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tables/table3.xml" ContentType="application/vnd.openxmlformats-officedocument.spreadsheetml.table+xml"/>
  <Override PartName="/xl/comments3.xml" ContentType="application/vnd.openxmlformats-officedocument.spreadsheetml.comments+xml"/>
  <Override PartName="/xl/tables/table4.xml" ContentType="application/vnd.openxmlformats-officedocument.spreadsheetml.table+xml"/>
  <Override PartName="/xl/comments4.xml" ContentType="application/vnd.openxmlformats-officedocument.spreadsheetml.comments+xml"/>
  <Override PartName="/xl/drawings/drawing1.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omments5.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2.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charts/chart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o.mamavi\Dropbox\cours\ILV\"/>
    </mc:Choice>
  </mc:AlternateContent>
  <bookViews>
    <workbookView xWindow="0" yWindow="0" windowWidth="12290" windowHeight="7040"/>
  </bookViews>
  <sheets>
    <sheet name="Edges" sheetId="1" r:id="rId1"/>
    <sheet name="Vertices" sheetId="3" r:id="rId2"/>
    <sheet name="Do Not Delete" sheetId="4" state="hidden" r:id="rId3"/>
    <sheet name="Groups" sheetId="5" r:id="rId4"/>
    <sheet name="Group Vertices" sheetId="6" r:id="rId5"/>
    <sheet name="Overall Metrics" sheetId="7" r:id="rId6"/>
    <sheet name="Misc" sheetId="2" state="hidden" r:id="rId7"/>
  </sheets>
  <definedNames>
    <definedName name="BinDivisor">'Overall Metrics'!$X$2</definedName>
    <definedName name="DynamicFilterColumnName">'Overall Metrics'!#REF!</definedName>
    <definedName name="DynamicFilterForceCalculationRange">HistogramBins[[Dynamic Filter Bin]:[Dynamic Filter Frequency]]</definedName>
    <definedName name="DynamicFilterSourceColumnRange">'Overall Metrics'!$X$4</definedName>
    <definedName name="DynamicFilterTableName">'Overall Metrics'!#REF!</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NoMetricMessage">'Overall Metrics'!$X$3</definedName>
    <definedName name="NotAvailable">'Overall Metrics'!$X$2</definedName>
    <definedName name="ValidBooleansDefaultFalse">Misc!$G$2:$G$5</definedName>
    <definedName name="ValidEdgeStyles">Misc!$B$2:$B$11</definedName>
    <definedName name="ValidEdgeVisibilities">Misc!$A$2:$A$7</definedName>
    <definedName name="ValidGroupShapes">Misc!$E$2:$E$19</definedName>
    <definedName name="ValidGroupVisibilities">Misc!$F$2:$F$7</definedName>
    <definedName name="ValidVertexLabelPositions">Misc!$H$2:$H$21</definedName>
    <definedName name="ValidVertexShapes">Misc!$D$2:$D$23</definedName>
    <definedName name="ValidVertexVisibilities">Misc!$C$2:$C$9</definedName>
  </definedNames>
  <calcPr calcId="162913"/>
</workbook>
</file>

<file path=xl/calcChain.xml><?xml version="1.0" encoding="utf-8"?>
<calcChain xmlns="http://schemas.openxmlformats.org/spreadsheetml/2006/main">
  <c r="B128" i="7" l="1"/>
  <c r="B127" i="7"/>
  <c r="B130" i="7"/>
  <c r="B129" i="7"/>
  <c r="P45" i="7"/>
  <c r="Q45" i="7" s="1"/>
  <c r="P2" i="7"/>
  <c r="B142" i="7"/>
  <c r="B141" i="7"/>
  <c r="B144" i="7"/>
  <c r="B143" i="7"/>
  <c r="R45" i="7"/>
  <c r="S45" i="7" s="1"/>
  <c r="R2" i="7"/>
  <c r="B114" i="7"/>
  <c r="B113" i="7"/>
  <c r="B116" i="7"/>
  <c r="B115" i="7"/>
  <c r="N45" i="7"/>
  <c r="O45" i="7" s="1"/>
  <c r="N2" i="7"/>
  <c r="B100" i="7"/>
  <c r="B99" i="7"/>
  <c r="B86" i="7"/>
  <c r="B85" i="7"/>
  <c r="B102" i="7"/>
  <c r="B101" i="7"/>
  <c r="L45" i="7"/>
  <c r="M45" i="7" s="1"/>
  <c r="L2" i="7"/>
  <c r="B72" i="7"/>
  <c r="B71" i="7"/>
  <c r="B58" i="7"/>
  <c r="B57" i="7"/>
  <c r="B88" i="7"/>
  <c r="B87" i="7"/>
  <c r="J45" i="7"/>
  <c r="K45" i="7" s="1"/>
  <c r="J2" i="7"/>
  <c r="B74" i="7"/>
  <c r="B73" i="7"/>
  <c r="H45" i="7"/>
  <c r="I45" i="7" s="1"/>
  <c r="H2" i="7"/>
  <c r="B60" i="7"/>
  <c r="B59" i="7"/>
  <c r="F45" i="7"/>
  <c r="G45" i="7" s="1"/>
  <c r="F2" i="7"/>
  <c r="B44" i="7"/>
  <c r="B43" i="7"/>
  <c r="B46" i="7"/>
  <c r="B45" i="7"/>
  <c r="T45" i="7"/>
  <c r="T2" i="7"/>
  <c r="X2" i="7" l="1"/>
  <c r="P3" i="7" s="1"/>
  <c r="P4" i="7" s="1"/>
  <c r="P5" i="7" s="1"/>
  <c r="P6" i="7" s="1"/>
  <c r="P7" i="7" s="1"/>
  <c r="P8" i="7" s="1"/>
  <c r="P9" i="7" s="1"/>
  <c r="P10" i="7" s="1"/>
  <c r="P11" i="7" s="1"/>
  <c r="P12" i="7" s="1"/>
  <c r="P13" i="7" s="1"/>
  <c r="P14" i="7" s="1"/>
  <c r="P15" i="7" s="1"/>
  <c r="P16" i="7" s="1"/>
  <c r="P17" i="7" s="1"/>
  <c r="P18" i="7" s="1"/>
  <c r="P19" i="7" s="1"/>
  <c r="P20" i="7" s="1"/>
  <c r="P21" i="7" s="1"/>
  <c r="P22" i="7" s="1"/>
  <c r="P23" i="7" s="1"/>
  <c r="P24" i="7" s="1"/>
  <c r="P25" i="7" s="1"/>
  <c r="P26" i="7" s="1"/>
  <c r="P27" i="7" s="1"/>
  <c r="P28" i="7" s="1"/>
  <c r="P29" i="7" s="1"/>
  <c r="P30" i="7" s="1"/>
  <c r="P31" i="7" s="1"/>
  <c r="P32" i="7" s="1"/>
  <c r="P33" i="7" s="1"/>
  <c r="P34" i="7" s="1"/>
  <c r="P35" i="7" s="1"/>
  <c r="P36" i="7" s="1"/>
  <c r="P37" i="7" s="1"/>
  <c r="P38" i="7" s="1"/>
  <c r="P39" i="7" s="1"/>
  <c r="P40" i="7" s="1"/>
  <c r="P41" i="7" s="1"/>
  <c r="P42" i="7" s="1"/>
  <c r="P43" i="7" s="1"/>
  <c r="P44" i="7" s="1"/>
  <c r="D45" i="7"/>
  <c r="E45" i="7" s="1"/>
  <c r="D2" i="7"/>
  <c r="U45" i="7"/>
  <c r="Q3" i="7" l="1"/>
  <c r="Q2" i="7"/>
  <c r="R3" i="7"/>
  <c r="R4" i="7" s="1"/>
  <c r="S3" i="7" s="1"/>
  <c r="T3" i="7"/>
  <c r="L3" i="7"/>
  <c r="M2" i="7" s="1"/>
  <c r="N3" i="7"/>
  <c r="H3" i="7"/>
  <c r="J3" i="7"/>
  <c r="D3" i="7"/>
  <c r="D4" i="7" s="1"/>
  <c r="E3" i="7" s="1"/>
  <c r="F3" i="7"/>
  <c r="U2" i="7"/>
  <c r="Q5" i="7" l="1"/>
  <c r="Q4" i="7"/>
  <c r="S2" i="7"/>
  <c r="T4" i="7"/>
  <c r="R5" i="7"/>
  <c r="S4" i="7" s="1"/>
  <c r="N4" i="7"/>
  <c r="O2" i="7"/>
  <c r="L4" i="7"/>
  <c r="L5" i="7" s="1"/>
  <c r="L6" i="7" s="1"/>
  <c r="L7" i="7" s="1"/>
  <c r="L8" i="7" s="1"/>
  <c r="L9" i="7" s="1"/>
  <c r="L10" i="7" s="1"/>
  <c r="L11" i="7" s="1"/>
  <c r="L12" i="7" s="1"/>
  <c r="L13" i="7" s="1"/>
  <c r="L14" i="7" s="1"/>
  <c r="L15" i="7" s="1"/>
  <c r="L16" i="7" s="1"/>
  <c r="L17" i="7" s="1"/>
  <c r="L18" i="7" s="1"/>
  <c r="L19" i="7" s="1"/>
  <c r="L20" i="7" s="1"/>
  <c r="L21" i="7" s="1"/>
  <c r="L22" i="7" s="1"/>
  <c r="L23" i="7" s="1"/>
  <c r="L24" i="7" s="1"/>
  <c r="L25" i="7" s="1"/>
  <c r="L26" i="7" s="1"/>
  <c r="L27" i="7" s="1"/>
  <c r="L28" i="7" s="1"/>
  <c r="L29" i="7" s="1"/>
  <c r="L30" i="7" s="1"/>
  <c r="L31" i="7" s="1"/>
  <c r="L32" i="7" s="1"/>
  <c r="L33" i="7" s="1"/>
  <c r="L34" i="7" s="1"/>
  <c r="L35" i="7" s="1"/>
  <c r="L36" i="7" s="1"/>
  <c r="L37" i="7" s="1"/>
  <c r="L38" i="7" s="1"/>
  <c r="L39" i="7" s="1"/>
  <c r="L40" i="7" s="1"/>
  <c r="L41" i="7" s="1"/>
  <c r="L42" i="7" s="1"/>
  <c r="L43" i="7" s="1"/>
  <c r="L44" i="7" s="1"/>
  <c r="I2" i="7"/>
  <c r="J4" i="7"/>
  <c r="K2" i="7"/>
  <c r="H4" i="7"/>
  <c r="H5" i="7" s="1"/>
  <c r="E2" i="7"/>
  <c r="F4" i="7"/>
  <c r="G2" i="7"/>
  <c r="D5" i="7"/>
  <c r="E4" i="7" s="1"/>
  <c r="U3" i="7"/>
  <c r="Q6" i="7" l="1"/>
  <c r="T5" i="7"/>
  <c r="M3" i="7"/>
  <c r="R6" i="7"/>
  <c r="S5" i="7" s="1"/>
  <c r="I3" i="7"/>
  <c r="N5" i="7"/>
  <c r="O3" i="7"/>
  <c r="M4" i="7"/>
  <c r="M5" i="7"/>
  <c r="M6" i="7"/>
  <c r="J5" i="7"/>
  <c r="K3" i="7"/>
  <c r="H6" i="7"/>
  <c r="I5" i="7" s="1"/>
  <c r="I4" i="7"/>
  <c r="F5" i="7"/>
  <c r="G3" i="7"/>
  <c r="D6" i="7"/>
  <c r="E5" i="7" s="1"/>
  <c r="U4" i="7"/>
  <c r="Q7" i="7" l="1"/>
  <c r="T6" i="7"/>
  <c r="R7" i="7"/>
  <c r="S6" i="7" s="1"/>
  <c r="N6" i="7"/>
  <c r="O4" i="7"/>
  <c r="M7" i="7"/>
  <c r="J6" i="7"/>
  <c r="K4" i="7"/>
  <c r="H7" i="7"/>
  <c r="I6" i="7" s="1"/>
  <c r="F6" i="7"/>
  <c r="G4" i="7"/>
  <c r="D7" i="7"/>
  <c r="E6" i="7" s="1"/>
  <c r="U5" i="7"/>
  <c r="T7" i="7" l="1"/>
  <c r="R8" i="7"/>
  <c r="N7" i="7"/>
  <c r="O5" i="7"/>
  <c r="M8" i="7"/>
  <c r="J7" i="7"/>
  <c r="K6" i="7" s="1"/>
  <c r="K5" i="7"/>
  <c r="H8" i="7"/>
  <c r="F7" i="7"/>
  <c r="G6" i="7" s="1"/>
  <c r="G5" i="7"/>
  <c r="D8" i="7"/>
  <c r="E7" i="7" s="1"/>
  <c r="U6" i="7"/>
  <c r="Q9" i="7" l="1"/>
  <c r="Q8" i="7"/>
  <c r="T8" i="7"/>
  <c r="R9" i="7"/>
  <c r="S7" i="7"/>
  <c r="N8" i="7"/>
  <c r="O6" i="7"/>
  <c r="M9" i="7"/>
  <c r="J8" i="7"/>
  <c r="K7" i="7" s="1"/>
  <c r="H9" i="7"/>
  <c r="I8" i="7" s="1"/>
  <c r="I7" i="7"/>
  <c r="F8" i="7"/>
  <c r="D9" i="7"/>
  <c r="E8" i="7" s="1"/>
  <c r="U7" i="7"/>
  <c r="Q10" i="7" l="1"/>
  <c r="T9" i="7"/>
  <c r="R10" i="7"/>
  <c r="S9" i="7" s="1"/>
  <c r="S8" i="7"/>
  <c r="N9" i="7"/>
  <c r="O8" i="7" s="1"/>
  <c r="O7" i="7"/>
  <c r="M10" i="7"/>
  <c r="J9" i="7"/>
  <c r="K8" i="7" s="1"/>
  <c r="H10" i="7"/>
  <c r="I9" i="7" s="1"/>
  <c r="F9" i="7"/>
  <c r="G8" i="7" s="1"/>
  <c r="G7" i="7"/>
  <c r="D10" i="7"/>
  <c r="E9" i="7" s="1"/>
  <c r="U8" i="7"/>
  <c r="Q11" i="7" l="1"/>
  <c r="T10" i="7"/>
  <c r="R11" i="7"/>
  <c r="S10" i="7" s="1"/>
  <c r="N10" i="7"/>
  <c r="O9" i="7" s="1"/>
  <c r="M11" i="7"/>
  <c r="J10" i="7"/>
  <c r="K9" i="7" s="1"/>
  <c r="H11" i="7"/>
  <c r="I10" i="7" s="1"/>
  <c r="F10" i="7"/>
  <c r="G9" i="7" s="1"/>
  <c r="D11" i="7"/>
  <c r="E10" i="7" s="1"/>
  <c r="U9" i="7"/>
  <c r="Q12" i="7" l="1"/>
  <c r="T11" i="7"/>
  <c r="R12" i="7"/>
  <c r="S11" i="7" s="1"/>
  <c r="N11" i="7"/>
  <c r="O10" i="7" s="1"/>
  <c r="M12" i="7"/>
  <c r="J11" i="7"/>
  <c r="K10" i="7" s="1"/>
  <c r="H12" i="7"/>
  <c r="I11" i="7" s="1"/>
  <c r="F11" i="7"/>
  <c r="G10" i="7" s="1"/>
  <c r="D12" i="7"/>
  <c r="E11" i="7" s="1"/>
  <c r="U10" i="7"/>
  <c r="Q13" i="7" l="1"/>
  <c r="T12" i="7"/>
  <c r="R13" i="7"/>
  <c r="S12" i="7" s="1"/>
  <c r="N12" i="7"/>
  <c r="O11" i="7" s="1"/>
  <c r="M13" i="7"/>
  <c r="J12" i="7"/>
  <c r="K11" i="7" s="1"/>
  <c r="H13" i="7"/>
  <c r="I12" i="7" s="1"/>
  <c r="F12" i="7"/>
  <c r="G11" i="7" s="1"/>
  <c r="D13" i="7"/>
  <c r="E12" i="7" s="1"/>
  <c r="U11" i="7"/>
  <c r="Q14" i="7" l="1"/>
  <c r="T13" i="7"/>
  <c r="R14" i="7"/>
  <c r="S13" i="7" s="1"/>
  <c r="N13" i="7"/>
  <c r="O12" i="7" s="1"/>
  <c r="M14" i="7"/>
  <c r="J13" i="7"/>
  <c r="K12" i="7" s="1"/>
  <c r="H14" i="7"/>
  <c r="I13" i="7" s="1"/>
  <c r="F13" i="7"/>
  <c r="G12" i="7" s="1"/>
  <c r="D14" i="7"/>
  <c r="E13" i="7" s="1"/>
  <c r="U12" i="7"/>
  <c r="Q15" i="7" l="1"/>
  <c r="T14" i="7"/>
  <c r="R15" i="7"/>
  <c r="N14" i="7"/>
  <c r="O13" i="7" s="1"/>
  <c r="M15" i="7"/>
  <c r="J14" i="7"/>
  <c r="K13" i="7" s="1"/>
  <c r="H15" i="7"/>
  <c r="I14" i="7" s="1"/>
  <c r="F14" i="7"/>
  <c r="G13" i="7" s="1"/>
  <c r="D15" i="7"/>
  <c r="E14" i="7" s="1"/>
  <c r="U13" i="7"/>
  <c r="Q16" i="7" l="1"/>
  <c r="T15" i="7"/>
  <c r="R16" i="7"/>
  <c r="S15" i="7" s="1"/>
  <c r="S14" i="7"/>
  <c r="N15" i="7"/>
  <c r="O14" i="7" s="1"/>
  <c r="M16" i="7"/>
  <c r="J15" i="7"/>
  <c r="K14" i="7" s="1"/>
  <c r="H16" i="7"/>
  <c r="I15" i="7" s="1"/>
  <c r="F15" i="7"/>
  <c r="G14" i="7" s="1"/>
  <c r="D16" i="7"/>
  <c r="E15" i="7" s="1"/>
  <c r="U14" i="7"/>
  <c r="Q17" i="7" l="1"/>
  <c r="T16" i="7"/>
  <c r="R17" i="7"/>
  <c r="N16" i="7"/>
  <c r="O15" i="7" s="1"/>
  <c r="M17" i="7"/>
  <c r="J16" i="7"/>
  <c r="K15" i="7" s="1"/>
  <c r="H17" i="7"/>
  <c r="I16" i="7" s="1"/>
  <c r="F16" i="7"/>
  <c r="G15" i="7" s="1"/>
  <c r="D17" i="7"/>
  <c r="E16" i="7" s="1"/>
  <c r="U15" i="7"/>
  <c r="Q18" i="7" l="1"/>
  <c r="T17" i="7"/>
  <c r="R18" i="7"/>
  <c r="S16" i="7"/>
  <c r="N17" i="7"/>
  <c r="O16" i="7" s="1"/>
  <c r="M18" i="7"/>
  <c r="J17" i="7"/>
  <c r="K16" i="7" s="1"/>
  <c r="H18" i="7"/>
  <c r="I17" i="7" s="1"/>
  <c r="F17" i="7"/>
  <c r="G16" i="7" s="1"/>
  <c r="D18" i="7"/>
  <c r="E17" i="7" s="1"/>
  <c r="U16" i="7"/>
  <c r="Q19" i="7" l="1"/>
  <c r="T18" i="7"/>
  <c r="R19" i="7"/>
  <c r="S18" i="7" s="1"/>
  <c r="S17" i="7"/>
  <c r="N18" i="7"/>
  <c r="O17" i="7" s="1"/>
  <c r="M19" i="7"/>
  <c r="J18" i="7"/>
  <c r="K17" i="7" s="1"/>
  <c r="H19" i="7"/>
  <c r="I18" i="7" s="1"/>
  <c r="F18" i="7"/>
  <c r="G17" i="7" s="1"/>
  <c r="D19" i="7"/>
  <c r="E18" i="7" s="1"/>
  <c r="U17" i="7"/>
  <c r="Q20" i="7" l="1"/>
  <c r="T19" i="7"/>
  <c r="R20" i="7"/>
  <c r="S19" i="7" s="1"/>
  <c r="N19" i="7"/>
  <c r="O18" i="7" s="1"/>
  <c r="M20" i="7"/>
  <c r="J19" i="7"/>
  <c r="K18" i="7" s="1"/>
  <c r="H20" i="7"/>
  <c r="I19" i="7" s="1"/>
  <c r="F19" i="7"/>
  <c r="G18" i="7" s="1"/>
  <c r="D20" i="7"/>
  <c r="E19" i="7" s="1"/>
  <c r="U18" i="7"/>
  <c r="Q21" i="7" l="1"/>
  <c r="T20" i="7"/>
  <c r="R21" i="7"/>
  <c r="S20" i="7" s="1"/>
  <c r="N20" i="7"/>
  <c r="O19" i="7" s="1"/>
  <c r="M21" i="7"/>
  <c r="J20" i="7"/>
  <c r="K19" i="7" s="1"/>
  <c r="H21" i="7"/>
  <c r="I20" i="7" s="1"/>
  <c r="F20" i="7"/>
  <c r="G19" i="7" s="1"/>
  <c r="D21" i="7"/>
  <c r="E20" i="7" s="1"/>
  <c r="U19" i="7"/>
  <c r="T21" i="7" l="1"/>
  <c r="R22" i="7"/>
  <c r="S21" i="7" s="1"/>
  <c r="N21" i="7"/>
  <c r="O20" i="7" s="1"/>
  <c r="M22" i="7"/>
  <c r="J21" i="7"/>
  <c r="K20" i="7" s="1"/>
  <c r="H22" i="7"/>
  <c r="I21" i="7" s="1"/>
  <c r="F21" i="7"/>
  <c r="G20" i="7" s="1"/>
  <c r="D22" i="7"/>
  <c r="E21" i="7" s="1"/>
  <c r="U20" i="7"/>
  <c r="Q22" i="7" l="1"/>
  <c r="T22" i="7"/>
  <c r="R23" i="7"/>
  <c r="S22" i="7" s="1"/>
  <c r="N22" i="7"/>
  <c r="O21" i="7" s="1"/>
  <c r="M23" i="7"/>
  <c r="J22" i="7"/>
  <c r="K21" i="7" s="1"/>
  <c r="H23" i="7"/>
  <c r="I22" i="7" s="1"/>
  <c r="F22" i="7"/>
  <c r="G21" i="7" s="1"/>
  <c r="D23" i="7"/>
  <c r="E22" i="7" s="1"/>
  <c r="U21" i="7"/>
  <c r="Q23" i="7" l="1"/>
  <c r="T23" i="7"/>
  <c r="R24" i="7"/>
  <c r="S23" i="7" s="1"/>
  <c r="N23" i="7"/>
  <c r="O22" i="7" s="1"/>
  <c r="M24" i="7"/>
  <c r="J23" i="7"/>
  <c r="K22" i="7" s="1"/>
  <c r="H24" i="7"/>
  <c r="I23" i="7" s="1"/>
  <c r="F23" i="7"/>
  <c r="G22" i="7" s="1"/>
  <c r="D24" i="7"/>
  <c r="E23" i="7" s="1"/>
  <c r="U22" i="7"/>
  <c r="Q24" i="7" l="1"/>
  <c r="T24" i="7"/>
  <c r="R25" i="7"/>
  <c r="S24" i="7" s="1"/>
  <c r="N24" i="7"/>
  <c r="O23" i="7" s="1"/>
  <c r="M25" i="7"/>
  <c r="J24" i="7"/>
  <c r="K23" i="7" s="1"/>
  <c r="H25" i="7"/>
  <c r="I24" i="7" s="1"/>
  <c r="F24" i="7"/>
  <c r="G23" i="7" s="1"/>
  <c r="D25" i="7"/>
  <c r="E24" i="7" s="1"/>
  <c r="U23" i="7"/>
  <c r="Q25" i="7" l="1"/>
  <c r="T25" i="7"/>
  <c r="R26" i="7"/>
  <c r="S25" i="7" s="1"/>
  <c r="N25" i="7"/>
  <c r="O24" i="7" s="1"/>
  <c r="M26" i="7"/>
  <c r="J25" i="7"/>
  <c r="K24" i="7" s="1"/>
  <c r="H26" i="7"/>
  <c r="I25" i="7" s="1"/>
  <c r="F25" i="7"/>
  <c r="G24" i="7" s="1"/>
  <c r="D26" i="7"/>
  <c r="E25" i="7" s="1"/>
  <c r="U24" i="7"/>
  <c r="Q26" i="7" l="1"/>
  <c r="T26" i="7"/>
  <c r="R27" i="7"/>
  <c r="S26" i="7" s="1"/>
  <c r="N26" i="7"/>
  <c r="O25" i="7" s="1"/>
  <c r="M27" i="7"/>
  <c r="J26" i="7"/>
  <c r="K25" i="7" s="1"/>
  <c r="H27" i="7"/>
  <c r="I26" i="7" s="1"/>
  <c r="F26" i="7"/>
  <c r="G25" i="7" s="1"/>
  <c r="D27" i="7"/>
  <c r="E26" i="7" s="1"/>
  <c r="U25" i="7"/>
  <c r="Q27" i="7" l="1"/>
  <c r="T27" i="7"/>
  <c r="R28" i="7"/>
  <c r="S27" i="7" s="1"/>
  <c r="N27" i="7"/>
  <c r="O26" i="7" s="1"/>
  <c r="M28" i="7"/>
  <c r="J27" i="7"/>
  <c r="K26" i="7" s="1"/>
  <c r="H28" i="7"/>
  <c r="I27" i="7" s="1"/>
  <c r="F27" i="7"/>
  <c r="G26" i="7" s="1"/>
  <c r="D28" i="7"/>
  <c r="E27" i="7" s="1"/>
  <c r="U26" i="7"/>
  <c r="Q28" i="7" l="1"/>
  <c r="T28" i="7"/>
  <c r="R29" i="7"/>
  <c r="S28" i="7" s="1"/>
  <c r="N28" i="7"/>
  <c r="O27" i="7" s="1"/>
  <c r="M29" i="7"/>
  <c r="J28" i="7"/>
  <c r="K27" i="7" s="1"/>
  <c r="H29" i="7"/>
  <c r="I28" i="7" s="1"/>
  <c r="F28" i="7"/>
  <c r="G27" i="7" s="1"/>
  <c r="D29" i="7"/>
  <c r="E28" i="7" s="1"/>
  <c r="U27" i="7"/>
  <c r="Q29" i="7" l="1"/>
  <c r="T29" i="7"/>
  <c r="R30" i="7"/>
  <c r="N29" i="7"/>
  <c r="O28" i="7" s="1"/>
  <c r="M30" i="7"/>
  <c r="J29" i="7"/>
  <c r="K28" i="7" s="1"/>
  <c r="H30" i="7"/>
  <c r="I29" i="7" s="1"/>
  <c r="F29" i="7"/>
  <c r="G28" i="7" s="1"/>
  <c r="D30" i="7"/>
  <c r="E29" i="7" s="1"/>
  <c r="U28" i="7"/>
  <c r="Q30" i="7" l="1"/>
  <c r="T30" i="7"/>
  <c r="R31" i="7"/>
  <c r="S30" i="7" s="1"/>
  <c r="S29" i="7"/>
  <c r="N30" i="7"/>
  <c r="O29" i="7" s="1"/>
  <c r="M31" i="7"/>
  <c r="J30" i="7"/>
  <c r="K29" i="7" s="1"/>
  <c r="H31" i="7"/>
  <c r="I30" i="7" s="1"/>
  <c r="F30" i="7"/>
  <c r="G29" i="7" s="1"/>
  <c r="D31" i="7"/>
  <c r="E30" i="7" s="1"/>
  <c r="U29" i="7"/>
  <c r="Q31" i="7" l="1"/>
  <c r="T31" i="7"/>
  <c r="R32" i="7"/>
  <c r="S31" i="7" s="1"/>
  <c r="N31" i="7"/>
  <c r="O30" i="7" s="1"/>
  <c r="M32" i="7"/>
  <c r="J31" i="7"/>
  <c r="K30" i="7" s="1"/>
  <c r="H32" i="7"/>
  <c r="I31" i="7" s="1"/>
  <c r="F31" i="7"/>
  <c r="G30" i="7" s="1"/>
  <c r="D32" i="7"/>
  <c r="E31" i="7" s="1"/>
  <c r="U30" i="7"/>
  <c r="Q32" i="7" l="1"/>
  <c r="T32" i="7"/>
  <c r="R33" i="7"/>
  <c r="N32" i="7"/>
  <c r="O31" i="7" s="1"/>
  <c r="M33" i="7"/>
  <c r="J32" i="7"/>
  <c r="K31" i="7" s="1"/>
  <c r="H33" i="7"/>
  <c r="I32" i="7" s="1"/>
  <c r="F32" i="7"/>
  <c r="G31" i="7" s="1"/>
  <c r="D33" i="7"/>
  <c r="E32" i="7" s="1"/>
  <c r="U31" i="7"/>
  <c r="Q33" i="7" l="1"/>
  <c r="T33" i="7"/>
  <c r="R34" i="7"/>
  <c r="S33" i="7" s="1"/>
  <c r="S32" i="7"/>
  <c r="N33" i="7"/>
  <c r="O32" i="7" s="1"/>
  <c r="M34" i="7"/>
  <c r="J33" i="7"/>
  <c r="K32" i="7" s="1"/>
  <c r="H34" i="7"/>
  <c r="I33" i="7" s="1"/>
  <c r="F33" i="7"/>
  <c r="G32" i="7" s="1"/>
  <c r="D34" i="7"/>
  <c r="E33" i="7" s="1"/>
  <c r="U32" i="7"/>
  <c r="Q34" i="7" l="1"/>
  <c r="T34" i="7"/>
  <c r="R35" i="7"/>
  <c r="S34" i="7" s="1"/>
  <c r="N34" i="7"/>
  <c r="O33" i="7" s="1"/>
  <c r="M35" i="7"/>
  <c r="J34" i="7"/>
  <c r="K33" i="7" s="1"/>
  <c r="H35" i="7"/>
  <c r="I34" i="7" s="1"/>
  <c r="F34" i="7"/>
  <c r="G33" i="7" s="1"/>
  <c r="D35" i="7"/>
  <c r="E34" i="7" s="1"/>
  <c r="U33" i="7"/>
  <c r="Q35" i="7" l="1"/>
  <c r="T35" i="7"/>
  <c r="R36" i="7"/>
  <c r="S35" i="7" s="1"/>
  <c r="N35" i="7"/>
  <c r="O34" i="7" s="1"/>
  <c r="M36" i="7"/>
  <c r="J35" i="7"/>
  <c r="K34" i="7" s="1"/>
  <c r="H36" i="7"/>
  <c r="I35" i="7" s="1"/>
  <c r="F35" i="7"/>
  <c r="G34" i="7" s="1"/>
  <c r="D36" i="7"/>
  <c r="E35" i="7" s="1"/>
  <c r="U34" i="7"/>
  <c r="Q36" i="7" l="1"/>
  <c r="T36" i="7"/>
  <c r="R37" i="7"/>
  <c r="S36" i="7" s="1"/>
  <c r="N36" i="7"/>
  <c r="O35" i="7" s="1"/>
  <c r="M37" i="7"/>
  <c r="J36" i="7"/>
  <c r="K35" i="7" s="1"/>
  <c r="H37" i="7"/>
  <c r="I36" i="7" s="1"/>
  <c r="F36" i="7"/>
  <c r="G35" i="7" s="1"/>
  <c r="D37" i="7"/>
  <c r="E36" i="7" s="1"/>
  <c r="U35" i="7"/>
  <c r="Q37" i="7" l="1"/>
  <c r="T37" i="7"/>
  <c r="R38" i="7"/>
  <c r="S37" i="7" s="1"/>
  <c r="N37" i="7"/>
  <c r="O36" i="7" s="1"/>
  <c r="M38" i="7"/>
  <c r="J37" i="7"/>
  <c r="K36" i="7" s="1"/>
  <c r="H38" i="7"/>
  <c r="I37" i="7" s="1"/>
  <c r="F37" i="7"/>
  <c r="G36" i="7" s="1"/>
  <c r="D38" i="7"/>
  <c r="E37" i="7" s="1"/>
  <c r="U36" i="7"/>
  <c r="Q38" i="7" l="1"/>
  <c r="T38" i="7"/>
  <c r="R39" i="7"/>
  <c r="S38" i="7" s="1"/>
  <c r="N38" i="7"/>
  <c r="O37" i="7" s="1"/>
  <c r="M39" i="7"/>
  <c r="J38" i="7"/>
  <c r="K37" i="7" s="1"/>
  <c r="H39" i="7"/>
  <c r="I38" i="7" s="1"/>
  <c r="F38" i="7"/>
  <c r="G37" i="7" s="1"/>
  <c r="D39" i="7"/>
  <c r="E38" i="7" s="1"/>
  <c r="U37" i="7"/>
  <c r="Q39" i="7" l="1"/>
  <c r="T39" i="7"/>
  <c r="R40" i="7"/>
  <c r="S39" i="7" s="1"/>
  <c r="N39" i="7"/>
  <c r="O38" i="7" s="1"/>
  <c r="M40" i="7"/>
  <c r="J39" i="7"/>
  <c r="K38" i="7" s="1"/>
  <c r="H40" i="7"/>
  <c r="I39" i="7" s="1"/>
  <c r="F39" i="7"/>
  <c r="G38" i="7" s="1"/>
  <c r="D40" i="7"/>
  <c r="E39" i="7" s="1"/>
  <c r="U38" i="7"/>
  <c r="Q40" i="7" l="1"/>
  <c r="T40" i="7"/>
  <c r="R41" i="7"/>
  <c r="S40" i="7" s="1"/>
  <c r="N40" i="7"/>
  <c r="O39" i="7" s="1"/>
  <c r="M41" i="7"/>
  <c r="J40" i="7"/>
  <c r="K39" i="7" s="1"/>
  <c r="H41" i="7"/>
  <c r="I40" i="7" s="1"/>
  <c r="F40" i="7"/>
  <c r="G39" i="7" s="1"/>
  <c r="D41" i="7"/>
  <c r="E40" i="7" s="1"/>
  <c r="U39" i="7"/>
  <c r="Q41" i="7" l="1"/>
  <c r="T41" i="7"/>
  <c r="R42" i="7"/>
  <c r="S41" i="7" s="1"/>
  <c r="N41" i="7"/>
  <c r="O40" i="7" s="1"/>
  <c r="M42" i="7"/>
  <c r="J41" i="7"/>
  <c r="K40" i="7" s="1"/>
  <c r="H42" i="7"/>
  <c r="I41" i="7" s="1"/>
  <c r="F41" i="7"/>
  <c r="G40" i="7" s="1"/>
  <c r="D42" i="7"/>
  <c r="E41" i="7" s="1"/>
  <c r="U40" i="7"/>
  <c r="Q44" i="7" l="1"/>
  <c r="Q42" i="7"/>
  <c r="T42" i="7"/>
  <c r="R43" i="7"/>
  <c r="S42" i="7" s="1"/>
  <c r="N42" i="7"/>
  <c r="O41" i="7" s="1"/>
  <c r="M43" i="7"/>
  <c r="M44" i="7"/>
  <c r="J42" i="7"/>
  <c r="K41" i="7" s="1"/>
  <c r="H43" i="7"/>
  <c r="I42" i="7" s="1"/>
  <c r="F42" i="7"/>
  <c r="G41" i="7" s="1"/>
  <c r="D43" i="7"/>
  <c r="E42" i="7" s="1"/>
  <c r="U41" i="7"/>
  <c r="Q43" i="7" l="1"/>
  <c r="T43" i="7"/>
  <c r="R44" i="7"/>
  <c r="S44" i="7" s="1"/>
  <c r="N43" i="7"/>
  <c r="O42" i="7" s="1"/>
  <c r="J43" i="7"/>
  <c r="K42" i="7" s="1"/>
  <c r="H44" i="7"/>
  <c r="I44" i="7" s="1"/>
  <c r="F43" i="7"/>
  <c r="G42" i="7" s="1"/>
  <c r="D44" i="7"/>
  <c r="E44" i="7" s="1"/>
  <c r="U42" i="7"/>
  <c r="S43" i="7" l="1"/>
  <c r="T44" i="7"/>
  <c r="N44" i="7"/>
  <c r="O44" i="7" s="1"/>
  <c r="J44" i="7"/>
  <c r="K44" i="7" s="1"/>
  <c r="I43" i="7"/>
  <c r="F44" i="7"/>
  <c r="G44" i="7" s="1"/>
  <c r="E43" i="7"/>
  <c r="U44" i="7"/>
  <c r="O43" i="7" l="1"/>
  <c r="K43" i="7"/>
  <c r="G43" i="7"/>
  <c r="U43" i="7"/>
</calcChain>
</file>

<file path=xl/comments1.xml><?xml version="1.0" encoding="utf-8"?>
<comments xmlns="http://schemas.openxmlformats.org/spreadsheetml/2006/main">
  <authors>
    <author>TonyAdmin</author>
    <author>Tony</author>
    <author>Tony C.</author>
  </authors>
  <commentList>
    <comment ref="A2" authorId="0" shapeId="0">
      <text>
        <r>
          <rPr>
            <b/>
            <sz val="8"/>
            <color indexed="81"/>
            <rFont val="Tahoma"/>
            <family val="2"/>
          </rPr>
          <t xml:space="preserve">Vertex 1 Name
</t>
        </r>
        <r>
          <rPr>
            <sz val="8"/>
            <color indexed="81"/>
            <rFont val="Tahoma"/>
            <family val="2"/>
          </rPr>
          <t xml:space="preserve">
Enter the name of the edge's first vertex.
</t>
        </r>
        <r>
          <rPr>
            <u/>
            <sz val="8"/>
            <color indexed="81"/>
            <rFont val="Tahoma"/>
            <family val="2"/>
          </rPr>
          <t>Worksheet Overview</t>
        </r>
        <r>
          <rPr>
            <sz val="8"/>
            <color indexed="81"/>
            <rFont val="Tahoma"/>
            <family val="2"/>
          </rPr>
          <t xml:space="preserve">
To create a NodeXL graph in Excel 2007, enter the graph's edges on this worksheet, one row per edge.  The first two columns are required; the other columns can be used to customize the edge's appearance.
To customize the appearance of an individual vertex or add an isolated vertex not connected to an edge, click the "Vertices" tab near Excel's lower-left corner.
After you have entered the edges, click the "Show Graph" button in the NodeXL tab in Excel's Ribbon.
</t>
        </r>
        <r>
          <rPr>
            <u/>
            <sz val="8"/>
            <color indexed="81"/>
            <rFont val="Tahoma"/>
            <family val="2"/>
          </rPr>
          <t>Formulas</t>
        </r>
        <r>
          <rPr>
            <sz val="8"/>
            <color indexed="81"/>
            <rFont val="Tahoma"/>
            <family val="2"/>
          </rPr>
          <t xml:space="preserve">
This column is formatted as Text, which causes formulas to be ignored.  If you want to use an Excel formula in this column, you must change the column format to General.
</t>
        </r>
        <r>
          <rPr>
            <u/>
            <sz val="8"/>
            <color indexed="81"/>
            <rFont val="Tahoma"/>
            <family val="2"/>
          </rPr>
          <t>Frozen Columns</t>
        </r>
        <r>
          <rPr>
            <sz val="8"/>
            <color indexed="81"/>
            <rFont val="Tahoma"/>
            <family val="2"/>
          </rPr>
          <t xml:space="preserve">
The Vertex 1 and Vertex 2 columns are frozen, meaning that they remain visible even if you scroll the worksheet to the right.  To unfreeze them, use View, Freeze Panes, Unfreeze Panes in the Excel Ribbon.
</t>
        </r>
      </text>
    </comment>
    <comment ref="B2" authorId="0" shapeId="0">
      <text>
        <r>
          <rPr>
            <b/>
            <sz val="8"/>
            <color indexed="81"/>
            <rFont val="Tahoma"/>
            <family val="2"/>
          </rPr>
          <t xml:space="preserve">Vertex 2 Name
</t>
        </r>
        <r>
          <rPr>
            <sz val="8"/>
            <color indexed="81"/>
            <rFont val="Tahoma"/>
            <family val="2"/>
          </rPr>
          <t xml:space="preserve">
Enter the name of the edge's second vertex.
</t>
        </r>
        <r>
          <rPr>
            <u/>
            <sz val="8"/>
            <color indexed="81"/>
            <rFont val="Tahoma"/>
            <family val="2"/>
          </rPr>
          <t>Formulas</t>
        </r>
        <r>
          <rPr>
            <sz val="8"/>
            <color indexed="81"/>
            <rFont val="Tahoma"/>
            <family val="2"/>
          </rPr>
          <t xml:space="preserve">
This column is formatted as Text, which causes formulas to be ignored.  If you want to use an Excel formula in this column, you must change the column format to General.
</t>
        </r>
        <r>
          <rPr>
            <u/>
            <sz val="8"/>
            <color indexed="81"/>
            <rFont val="Tahoma"/>
            <family val="2"/>
          </rPr>
          <t>Frozen Columns</t>
        </r>
        <r>
          <rPr>
            <sz val="8"/>
            <color indexed="81"/>
            <rFont val="Tahoma"/>
            <family val="2"/>
          </rPr>
          <t xml:space="preserve">
The Vertex 1 and Vertex 2 columns are frozen, meaning that they remain visible even if you scroll the worksheet to the right.  To unfreeze them, use View, Freeze Panes, Unfreeze Panes in the Excel Ribbon.</t>
        </r>
      </text>
    </comment>
    <comment ref="C2" authorId="0" shapeId="0">
      <text>
        <r>
          <rPr>
            <b/>
            <sz val="8"/>
            <color indexed="81"/>
            <rFont val="Tahoma"/>
            <family val="2"/>
          </rPr>
          <t xml:space="preserve">Edge Color
</t>
        </r>
        <r>
          <rPr>
            <sz val="8"/>
            <color indexed="81"/>
            <rFont val="Tahoma"/>
            <family val="2"/>
          </rPr>
          <t xml:space="preserve">
To select an optional edge color, right-click and select Select Color on the right-click menu.
If you are familiar with CSS color names, such as Red, MediumBlue, and DarkOliveGreen, you can enter one of the names instead of using Select Color.  Spaces in CSS color names are optional, so Medium Blue is the same as MediumBlue.
You can also enter a color in the format "R, G, B" (don't include the quotes), where R, G, and B are between 0 and 255.  Sample: "240, 12, 135".</t>
        </r>
      </text>
    </comment>
    <comment ref="D2" authorId="0" shapeId="0">
      <text>
        <r>
          <rPr>
            <b/>
            <sz val="8"/>
            <color indexed="81"/>
            <rFont val="Tahoma"/>
            <family val="2"/>
          </rPr>
          <t xml:space="preserve">Edge Width
</t>
        </r>
        <r>
          <rPr>
            <sz val="8"/>
            <color indexed="81"/>
            <rFont val="Tahoma"/>
            <family val="2"/>
          </rPr>
          <t xml:space="preserve">
Enter an optional edge width between 1 and 10.</t>
        </r>
      </text>
    </comment>
    <comment ref="E2" authorId="1" shapeId="0">
      <text>
        <r>
          <rPr>
            <b/>
            <sz val="8"/>
            <color indexed="81"/>
            <rFont val="Tahoma"/>
            <family val="2"/>
          </rPr>
          <t>Edge Style</t>
        </r>
        <r>
          <rPr>
            <b/>
            <sz val="9"/>
            <color indexed="81"/>
            <rFont val="Tahoma"/>
            <charset val="1"/>
          </rPr>
          <t xml:space="preserve">
</t>
        </r>
        <r>
          <rPr>
            <sz val="8"/>
            <color indexed="81"/>
            <rFont val="Tahoma"/>
            <family val="2"/>
          </rPr>
          <t xml:space="preserve">Select an optional edge style.
</t>
        </r>
        <r>
          <rPr>
            <u/>
            <sz val="8"/>
            <color indexed="81"/>
            <rFont val="Tahoma"/>
            <family val="2"/>
          </rPr>
          <t>Formulas</t>
        </r>
        <r>
          <rPr>
            <sz val="8"/>
            <color indexed="81"/>
            <rFont val="Tahoma"/>
            <family val="2"/>
          </rPr>
          <t xml:space="preserve">
If you are using Excel formulas to compute the styles, you may find it helpful to use the numerical options instead of text:
1 = Solid
2 = Dash
3 = Dot
4 = Dash Dot
5 = Dash Dot Dot
</t>
        </r>
        <r>
          <rPr>
            <u/>
            <sz val="8"/>
            <color indexed="81"/>
            <rFont val="Tahoma"/>
            <family val="2"/>
          </rPr>
          <t>Pasting</t>
        </r>
        <r>
          <rPr>
            <sz val="8"/>
            <color indexed="81"/>
            <rFont val="Tahoma"/>
            <family val="2"/>
          </rPr>
          <t xml:space="preserve">
If you want to paste values into this column, do not use the standard Paste command (Ctrl-V).  The standard Paste command removes the drop-down lists from the column.  Instead, use Home, Paste, Paste Values in the Excel Ribbon.</t>
        </r>
        <r>
          <rPr>
            <b/>
            <sz val="8"/>
            <color indexed="81"/>
            <rFont val="Tahoma"/>
            <family val="2"/>
          </rPr>
          <t xml:space="preserve">
</t>
        </r>
        <r>
          <rPr>
            <sz val="8"/>
            <color indexed="81"/>
            <rFont val="Tahoma"/>
            <family val="2"/>
          </rPr>
          <t xml:space="preserve">
</t>
        </r>
      </text>
    </comment>
    <comment ref="F2" authorId="0" shapeId="0">
      <text>
        <r>
          <rPr>
            <b/>
            <sz val="8"/>
            <color indexed="81"/>
            <rFont val="Tahoma"/>
            <family val="2"/>
          </rPr>
          <t xml:space="preserve">Edge Opacity
</t>
        </r>
        <r>
          <rPr>
            <sz val="8"/>
            <color indexed="81"/>
            <rFont val="Tahoma"/>
            <family val="2"/>
          </rPr>
          <t xml:space="preserve">
Enter an optional edge opacity between 0 (transparent) and 100 (opaque).</t>
        </r>
      </text>
    </comment>
    <comment ref="G2" authorId="0" shapeId="0">
      <text>
        <r>
          <rPr>
            <b/>
            <sz val="8"/>
            <color indexed="81"/>
            <rFont val="Tahoma"/>
            <family val="2"/>
          </rPr>
          <t xml:space="preserve">Edge Visibility
</t>
        </r>
        <r>
          <rPr>
            <sz val="8"/>
            <color indexed="81"/>
            <rFont val="Tahoma"/>
            <family val="2"/>
          </rPr>
          <t xml:space="preserve">
Select an optional edge visibility.
</t>
        </r>
        <r>
          <rPr>
            <b/>
            <sz val="8"/>
            <color indexed="81"/>
            <rFont val="Tahoma"/>
            <family val="2"/>
          </rPr>
          <t>Show</t>
        </r>
        <r>
          <rPr>
            <sz val="8"/>
            <color indexed="81"/>
            <rFont val="Tahoma"/>
            <family val="2"/>
          </rPr>
          <t xml:space="preserve">
Show the edge when the graph is refreshed.  This is the default.
</t>
        </r>
        <r>
          <rPr>
            <b/>
            <sz val="8"/>
            <color indexed="81"/>
            <rFont val="Tahoma"/>
            <family val="2"/>
          </rPr>
          <t>Skip</t>
        </r>
        <r>
          <rPr>
            <sz val="8"/>
            <color indexed="81"/>
            <rFont val="Tahoma"/>
            <family val="2"/>
          </rPr>
          <t xml:space="preserve">
Skip the edge row.
</t>
        </r>
        <r>
          <rPr>
            <b/>
            <sz val="8"/>
            <color indexed="81"/>
            <rFont val="Tahoma"/>
            <family val="2"/>
          </rPr>
          <t>Hide</t>
        </r>
        <r>
          <rPr>
            <sz val="8"/>
            <color indexed="81"/>
            <rFont val="Tahoma"/>
            <family val="2"/>
          </rPr>
          <t xml:space="preserve">
Use the edge when laying out the graph but then hide it.
</t>
        </r>
        <r>
          <rPr>
            <u/>
            <sz val="8"/>
            <color indexed="81"/>
            <rFont val="Tahoma"/>
            <family val="2"/>
          </rPr>
          <t>Formulas</t>
        </r>
        <r>
          <rPr>
            <sz val="8"/>
            <color indexed="81"/>
            <rFont val="Tahoma"/>
            <family val="2"/>
          </rPr>
          <t xml:space="preserve">
If you are using Excel formulas to compute the visibilities, you may find it helpful to use the numerical options instead of text:
1 = Show
0 = Skip
2 = Hide
</t>
        </r>
        <r>
          <rPr>
            <u/>
            <sz val="8"/>
            <color indexed="81"/>
            <rFont val="Tahoma"/>
            <family val="2"/>
          </rPr>
          <t>Pasting</t>
        </r>
        <r>
          <rPr>
            <sz val="8"/>
            <color indexed="81"/>
            <rFont val="Tahoma"/>
            <family val="2"/>
          </rPr>
          <t xml:space="preserve">
If you want to paste values into this column, do not use the standard Paste command (Ctrl-V).  The standard Paste command removes the drop-down lists from the column.  Instead, use Home, Paste, Paste Values in the Excel Ribbon.
</t>
        </r>
      </text>
    </comment>
    <comment ref="H2" authorId="2" shapeId="0">
      <text>
        <r>
          <rPr>
            <b/>
            <sz val="8"/>
            <color indexed="81"/>
            <rFont val="Tahoma"/>
            <family val="2"/>
          </rPr>
          <t xml:space="preserve">Edge Label
</t>
        </r>
        <r>
          <rPr>
            <sz val="8"/>
            <color indexed="81"/>
            <rFont val="Tahoma"/>
            <family val="2"/>
          </rPr>
          <t xml:space="preserve">Enter an optional edge label.
</t>
        </r>
        <r>
          <rPr>
            <u/>
            <sz val="8"/>
            <color indexed="81"/>
            <rFont val="Tahoma"/>
            <family val="2"/>
          </rPr>
          <t>Formulas</t>
        </r>
        <r>
          <rPr>
            <sz val="8"/>
            <color indexed="81"/>
            <rFont val="Tahoma"/>
            <family val="2"/>
          </rPr>
          <t xml:space="preserve">
This column is formatted as Text, which causes formulas to be ignored.  If you want to use an Excel formula in this column, you must change the column format to General.
</t>
        </r>
      </text>
    </comment>
    <comment ref="I2" authorId="1" shapeId="0">
      <text>
        <r>
          <rPr>
            <b/>
            <sz val="8"/>
            <color indexed="81"/>
            <rFont val="Tahoma"/>
            <family val="2"/>
          </rPr>
          <t xml:space="preserve">Edge Label Text Color
</t>
        </r>
        <r>
          <rPr>
            <sz val="8"/>
            <color indexed="81"/>
            <rFont val="Tahoma"/>
            <family val="2"/>
          </rPr>
          <t xml:space="preserve">
To select an optional label text color, right-click and select Select Color on the right-click menu.
If you are familiar with CSS color names, such as Red, MediumBlue, and DarkOliveGreen, you can enter one of the names instead of using Select Color.  Spaces in CSS color names are optional, so Medium Blue is the same as MediumBlue.
You can also enter a color in the format "R, G, B" (don't include the quotes), where R, G, and B are between 0 and 255.  Sample: "240, 12, 135".</t>
        </r>
      </text>
    </comment>
    <comment ref="J2" authorId="1" shapeId="0">
      <text>
        <r>
          <rPr>
            <b/>
            <sz val="8"/>
            <color indexed="81"/>
            <rFont val="Tahoma"/>
            <family val="2"/>
          </rPr>
          <t xml:space="preserve">Edge Label Font Size
</t>
        </r>
        <r>
          <rPr>
            <sz val="8"/>
            <color indexed="81"/>
            <rFont val="Tahoma"/>
            <family val="2"/>
          </rPr>
          <t>Enter an optional label font size between 8 and 72.</t>
        </r>
        <r>
          <rPr>
            <b/>
            <sz val="8"/>
            <color indexed="81"/>
            <rFont val="Tahoma"/>
            <family val="2"/>
          </rPr>
          <t xml:space="preserve">
</t>
        </r>
      </text>
    </comment>
    <comment ref="K2" authorId="1" shapeId="0">
      <text>
        <r>
          <rPr>
            <b/>
            <sz val="8"/>
            <color indexed="81"/>
            <rFont val="Tahoma"/>
            <family val="2"/>
          </rPr>
          <t xml:space="preserve">Edge Reciprocated?
</t>
        </r>
        <r>
          <rPr>
            <sz val="8"/>
            <color indexed="81"/>
            <rFont val="Tahoma"/>
            <family val="2"/>
          </rPr>
          <t xml:space="preserve">
You can tell NodeXL to calculate this and other graph metrics by going to NodeXL, Analysis, Graph Metrics in the Ribbon.</t>
        </r>
        <r>
          <rPr>
            <sz val="9"/>
            <color indexed="81"/>
            <rFont val="Tahoma"/>
            <charset val="1"/>
          </rPr>
          <t xml:space="preserve">
</t>
        </r>
      </text>
    </comment>
    <comment ref="L2" authorId="0" shapeId="0">
      <text>
        <r>
          <rPr>
            <b/>
            <sz val="8"/>
            <color indexed="81"/>
            <rFont val="Tahoma"/>
            <family val="2"/>
          </rPr>
          <t xml:space="preserve">Edge ID
</t>
        </r>
        <r>
          <rPr>
            <sz val="8"/>
            <color indexed="81"/>
            <rFont val="Tahoma"/>
            <family val="2"/>
          </rPr>
          <t>This is a unique ID that gets filled in automatically.  Do not edit this column.</t>
        </r>
      </text>
    </comment>
    <comment ref="N2" authorId="0" shapeId="0">
      <text>
        <r>
          <rPr>
            <b/>
            <sz val="8"/>
            <color indexed="81"/>
            <rFont val="Tahoma"/>
            <family val="2"/>
          </rPr>
          <t xml:space="preserve">How to Add Your Own Columns
</t>
        </r>
        <r>
          <rPr>
            <sz val="8"/>
            <color indexed="81"/>
            <rFont val="Tahoma"/>
            <family val="2"/>
          </rPr>
          <t>If you want NodeXL to use any columns you add, you must add them to this table.  The table is distinguished from the rest of the worksheet by the table column headers in row 2, so you can tell where the table ends and the rest of the worksheet begins.
You can add a column to the right end of the table by simply typing a column name into the first empty cell in row 2.  Excel will automatically extend the table to the right to include the new column.
You can also insert a column anywhere within the table, but that will interfere with NodeXL's ability to show and hide groups of related columns and is not recommended.</t>
        </r>
        <r>
          <rPr>
            <b/>
            <sz val="8"/>
            <color indexed="81"/>
            <rFont val="Tahoma"/>
            <family val="2"/>
          </rPr>
          <t xml:space="preserve">
</t>
        </r>
        <r>
          <rPr>
            <sz val="8"/>
            <color indexed="81"/>
            <rFont val="Tahoma"/>
            <family val="2"/>
          </rPr>
          <t xml:space="preserve">
</t>
        </r>
      </text>
    </comment>
  </commentList>
</comments>
</file>

<file path=xl/comments2.xml><?xml version="1.0" encoding="utf-8"?>
<comments xmlns="http://schemas.openxmlformats.org/spreadsheetml/2006/main">
  <authors>
    <author>TonyAdmin</author>
    <author>Tony C.</author>
    <author>Tony</author>
  </authors>
  <commentList>
    <comment ref="A2" authorId="0" shapeId="0">
      <text>
        <r>
          <rPr>
            <b/>
            <sz val="8"/>
            <color indexed="81"/>
            <rFont val="Tahoma"/>
            <family val="2"/>
          </rPr>
          <t xml:space="preserve">Vertex Name
</t>
        </r>
        <r>
          <rPr>
            <sz val="8"/>
            <color indexed="81"/>
            <rFont val="Tahoma"/>
            <family val="2"/>
          </rPr>
          <t xml:space="preserve">
Enter the name of the vertex.
</t>
        </r>
        <r>
          <rPr>
            <u/>
            <sz val="8"/>
            <color indexed="81"/>
            <rFont val="Tahoma"/>
            <family val="2"/>
          </rPr>
          <t>Worksheet Overview</t>
        </r>
        <r>
          <rPr>
            <sz val="8"/>
            <color indexed="81"/>
            <rFont val="Tahoma"/>
            <family val="2"/>
          </rPr>
          <t xml:space="preserve">
Use this worksheet to customize the appearance of the graph's vertices and to add isolated vertices that are not connected to edges.  You do not have to enter anything on this worksheet if you don't need either of these features.
</t>
        </r>
        <r>
          <rPr>
            <u/>
            <sz val="8"/>
            <color indexed="81"/>
            <rFont val="Tahoma"/>
            <family val="2"/>
          </rPr>
          <t>Isolated Vertices</t>
        </r>
        <r>
          <rPr>
            <sz val="8"/>
            <color indexed="81"/>
            <rFont val="Tahoma"/>
            <family val="2"/>
          </rPr>
          <t xml:space="preserve">
To add an isolated vertex that is not connected to any edges, enter it on this worksheet and set its Visibility cell to "Show."
</t>
        </r>
        <r>
          <rPr>
            <u/>
            <sz val="8"/>
            <color indexed="81"/>
            <rFont val="Tahoma"/>
            <family val="2"/>
          </rPr>
          <t>Formulas</t>
        </r>
        <r>
          <rPr>
            <sz val="8"/>
            <color indexed="81"/>
            <rFont val="Tahoma"/>
            <family val="2"/>
          </rPr>
          <t xml:space="preserve">
This column is formatted as Text, which causes formulas to be ignored.  If you want to use an Excel formula in this column, you must change the column format to General.
</t>
        </r>
        <r>
          <rPr>
            <u/>
            <sz val="8"/>
            <color indexed="81"/>
            <rFont val="Tahoma"/>
            <family val="2"/>
          </rPr>
          <t>Frozen Column</t>
        </r>
        <r>
          <rPr>
            <sz val="8"/>
            <color indexed="81"/>
            <rFont val="Tahoma"/>
            <family val="2"/>
          </rPr>
          <t xml:space="preserve">
The Vertex column is frozen, meaning that it remains visible even if you scroll the worksheet to the right.  To unfreeze it,  use View, Freeze Panes, Unfreeze Panes in the Excel Ribbon.</t>
        </r>
      </text>
    </comment>
    <comment ref="B2" authorId="0" shapeId="0">
      <text>
        <r>
          <rPr>
            <b/>
            <sz val="8"/>
            <color indexed="81"/>
            <rFont val="Tahoma"/>
            <family val="2"/>
          </rPr>
          <t xml:space="preserve">Vertex Color
</t>
        </r>
        <r>
          <rPr>
            <sz val="8"/>
            <color indexed="81"/>
            <rFont val="Tahoma"/>
            <family val="2"/>
          </rPr>
          <t xml:space="preserve">
To select an optional vertex color, right-click and select Select Color on the right-click menu.
If you are familiar with CSS color names, such as Red, MediumBlue, and DarkOliveGreen, you can enter one of the names instead of using Select Color.  Spaces in CSS color names are optional, so Medium Blue is the same as MediumBlue.
You can also enter a color in the format "R, G, B" (don't include the quotes), where R, G, and B are between 0 and 255.  Sample: "240, 12, 135".
</t>
        </r>
      </text>
    </comment>
    <comment ref="C2" authorId="0" shapeId="0">
      <text>
        <r>
          <rPr>
            <b/>
            <sz val="8"/>
            <color indexed="81"/>
            <rFont val="Tahoma"/>
            <family val="2"/>
          </rPr>
          <t xml:space="preserve">Vertex Shape
</t>
        </r>
        <r>
          <rPr>
            <sz val="8"/>
            <color indexed="81"/>
            <rFont val="Tahoma"/>
            <family val="2"/>
          </rPr>
          <t xml:space="preserve">
Select an optional vertex shape.
</t>
        </r>
        <r>
          <rPr>
            <u/>
            <sz val="8"/>
            <color indexed="81"/>
            <rFont val="Tahoma"/>
            <family val="2"/>
          </rPr>
          <t>Formulas</t>
        </r>
        <r>
          <rPr>
            <sz val="8"/>
            <color indexed="81"/>
            <rFont val="Tahoma"/>
            <family val="2"/>
          </rPr>
          <t xml:space="preserve">
If you are using Excel formulas to compute the shapes, you may find it helpful to use the numerical options instead of text:
1 = Circle
2 = Disk
3 = Sphere
4 = Square
5 = Solid Square
6 = Diamond
7 = Solid Diamond
8 = Triangle
9 = Solid Triangle
10 = Label
11 = Image
</t>
        </r>
        <r>
          <rPr>
            <u/>
            <sz val="8"/>
            <color indexed="81"/>
            <rFont val="Tahoma"/>
            <family val="2"/>
          </rPr>
          <t>Pasting</t>
        </r>
        <r>
          <rPr>
            <sz val="8"/>
            <color indexed="81"/>
            <rFont val="Tahoma"/>
            <family val="2"/>
          </rPr>
          <t xml:space="preserve">
If you want to paste values into this column, do not use the standard Paste command (Ctrl-V).  The standard Paste command removes the drop-down lists from the column.  Instead, use Home, Paste, Paste Values in the Excel Ribbon.
</t>
        </r>
      </text>
    </comment>
    <comment ref="D2" authorId="0" shapeId="0">
      <text>
        <r>
          <rPr>
            <b/>
            <sz val="8"/>
            <color indexed="81"/>
            <rFont val="Tahoma"/>
            <family val="2"/>
          </rPr>
          <t xml:space="preserve">Vertex Size
</t>
        </r>
        <r>
          <rPr>
            <sz val="8"/>
            <color indexed="81"/>
            <rFont val="Tahoma"/>
            <family val="2"/>
          </rPr>
          <t xml:space="preserve">
Enter an optional vertex size between 1 and 1,000.</t>
        </r>
      </text>
    </comment>
    <comment ref="E2" authorId="0" shapeId="0">
      <text>
        <r>
          <rPr>
            <b/>
            <sz val="8"/>
            <color indexed="81"/>
            <rFont val="Tahoma"/>
            <family val="2"/>
          </rPr>
          <t xml:space="preserve">Vertex Opacity
</t>
        </r>
        <r>
          <rPr>
            <sz val="8"/>
            <color indexed="81"/>
            <rFont val="Tahoma"/>
            <family val="2"/>
          </rPr>
          <t xml:space="preserve">
Enter an optional vertex opacity between 0 (transparent) and 100 (opaque).</t>
        </r>
      </text>
    </comment>
    <comment ref="F2" authorId="0" shapeId="0">
      <text>
        <r>
          <rPr>
            <b/>
            <sz val="8"/>
            <color indexed="81"/>
            <rFont val="Tahoma"/>
            <family val="2"/>
          </rPr>
          <t>Vertex Image File</t>
        </r>
        <r>
          <rPr>
            <sz val="8"/>
            <color indexed="81"/>
            <rFont val="Tahoma"/>
            <family val="2"/>
          </rPr>
          <t xml:space="preserve">
To show a vertex as an image, set the Shape to Image and enter one of the following into the Image File column:
* The full path to an image file on your computer or local network.  Example: "C:\MyImages\Image.jpg".
* If the workbook has been saved, a path that is relative to the saved workbook file.  Example: "Images\Image.jpg"
* An URL to an image on the Internet.  Example: "http://www.somesite.com/Image.jpg".</t>
        </r>
      </text>
    </comment>
    <comment ref="G2" authorId="0" shapeId="0">
      <text>
        <r>
          <rPr>
            <b/>
            <sz val="8"/>
            <color indexed="81"/>
            <rFont val="Tahoma"/>
            <family val="2"/>
          </rPr>
          <t xml:space="preserve">Vertex Visibility
</t>
        </r>
        <r>
          <rPr>
            <sz val="8"/>
            <color indexed="81"/>
            <rFont val="Tahoma"/>
            <family val="2"/>
          </rPr>
          <t xml:space="preserve">
Select an optional vertex visibility
</t>
        </r>
        <r>
          <rPr>
            <b/>
            <sz val="8"/>
            <color indexed="81"/>
            <rFont val="Tahoma"/>
            <family val="2"/>
          </rPr>
          <t>Show if in an Edge</t>
        </r>
        <r>
          <rPr>
            <sz val="8"/>
            <color indexed="81"/>
            <rFont val="Tahoma"/>
            <family val="2"/>
          </rPr>
          <t xml:space="preserve">
Show the vertex when the graph is refreshed if it is part of an edge.  Otherwise, ignore the vertex row.  This is the default.
</t>
        </r>
        <r>
          <rPr>
            <b/>
            <sz val="8"/>
            <color indexed="81"/>
            <rFont val="Tahoma"/>
            <family val="2"/>
          </rPr>
          <t>Skip</t>
        </r>
        <r>
          <rPr>
            <sz val="8"/>
            <color indexed="81"/>
            <rFont val="Tahoma"/>
            <family val="2"/>
          </rPr>
          <t xml:space="preserve">
Skip the vertex row and any edge rows that use the vertex.
</t>
        </r>
        <r>
          <rPr>
            <b/>
            <sz val="8"/>
            <color indexed="81"/>
            <rFont val="Tahoma"/>
            <family val="2"/>
          </rPr>
          <t>Hide</t>
        </r>
        <r>
          <rPr>
            <sz val="8"/>
            <color indexed="81"/>
            <rFont val="Tahoma"/>
            <family val="2"/>
          </rPr>
          <t xml:space="preserve">
If the vertex is part of an edge, use it when laying out the graph but then hide it.  Otherwise, ignore the vertex row.
</t>
        </r>
        <r>
          <rPr>
            <b/>
            <sz val="8"/>
            <color indexed="81"/>
            <rFont val="Tahoma"/>
            <family val="2"/>
          </rPr>
          <t>Show</t>
        </r>
        <r>
          <rPr>
            <sz val="8"/>
            <color indexed="81"/>
            <rFont val="Tahoma"/>
            <family val="2"/>
          </rPr>
          <t xml:space="preserve">
Show the vertex regardless of whether it is part of an edge.
</t>
        </r>
        <r>
          <rPr>
            <u/>
            <sz val="8"/>
            <color indexed="81"/>
            <rFont val="Tahoma"/>
            <family val="2"/>
          </rPr>
          <t>Formulas</t>
        </r>
        <r>
          <rPr>
            <sz val="8"/>
            <color indexed="81"/>
            <rFont val="Tahoma"/>
            <family val="2"/>
          </rPr>
          <t xml:space="preserve">
If you are using Excel formulas to compute the visibilities, you may find it helpful to use the numerical options instead of text:
1 = Show if in an Edge
0 = Skip
2 = Hide
4 = Show
</t>
        </r>
        <r>
          <rPr>
            <u/>
            <sz val="8"/>
            <color indexed="81"/>
            <rFont val="Tahoma"/>
            <family val="2"/>
          </rPr>
          <t>Pasting</t>
        </r>
        <r>
          <rPr>
            <sz val="8"/>
            <color indexed="81"/>
            <rFont val="Tahoma"/>
            <family val="2"/>
          </rPr>
          <t xml:space="preserve">
If you want to paste values into this column, do not use the standard Paste command (Ctrl-V).  The standard Paste command removes the drop-down lists from the column.  Instead, use Home, Paste, Paste Values in the Excel Ribbon.
</t>
        </r>
      </text>
    </comment>
    <comment ref="H2" authorId="0" shapeId="0">
      <text>
        <r>
          <rPr>
            <b/>
            <sz val="8"/>
            <color indexed="81"/>
            <rFont val="Tahoma"/>
            <family val="2"/>
          </rPr>
          <t xml:space="preserve">Vertex Label
</t>
        </r>
        <r>
          <rPr>
            <sz val="8"/>
            <color indexed="81"/>
            <rFont val="Tahoma"/>
            <family val="2"/>
          </rPr>
          <t xml:space="preserve">
To show a vertex as a box containing text, set the Shape to Label and enter the text into the Label column.  To annotate another shape with text, set the Shape to something else and enter the annotation text into the Label column.
</t>
        </r>
        <r>
          <rPr>
            <u/>
            <sz val="8"/>
            <color indexed="81"/>
            <rFont val="Tahoma"/>
            <family val="2"/>
          </rPr>
          <t>Formulas</t>
        </r>
        <r>
          <rPr>
            <sz val="8"/>
            <color indexed="81"/>
            <rFont val="Tahoma"/>
            <family val="2"/>
          </rPr>
          <t xml:space="preserve">
This column is formatted as Text, which causes formulas to be ignored.  If you want to use an Excel formula in this column, you must change the column format to General.</t>
        </r>
      </text>
    </comment>
    <comment ref="I2" authorId="0" shapeId="0">
      <text>
        <r>
          <rPr>
            <b/>
            <sz val="8"/>
            <color indexed="81"/>
            <rFont val="Tahoma"/>
            <family val="2"/>
          </rPr>
          <t xml:space="preserve">Vertex Label Fill Color
</t>
        </r>
        <r>
          <rPr>
            <sz val="8"/>
            <color indexed="81"/>
            <rFont val="Tahoma"/>
            <family val="2"/>
          </rPr>
          <t>To select an optional fill color for the Label shape, right-click and select Select Color on the right-click menu.
If you are familiar with CSS color names, such as Red, MediumBlue, and DarkOliveGreen, you can enter one of the names instead of using Select Color.  Spaces in CSS color names are optional, so Medium Blue is the same as MediumBlue.
You can also enter a color in the format "R, G, B" (don't include the quotes), where R, G, and B are between 0 and 255.  Sample: "240, 12, 135".</t>
        </r>
      </text>
    </comment>
    <comment ref="J2" authorId="1" shapeId="0">
      <text>
        <r>
          <rPr>
            <b/>
            <sz val="8"/>
            <color indexed="81"/>
            <rFont val="Tahoma"/>
            <family val="2"/>
          </rPr>
          <t xml:space="preserve">Vertex Label Position
</t>
        </r>
        <r>
          <rPr>
            <sz val="8"/>
            <color indexed="81"/>
            <rFont val="Tahoma"/>
            <family val="2"/>
          </rPr>
          <t xml:space="preserve">Select an optional vertex label position.  This is used only when the label annotates the vertex, not when the vertex Shape is Label.  Hover the mouse over the Label column header for more details.
</t>
        </r>
        <r>
          <rPr>
            <u/>
            <sz val="8"/>
            <color indexed="81"/>
            <rFont val="Tahoma"/>
            <family val="2"/>
          </rPr>
          <t>Formulas</t>
        </r>
        <r>
          <rPr>
            <sz val="8"/>
            <color indexed="81"/>
            <rFont val="Tahoma"/>
            <family val="2"/>
          </rPr>
          <t xml:space="preserve">
If you are using Excel formulas to compute the positions, you may find it helpful to use the numerical options instead of text:
0 = Nowhere
1 = Top Left
2 = Top Center
3 = Top Right
4 = Middle Left
5 = Middle Center
6 = Middle Right
7 = Bottom Left
8 = Bottom Center
9 = Bottom Right
</t>
        </r>
        <r>
          <rPr>
            <u/>
            <sz val="8"/>
            <color indexed="81"/>
            <rFont val="Tahoma"/>
            <family val="2"/>
          </rPr>
          <t>Pasting</t>
        </r>
        <r>
          <rPr>
            <sz val="8"/>
            <color indexed="81"/>
            <rFont val="Tahoma"/>
            <family val="2"/>
          </rPr>
          <t xml:space="preserve">
If you want to paste values into this column, do not use the standard Paste command (Ctrl-V).  The standard Paste command removes the drop-down lists from the column.  Instead, use Home, Paste, Paste Values in the Excel Ribbon.</t>
        </r>
      </text>
    </comment>
    <comment ref="K2" authorId="0" shapeId="0">
      <text>
        <r>
          <rPr>
            <b/>
            <sz val="8"/>
            <color indexed="81"/>
            <rFont val="Tahoma"/>
            <family val="2"/>
          </rPr>
          <t xml:space="preserve">Vertex Tooltip
</t>
        </r>
        <r>
          <rPr>
            <sz val="8"/>
            <color indexed="81"/>
            <rFont val="Tahoma"/>
            <family val="2"/>
          </rPr>
          <t xml:space="preserve">
Enter optional text that will pop up when the mouse is hovered over the vertex in the graph pane.
</t>
        </r>
        <r>
          <rPr>
            <u/>
            <sz val="8"/>
            <color indexed="81"/>
            <rFont val="Tahoma"/>
            <family val="2"/>
          </rPr>
          <t>Formulas</t>
        </r>
        <r>
          <rPr>
            <sz val="8"/>
            <color indexed="81"/>
            <rFont val="Tahoma"/>
            <family val="2"/>
          </rPr>
          <t xml:space="preserve">
This column is formatted as Text, which causes formulas to be ignored.  If you want to use an Excel formula in this column, you must change the column format to General.</t>
        </r>
      </text>
    </comment>
    <comment ref="L2" authorId="0" shapeId="0">
      <text>
        <r>
          <rPr>
            <b/>
            <sz val="8"/>
            <color indexed="81"/>
            <rFont val="Tahoma"/>
            <family val="2"/>
          </rPr>
          <t xml:space="preserve">Vertex Layout Order
</t>
        </r>
        <r>
          <rPr>
            <sz val="8"/>
            <color indexed="81"/>
            <rFont val="Tahoma"/>
            <family val="2"/>
          </rPr>
          <t xml:space="preserve">Enter an optional number to control the order in which the vertices are laid out in the graph when a geometric layout algorithm (Circle, Spiral and so on) is used.  This also controls the vertex stacking order when vertices overlap.  Vertices with larger numbers are stacked on top of vertices with smaller numbers.
</t>
        </r>
      </text>
    </comment>
    <comment ref="M2" authorId="0" shapeId="0">
      <text>
        <r>
          <rPr>
            <b/>
            <sz val="8"/>
            <color indexed="81"/>
            <rFont val="Tahoma"/>
            <family val="2"/>
          </rPr>
          <t xml:space="preserve">Vertex Location
</t>
        </r>
        <r>
          <rPr>
            <sz val="8"/>
            <color indexed="81"/>
            <rFont val="Tahoma"/>
            <family val="2"/>
          </rPr>
          <t xml:space="preserve">
Enter an optional vertex location.
X and Y values should be between 0 and 9,999.  If you enter X and Y values, you should set NodeXL, Graph, Layout to "None" to prevent NodeXL from overwriting your values when you show the graph.</t>
        </r>
      </text>
    </comment>
    <comment ref="N2" authorId="0" shapeId="0">
      <text>
        <r>
          <rPr>
            <b/>
            <sz val="8"/>
            <color indexed="81"/>
            <rFont val="Tahoma"/>
            <family val="2"/>
          </rPr>
          <t xml:space="preserve">Vertex Location
</t>
        </r>
        <r>
          <rPr>
            <sz val="8"/>
            <color indexed="81"/>
            <rFont val="Tahoma"/>
            <family val="2"/>
          </rPr>
          <t xml:space="preserve">
Enter an optional vertex location.
X and Y values should be between 0 and 9,999.  If you enter X and Y values, you should set NodeXL, Graph, Layout to "None" to prevent NodeXL from overwriting your values when you show the graph.</t>
        </r>
      </text>
    </comment>
    <comment ref="O2" authorId="0" shapeId="0">
      <text>
        <r>
          <rPr>
            <b/>
            <sz val="8"/>
            <color indexed="81"/>
            <rFont val="Tahoma"/>
            <family val="2"/>
          </rPr>
          <t xml:space="preserve">Vertex Locked?
</t>
        </r>
        <r>
          <rPr>
            <sz val="8"/>
            <color indexed="81"/>
            <rFont val="Tahoma"/>
            <family val="2"/>
          </rPr>
          <t xml:space="preserve">
Set to Yes to lock the vertex at its current location.
</t>
        </r>
        <r>
          <rPr>
            <u/>
            <sz val="8"/>
            <color indexed="81"/>
            <rFont val="Tahoma"/>
            <family val="2"/>
          </rPr>
          <t>Formulas</t>
        </r>
        <r>
          <rPr>
            <sz val="8"/>
            <color indexed="81"/>
            <rFont val="Tahoma"/>
            <family val="2"/>
          </rPr>
          <t xml:space="preserve">
If you are using Excel formulas to compute the locked values, you may find it helpful to use the numerical options instead of text:
0 = No
1 = Yes
</t>
        </r>
        <r>
          <rPr>
            <u/>
            <sz val="8"/>
            <color indexed="81"/>
            <rFont val="Tahoma"/>
            <family val="2"/>
          </rPr>
          <t xml:space="preserve">Pasting
</t>
        </r>
        <r>
          <rPr>
            <sz val="8"/>
            <color indexed="81"/>
            <rFont val="Tahoma"/>
            <family val="2"/>
          </rPr>
          <t xml:space="preserve">
If you want to paste values into this column, do not use the standard Paste command (Ctrl-V).  The standard Paste command removes the drop-down lists from the column.  Instead, use Home, Paste, Paste Values in the Excel Ribbon.
</t>
        </r>
      </text>
    </comment>
    <comment ref="P2" authorId="0" shapeId="0">
      <text>
        <r>
          <rPr>
            <b/>
            <sz val="8"/>
            <color indexed="81"/>
            <rFont val="Tahoma"/>
            <family val="2"/>
          </rPr>
          <t xml:space="preserve">Vertex Polar R
</t>
        </r>
        <r>
          <rPr>
            <sz val="8"/>
            <color indexed="81"/>
            <rFont val="Tahoma"/>
            <family val="2"/>
          </rPr>
          <t xml:space="preserve">
Enter an optional vertex polar radial coordinate.  This is used only when the Layout is set to Polar or Polar Absolute in the graph pane.
</t>
        </r>
        <r>
          <rPr>
            <u/>
            <sz val="8"/>
            <color indexed="81"/>
            <rFont val="Tahoma"/>
            <family val="2"/>
          </rPr>
          <t>For the Polar Layout</t>
        </r>
        <r>
          <rPr>
            <sz val="8"/>
            <color indexed="81"/>
            <rFont val="Tahoma"/>
            <family val="2"/>
          </rPr>
          <t xml:space="preserve">
0.0 represents the polar origin, which is the center of the graph pane, while 1.0 represents one-half the graph pane's width or height, whichever is smaller.
Polar R values less than 0.0 are allowed, but they have the same effect as the value 0.0.  Similarly, polar R values greater than 1.0 are allowed, but they have the same effect as the value 1.0.
Any vertex that is missing polar coordinates is placed at the polar origin.
</t>
        </r>
        <r>
          <rPr>
            <u/>
            <sz val="8"/>
            <color indexed="81"/>
            <rFont val="Tahoma"/>
            <family val="2"/>
          </rPr>
          <t>For the Polar Absolute Layout</t>
        </r>
        <r>
          <rPr>
            <sz val="8"/>
            <color indexed="81"/>
            <rFont val="Tahoma"/>
            <family val="2"/>
          </rPr>
          <t xml:space="preserve">
0.0 represents the polar origin, which is the center of the graph pane, while 1.0 represents an absolute distance of about 1/96 inch.
There are no limits on Polar R values when using the Polar Absolute layout.  Negative values have the effect of adding 180 degrees to the specified Polar Angle.
Any vertex that is missing polar coordinates is placed at the polar origin.
</t>
        </r>
      </text>
    </comment>
    <comment ref="Q2" authorId="0" shapeId="0">
      <text>
        <r>
          <rPr>
            <b/>
            <sz val="8"/>
            <color indexed="81"/>
            <rFont val="Tahoma"/>
            <family val="2"/>
          </rPr>
          <t xml:space="preserve">Vertex Polar Angle
</t>
        </r>
        <r>
          <rPr>
            <sz val="8"/>
            <color indexed="81"/>
            <rFont val="Tahoma"/>
            <family val="2"/>
          </rPr>
          <t>Enter an optional vertex polar angle coordinate, in degrees.  This is used only when the Layout is set to Polar or Polar Absolute in the graph pane.
0.0 degrees is to the right, 90.0 degrees is up, 180.0 degrees is to the left, and 270.0 degrees is down.  Angles less than 0 are allowed: -1.0 is the same as 359.0, for example.  Similarly, angles greater than 360.0 are allowed: 361.0 is the same as 1.0, for example.
Any vertex that is missing polar coordinates is placed at the polar origin.</t>
        </r>
        <r>
          <rPr>
            <b/>
            <sz val="8"/>
            <color indexed="81"/>
            <rFont val="Tahoma"/>
            <family val="2"/>
          </rPr>
          <t xml:space="preserve">
</t>
        </r>
      </text>
    </comment>
    <comment ref="R2" authorId="0" shapeId="0">
      <text>
        <r>
          <rPr>
            <b/>
            <sz val="8"/>
            <color indexed="81"/>
            <rFont val="Tahoma"/>
            <family val="2"/>
          </rPr>
          <t>Vertex Degree</t>
        </r>
        <r>
          <rPr>
            <sz val="8"/>
            <color indexed="81"/>
            <rFont val="Tahoma"/>
            <family val="2"/>
          </rPr>
          <t xml:space="preserve">
You can tell NodeXL to calculate this and other graph metrics by going to NodeXL, Analysis, Graph Metrics in the Ribbon.
</t>
        </r>
      </text>
    </comment>
    <comment ref="S2" authorId="0" shapeId="0">
      <text>
        <r>
          <rPr>
            <b/>
            <sz val="8"/>
            <color indexed="81"/>
            <rFont val="Tahoma"/>
            <family val="2"/>
          </rPr>
          <t xml:space="preserve">Vertex In-Degree
</t>
        </r>
        <r>
          <rPr>
            <sz val="8"/>
            <color indexed="81"/>
            <rFont val="Tahoma"/>
            <family val="2"/>
          </rPr>
          <t xml:space="preserve">You can tell NodeXL to calculate this and other graph metrics by going to NodeXL, Analysis, Graph Metrics in the Ribbon.
</t>
        </r>
      </text>
    </comment>
    <comment ref="T2" authorId="0" shapeId="0">
      <text>
        <r>
          <rPr>
            <b/>
            <sz val="8"/>
            <color indexed="81"/>
            <rFont val="Tahoma"/>
            <family val="2"/>
          </rPr>
          <t xml:space="preserve">Vertex Out-Degree
</t>
        </r>
        <r>
          <rPr>
            <sz val="8"/>
            <color indexed="81"/>
            <rFont val="Tahoma"/>
            <family val="2"/>
          </rPr>
          <t xml:space="preserve">You can tell NodeXL to calculate this and other graph metrics by going to NodeXL, Analysis, Graph Metrics in the Ribbon.
</t>
        </r>
      </text>
    </comment>
    <comment ref="U2" authorId="0" shapeId="0">
      <text>
        <r>
          <rPr>
            <b/>
            <sz val="8"/>
            <color indexed="81"/>
            <rFont val="Tahoma"/>
            <family val="2"/>
          </rPr>
          <t xml:space="preserve">Vertex Betweenness Centrality
</t>
        </r>
        <r>
          <rPr>
            <sz val="8"/>
            <color indexed="81"/>
            <rFont val="Tahoma"/>
            <family val="2"/>
          </rPr>
          <t xml:space="preserve">You can tell NodeXL to calculate this and other graph metrics by going to NodeXL, Analysis, Graph Metrics in the Ribbon.
</t>
        </r>
      </text>
    </comment>
    <comment ref="V2" authorId="0" shapeId="0">
      <text>
        <r>
          <rPr>
            <b/>
            <sz val="8"/>
            <color indexed="81"/>
            <rFont val="Tahoma"/>
            <family val="2"/>
          </rPr>
          <t xml:space="preserve">Vertex Closeness Centrality
</t>
        </r>
        <r>
          <rPr>
            <sz val="8"/>
            <color indexed="81"/>
            <rFont val="Tahoma"/>
            <family val="2"/>
          </rPr>
          <t xml:space="preserve">You can tell NodeXL to calculate this and other graph metrics by going to NodeXL, Analysis, Graph Metrics in the Ribbon.
</t>
        </r>
      </text>
    </comment>
    <comment ref="W2" authorId="0" shapeId="0">
      <text>
        <r>
          <rPr>
            <b/>
            <sz val="8"/>
            <color indexed="81"/>
            <rFont val="Tahoma"/>
            <family val="2"/>
          </rPr>
          <t xml:space="preserve">Vertex Eigenvector Centrality
</t>
        </r>
        <r>
          <rPr>
            <sz val="8"/>
            <color indexed="81"/>
            <rFont val="Tahoma"/>
            <family val="2"/>
          </rPr>
          <t xml:space="preserve">You can tell NodeXL to calculate this and other graph metrics by going to NodeXL, Analysis, Graph Metrics in the Ribbon.
</t>
        </r>
      </text>
    </comment>
    <comment ref="X2" authorId="2" shapeId="0">
      <text>
        <r>
          <rPr>
            <b/>
            <sz val="8"/>
            <color indexed="81"/>
            <rFont val="Tahoma"/>
            <family val="2"/>
          </rPr>
          <t xml:space="preserve">Vertex PageRank
</t>
        </r>
        <r>
          <rPr>
            <sz val="8"/>
            <color indexed="81"/>
            <rFont val="Tahoma"/>
            <family val="2"/>
          </rPr>
          <t>You can tell NodeXL to calculate this and other graph metrics by going to NodeXL, Analysis, Graph Metrics in the Ribbon.</t>
        </r>
      </text>
    </comment>
    <comment ref="Y2" authorId="0" shapeId="0">
      <text>
        <r>
          <rPr>
            <b/>
            <sz val="8"/>
            <color indexed="81"/>
            <rFont val="Tahoma"/>
            <family val="2"/>
          </rPr>
          <t xml:space="preserve">Vertex Clustering Coefficient
</t>
        </r>
        <r>
          <rPr>
            <sz val="8"/>
            <color indexed="81"/>
            <rFont val="Tahoma"/>
            <family val="2"/>
          </rPr>
          <t xml:space="preserve">You can tell NodeXL to calculate this and other graph metrics by going to NodeXL, Analysis, Graph Metrics in the Ribbon.
</t>
        </r>
      </text>
    </comment>
    <comment ref="Z2" authorId="2" shapeId="0">
      <text>
        <r>
          <rPr>
            <b/>
            <sz val="8"/>
            <color indexed="81"/>
            <rFont val="Tahoma"/>
            <family val="2"/>
          </rPr>
          <t>Vertex Reciprocated Pair Ratio</t>
        </r>
        <r>
          <rPr>
            <sz val="8"/>
            <color indexed="81"/>
            <rFont val="Tahoma"/>
            <family val="2"/>
          </rPr>
          <t xml:space="preserve">
You can tell NodeXL to calculate this and other graph metrics by going to NodeXL, Analysis, Graph Metrics in the Ribbon.</t>
        </r>
      </text>
    </comment>
    <comment ref="AA2" authorId="0" shapeId="0">
      <text>
        <r>
          <rPr>
            <b/>
            <sz val="8"/>
            <color indexed="81"/>
            <rFont val="Tahoma"/>
            <family val="2"/>
          </rPr>
          <t xml:space="preserve">Vertex ID
</t>
        </r>
        <r>
          <rPr>
            <sz val="8"/>
            <color indexed="81"/>
            <rFont val="Tahoma"/>
            <family val="2"/>
          </rPr>
          <t xml:space="preserve">
This is a unique ID that gets filled in automatically.  Do not edit this column.</t>
        </r>
      </text>
    </comment>
    <comment ref="AC2" authorId="0" shapeId="0">
      <text>
        <r>
          <rPr>
            <b/>
            <sz val="8"/>
            <color indexed="81"/>
            <rFont val="Tahoma"/>
            <family val="2"/>
          </rPr>
          <t>How to Add Your Own Columns</t>
        </r>
        <r>
          <rPr>
            <sz val="8"/>
            <color indexed="81"/>
            <rFont val="Tahoma"/>
            <family val="2"/>
          </rPr>
          <t xml:space="preserve">
If you want NodeXL to use any columns you add, you must add them to this table.  The table is distinguished from the rest of the worksheet by the table column headers in row 2, so you can tell where the table ends and the rest of the worksheet begins.
You can add a column to the right end of the table by simply typing a column name into the first empty cell in row 2.  Excel will automatically extend the table to the right to include the new column.
You can also insert a column anywhere within the table, but that will interfere with NodeXL's ability to show and hide groups of related columns and is not recommended.</t>
        </r>
        <r>
          <rPr>
            <b/>
            <sz val="8"/>
            <color indexed="81"/>
            <rFont val="Tahoma"/>
            <family val="2"/>
          </rPr>
          <t xml:space="preserve">
</t>
        </r>
      </text>
    </comment>
  </commentList>
</comments>
</file>

<file path=xl/comments3.xml><?xml version="1.0" encoding="utf-8"?>
<comments xmlns="http://schemas.openxmlformats.org/spreadsheetml/2006/main">
  <authors>
    <author>TonyAdmin</author>
    <author>Tony</author>
  </authors>
  <commentList>
    <comment ref="A2" authorId="0" shapeId="0">
      <text>
        <r>
          <rPr>
            <b/>
            <sz val="8"/>
            <color indexed="81"/>
            <rFont val="Tahoma"/>
            <family val="2"/>
          </rPr>
          <t>Group Name</t>
        </r>
        <r>
          <rPr>
            <sz val="8"/>
            <color indexed="81"/>
            <rFont val="Tahoma"/>
            <family val="2"/>
          </rPr>
          <t xml:space="preserve">
(In most cases, you should not edit this worksheet.  Instead, use the items on the NodeXL, Analysis, Groups menu to create and work with groups.)
Enter the name of the group.
</t>
        </r>
        <r>
          <rPr>
            <u/>
            <sz val="8"/>
            <color indexed="81"/>
            <rFont val="Tahoma"/>
            <family val="2"/>
          </rPr>
          <t xml:space="preserve">
Worksheet Overview</t>
        </r>
        <r>
          <rPr>
            <sz val="8"/>
            <color indexed="81"/>
            <rFont val="Tahoma"/>
            <family val="2"/>
          </rPr>
          <t xml:space="preserve">
A group is a set of related vertices.  Groups are usually indicated by vertex color and shape when the graph is refreshed.  All the vertices in one group might be blue disks, for example.
You can control how groups are shown using NodeXL, Analysis, Groups, Group Options.</t>
        </r>
        <r>
          <rPr>
            <b/>
            <sz val="8"/>
            <color indexed="81"/>
            <rFont val="Tahoma"/>
            <family val="2"/>
          </rPr>
          <t xml:space="preserve">
</t>
        </r>
      </text>
    </comment>
    <comment ref="B2" authorId="0" shapeId="0">
      <text>
        <r>
          <rPr>
            <b/>
            <sz val="8"/>
            <color indexed="81"/>
            <rFont val="Tahoma"/>
            <family val="2"/>
          </rPr>
          <t xml:space="preserve">Group Vertex Color
</t>
        </r>
        <r>
          <rPr>
            <sz val="8"/>
            <color indexed="81"/>
            <rFont val="Tahoma"/>
            <family val="2"/>
          </rPr>
          <t xml:space="preserve">
(In most cases, you should not edit this worksheet.  Instead, use the items on the NodeXL, Analysis, Groups menu to create and work with groups.)
To select a color to use for all vertices in the group,  right-click and select Select Color on the right-click menu.
If you are familiar with CSS color names, such as Red, MediumBlue, and DarkOliveGreen, you can enter one of the names instead of using Select Color.  Spaces in CSS color names are optional, so Medium Blue is the same as MediumBlue.
You can also enter a color in the format "R, G, B" (don't include the quotes), where R, G, and B are between 0 and 255.  Sample: "240, 12, 135".</t>
        </r>
      </text>
    </comment>
    <comment ref="C2" authorId="0" shapeId="0">
      <text>
        <r>
          <rPr>
            <b/>
            <sz val="8"/>
            <color indexed="81"/>
            <rFont val="Tahoma"/>
            <family val="2"/>
          </rPr>
          <t>Group Vertex Shape</t>
        </r>
        <r>
          <rPr>
            <sz val="8"/>
            <color indexed="81"/>
            <rFont val="Tahoma"/>
            <family val="2"/>
          </rPr>
          <t xml:space="preserve">
(In most cases, you should not edit this worksheet.  Instead, use the items on the NodeXL, Analysis, Groups menu to create and work with groups.)
Select a shape to use for all vertices in the group.
</t>
        </r>
        <r>
          <rPr>
            <u/>
            <sz val="8"/>
            <color indexed="81"/>
            <rFont val="Tahoma"/>
            <family val="2"/>
          </rPr>
          <t>Pasting</t>
        </r>
        <r>
          <rPr>
            <sz val="8"/>
            <color indexed="81"/>
            <rFont val="Tahoma"/>
            <family val="2"/>
          </rPr>
          <t xml:space="preserve">
If you want to paste shapes into this column, do not use the standard Paste command (Ctrl-V).  The standard Paste command removes the shape drop-downs from the column.  Instead, use Home, Paste, Paste Values in the Excel Ribbon.</t>
        </r>
      </text>
    </comment>
    <comment ref="D2" authorId="1" shapeId="0">
      <text>
        <r>
          <rPr>
            <b/>
            <sz val="8"/>
            <color indexed="81"/>
            <rFont val="Tahoma"/>
            <family val="2"/>
          </rPr>
          <t>Group Visibility</t>
        </r>
        <r>
          <rPr>
            <sz val="8"/>
            <color indexed="81"/>
            <rFont val="Tahoma"/>
            <family val="2"/>
          </rPr>
          <t xml:space="preserve">
Select an optional group visibility.
</t>
        </r>
        <r>
          <rPr>
            <b/>
            <sz val="8"/>
            <color indexed="81"/>
            <rFont val="Tahoma"/>
            <family val="2"/>
          </rPr>
          <t>Show</t>
        </r>
        <r>
          <rPr>
            <sz val="8"/>
            <color indexed="81"/>
            <rFont val="Tahoma"/>
            <family val="2"/>
          </rPr>
          <t xml:space="preserve">
Show the group's vertices and edges when the graph is refreshed.  This is the default.
</t>
        </r>
        <r>
          <rPr>
            <b/>
            <sz val="8"/>
            <color indexed="81"/>
            <rFont val="Tahoma"/>
            <family val="2"/>
          </rPr>
          <t>Skip</t>
        </r>
        <r>
          <rPr>
            <sz val="8"/>
            <color indexed="81"/>
            <rFont val="Tahoma"/>
            <family val="2"/>
          </rPr>
          <t xml:space="preserve">
Skip the group's vertices and edges.
</t>
        </r>
        <r>
          <rPr>
            <b/>
            <sz val="8"/>
            <color indexed="81"/>
            <rFont val="Tahoma"/>
            <family val="2"/>
          </rPr>
          <t>Hide</t>
        </r>
        <r>
          <rPr>
            <sz val="8"/>
            <color indexed="81"/>
            <rFont val="Tahoma"/>
            <family val="2"/>
          </rPr>
          <t xml:space="preserve">
Use the group's vertices and edges when laying out the graph, but then hide the group's vertices and edges.
</t>
        </r>
        <r>
          <rPr>
            <u/>
            <sz val="8"/>
            <color indexed="81"/>
            <rFont val="Tahoma"/>
            <family val="2"/>
          </rPr>
          <t>Formulas</t>
        </r>
        <r>
          <rPr>
            <sz val="8"/>
            <color indexed="81"/>
            <rFont val="Tahoma"/>
            <family val="2"/>
          </rPr>
          <t xml:space="preserve">
If you are using Excel formulas to compute the visibilities, you may find it helpful to use the numerical options instead of text:
1 = Show
0 = Skip
2 = Hide
</t>
        </r>
        <r>
          <rPr>
            <u/>
            <sz val="8"/>
            <color indexed="81"/>
            <rFont val="Tahoma"/>
            <family val="2"/>
          </rPr>
          <t>Pasting</t>
        </r>
        <r>
          <rPr>
            <sz val="8"/>
            <color indexed="81"/>
            <rFont val="Tahoma"/>
            <family val="2"/>
          </rPr>
          <t xml:space="preserve">
If you want to paste values into this column, do not use the standard Paste command (Ctrl-V).  The standard Paste command removes the drop-down lists from the column.  Instead, use Home, Paste, Paste Values in the Excel Ribbon.
</t>
        </r>
      </text>
    </comment>
    <comment ref="E2" authorId="1" shapeId="0">
      <text>
        <r>
          <rPr>
            <b/>
            <sz val="8"/>
            <color indexed="81"/>
            <rFont val="Tahoma"/>
            <family val="2"/>
          </rPr>
          <t xml:space="preserve">Group Collapsed?
</t>
        </r>
        <r>
          <rPr>
            <sz val="8"/>
            <color indexed="81"/>
            <rFont val="Tahoma"/>
            <family val="2"/>
          </rPr>
          <t>(In most cases, you should not edit this worksheet.  Instead, use the items on the NodeXL, Analysis, Groups menu to create and work with groups.)</t>
        </r>
        <r>
          <rPr>
            <b/>
            <sz val="8"/>
            <color indexed="81"/>
            <rFont val="Tahoma"/>
            <family val="2"/>
          </rPr>
          <t xml:space="preserve">
</t>
        </r>
        <r>
          <rPr>
            <sz val="8"/>
            <color indexed="81"/>
            <rFont val="Tahoma"/>
            <family val="2"/>
          </rPr>
          <t xml:space="preserve">Set to Yes to collapse the group.
</t>
        </r>
        <r>
          <rPr>
            <u/>
            <sz val="8"/>
            <color indexed="81"/>
            <rFont val="Tahoma"/>
            <family val="2"/>
          </rPr>
          <t>Formulas</t>
        </r>
        <r>
          <rPr>
            <sz val="8"/>
            <color indexed="81"/>
            <rFont val="Tahoma"/>
            <family val="2"/>
          </rPr>
          <t xml:space="preserve">
If you are using Excel formulas to compute the collapsed values, you may find it helpful to use the numerical options instead of text:
0 = No
1 = Yes
</t>
        </r>
        <r>
          <rPr>
            <u/>
            <sz val="8"/>
            <color indexed="81"/>
            <rFont val="Tahoma"/>
            <family val="2"/>
          </rPr>
          <t>Pasting</t>
        </r>
        <r>
          <rPr>
            <sz val="8"/>
            <color indexed="81"/>
            <rFont val="Tahoma"/>
            <family val="2"/>
          </rPr>
          <t xml:space="preserve">
If you want to paste values into this column, do not use the standard Paste command (Ctrl-V).  The standard Paste command removes the drop-down lists from the column.  Instead, use Home, Paste, Paste Values in the Excel Ribbon.</t>
        </r>
        <r>
          <rPr>
            <sz val="9"/>
            <color indexed="81"/>
            <rFont val="Tahoma"/>
            <family val="2"/>
          </rPr>
          <t xml:space="preserve">
</t>
        </r>
      </text>
    </comment>
    <comment ref="F2" authorId="1" shapeId="0">
      <text>
        <r>
          <rPr>
            <b/>
            <sz val="8"/>
            <color indexed="81"/>
            <rFont val="Tahoma"/>
            <family val="2"/>
          </rPr>
          <t>Group Label</t>
        </r>
        <r>
          <rPr>
            <sz val="8"/>
            <color indexed="81"/>
            <rFont val="Tahoma"/>
            <family val="2"/>
          </rPr>
          <t xml:space="preserve">
Enter an optional group label.
Group labels are used when you choose to lay out each of the graph's groups in its own box (NodeXL, Graph, Layout, Layout Options), and when you collapse a group (NodeXL, Analysis, Groups, Collapse Selected Groups).
</t>
        </r>
        <r>
          <rPr>
            <u/>
            <sz val="8"/>
            <color indexed="81"/>
            <rFont val="Tahoma"/>
            <family val="2"/>
          </rPr>
          <t>Formulas</t>
        </r>
        <r>
          <rPr>
            <sz val="8"/>
            <color indexed="81"/>
            <rFont val="Tahoma"/>
            <family val="2"/>
          </rPr>
          <t xml:space="preserve">
This column is formatted as Text, which causes formulas to be ignored.  If you want to use an Excel formula in this column, you must change the column format to General.</t>
        </r>
        <r>
          <rPr>
            <sz val="9"/>
            <color indexed="81"/>
            <rFont val="Tahoma"/>
            <charset val="1"/>
          </rPr>
          <t xml:space="preserve">
</t>
        </r>
      </text>
    </comment>
    <comment ref="G2" authorId="1" shapeId="0">
      <text>
        <r>
          <rPr>
            <b/>
            <sz val="8"/>
            <color indexed="81"/>
            <rFont val="Tahoma"/>
            <family val="2"/>
          </rPr>
          <t xml:space="preserve">Collapsed Location
</t>
        </r>
        <r>
          <rPr>
            <sz val="8"/>
            <color indexed="81"/>
            <rFont val="Tahoma"/>
            <family val="2"/>
          </rPr>
          <t xml:space="preserve">
(In most cases, you should not edit this worksheet.  Instead, use the items on the NodeXL, Analysis, Groups menu to create and work with groups.)</t>
        </r>
        <r>
          <rPr>
            <b/>
            <sz val="8"/>
            <color indexed="81"/>
            <rFont val="Tahoma"/>
            <family val="2"/>
          </rPr>
          <t xml:space="preserve">
</t>
        </r>
        <r>
          <rPr>
            <sz val="8"/>
            <color indexed="81"/>
            <rFont val="Tahoma"/>
            <family val="2"/>
          </rPr>
          <t>Enter an optional location for the group when it is collapsed.
Collapsed X and Collapsed Y values should be between 0 and 9,999.  If you enter Collapsed X and Collapsed Y values, you should set NodeXL, Graph, Layout to "None" to prevent NodeXL from overwriting your values when you show the graph.</t>
        </r>
      </text>
    </comment>
    <comment ref="H2" authorId="1" shapeId="0">
      <text>
        <r>
          <rPr>
            <b/>
            <sz val="8"/>
            <color indexed="81"/>
            <rFont val="Tahoma"/>
            <family val="2"/>
          </rPr>
          <t xml:space="preserve">Collapsed Location
</t>
        </r>
        <r>
          <rPr>
            <sz val="8"/>
            <color indexed="81"/>
            <rFont val="Tahoma"/>
            <family val="2"/>
          </rPr>
          <t>(In most cases, you should not edit this worksheet.  Instead, use the items on the NodeXL, Analysis, Groups menu to create and work with groups.)
Enter an optional location for the group when it is collapsed.
Collapsed X and Collapsed Y values should be between 0 and 9,999.  If you enter Collapsed X and Collapsed Y values, you should set NodeXL, Graph, Layout to "None" to prevent NodeXL from overwriting your values when you show the graph.</t>
        </r>
      </text>
    </comment>
    <comment ref="K2" authorId="1" shapeId="0">
      <text>
        <r>
          <rPr>
            <b/>
            <sz val="8"/>
            <color indexed="81"/>
            <rFont val="Tahoma"/>
            <family val="2"/>
          </rPr>
          <t xml:space="preserve">Group Vertices
</t>
        </r>
        <r>
          <rPr>
            <sz val="8"/>
            <color indexed="81"/>
            <rFont val="Tahoma"/>
            <family val="2"/>
          </rPr>
          <t xml:space="preserve">
You can tell NodeXL to calculate this and other graph metrics by going to NodeXL, Analysis, Graph Metrics in the Ribbon.</t>
        </r>
        <r>
          <rPr>
            <b/>
            <sz val="9"/>
            <color indexed="81"/>
            <rFont val="Tahoma"/>
            <charset val="1"/>
          </rPr>
          <t xml:space="preserve">
</t>
        </r>
        <r>
          <rPr>
            <sz val="9"/>
            <color indexed="81"/>
            <rFont val="Tahoma"/>
            <charset val="1"/>
          </rPr>
          <t xml:space="preserve">
</t>
        </r>
      </text>
    </comment>
    <comment ref="L2" authorId="1" shapeId="0">
      <text>
        <r>
          <rPr>
            <b/>
            <sz val="8"/>
            <color indexed="81"/>
            <rFont val="Tahoma"/>
            <family val="2"/>
          </rPr>
          <t>Group Unique Edges</t>
        </r>
        <r>
          <rPr>
            <sz val="8"/>
            <color indexed="81"/>
            <rFont val="Tahoma"/>
            <family val="2"/>
          </rPr>
          <t xml:space="preserve">
You can tell NodeXL to calculate this and other graph metrics by going to NodeXL, Analysis, Graph Metrics in the Ribbon.</t>
        </r>
      </text>
    </comment>
    <comment ref="M2" authorId="1" shapeId="0">
      <text>
        <r>
          <rPr>
            <b/>
            <sz val="8"/>
            <color indexed="81"/>
            <rFont val="Tahoma"/>
            <family val="2"/>
          </rPr>
          <t>Group Edges With Duplicates</t>
        </r>
        <r>
          <rPr>
            <sz val="8"/>
            <color indexed="81"/>
            <rFont val="Tahoma"/>
            <family val="2"/>
          </rPr>
          <t xml:space="preserve">
You can tell NodeXL to calculate this and other graph metrics by going to NodeXL, Analysis, Graph Metrics in the Ribbon.</t>
        </r>
        <r>
          <rPr>
            <sz val="9"/>
            <color indexed="81"/>
            <rFont val="Tahoma"/>
            <family val="2"/>
          </rPr>
          <t xml:space="preserve">
</t>
        </r>
      </text>
    </comment>
    <comment ref="N2" authorId="1" shapeId="0">
      <text>
        <r>
          <rPr>
            <b/>
            <sz val="8"/>
            <color indexed="81"/>
            <rFont val="Tahoma"/>
            <family val="2"/>
          </rPr>
          <t>Group Total Edges</t>
        </r>
        <r>
          <rPr>
            <sz val="8"/>
            <color indexed="81"/>
            <rFont val="Tahoma"/>
            <family val="2"/>
          </rPr>
          <t xml:space="preserve">
You can tell NodeXL to calculate this and other graph metrics by going to NodeXL, Analysis, Graph Metrics in the Ribbon.</t>
        </r>
        <r>
          <rPr>
            <sz val="9"/>
            <color indexed="81"/>
            <rFont val="Tahoma"/>
            <family val="2"/>
          </rPr>
          <t xml:space="preserve">
</t>
        </r>
      </text>
    </comment>
    <comment ref="O2" authorId="1" shapeId="0">
      <text>
        <r>
          <rPr>
            <b/>
            <sz val="8"/>
            <color indexed="81"/>
            <rFont val="Tahoma"/>
            <family val="2"/>
          </rPr>
          <t>Group Self-Loops</t>
        </r>
        <r>
          <rPr>
            <sz val="8"/>
            <color indexed="81"/>
            <rFont val="Tahoma"/>
            <family val="2"/>
          </rPr>
          <t xml:space="preserve">
You can tell NodeXL to calculate this and other graph metrics by going to NodeXL, Analysis, Graph Metrics in the Ribbon.</t>
        </r>
        <r>
          <rPr>
            <sz val="9"/>
            <color indexed="81"/>
            <rFont val="Tahoma"/>
            <family val="2"/>
          </rPr>
          <t xml:space="preserve">
</t>
        </r>
      </text>
    </comment>
    <comment ref="P2" authorId="1" shapeId="0">
      <text>
        <r>
          <rPr>
            <b/>
            <sz val="8"/>
            <color indexed="81"/>
            <rFont val="Tahoma"/>
            <family val="2"/>
          </rPr>
          <t xml:space="preserve">Group Reciprocated Vertex Pair Ratio
</t>
        </r>
        <r>
          <rPr>
            <sz val="8"/>
            <color indexed="81"/>
            <rFont val="Tahoma"/>
            <family val="2"/>
          </rPr>
          <t>You can tell NodeXL to calculate this and other graph metrics by going to NodeXL, Analysis, Graph Metrics in the Ribbon.</t>
        </r>
        <r>
          <rPr>
            <b/>
            <sz val="9"/>
            <color indexed="81"/>
            <rFont val="Tahoma"/>
            <family val="2"/>
          </rPr>
          <t xml:space="preserve">
</t>
        </r>
        <r>
          <rPr>
            <sz val="9"/>
            <color indexed="81"/>
            <rFont val="Tahoma"/>
            <family val="2"/>
          </rPr>
          <t xml:space="preserve">
</t>
        </r>
      </text>
    </comment>
    <comment ref="Q2" authorId="1" shapeId="0">
      <text>
        <r>
          <rPr>
            <b/>
            <sz val="8"/>
            <color indexed="81"/>
            <rFont val="Tahoma"/>
            <family val="2"/>
          </rPr>
          <t xml:space="preserve">Group Reciprocated Edge Ratio
</t>
        </r>
        <r>
          <rPr>
            <sz val="8"/>
            <color indexed="81"/>
            <rFont val="Tahoma"/>
            <family val="2"/>
          </rPr>
          <t>You can tell NodeXL to calculate this and other graph metrics by going to NodeXL, Analysis, Graph Metrics in the Ribbon.</t>
        </r>
      </text>
    </comment>
    <comment ref="R2" authorId="1" shapeId="0">
      <text>
        <r>
          <rPr>
            <b/>
            <sz val="8"/>
            <color indexed="81"/>
            <rFont val="Tahoma"/>
            <family val="2"/>
          </rPr>
          <t>Group Connected Components</t>
        </r>
        <r>
          <rPr>
            <sz val="8"/>
            <color indexed="81"/>
            <rFont val="Tahoma"/>
            <family val="2"/>
          </rPr>
          <t xml:space="preserve">
You can tell NodeXL to calculate this and other graph metrics by going to NodeXL, Analysis, Graph Metrics in the Ribbon.</t>
        </r>
        <r>
          <rPr>
            <b/>
            <sz val="8"/>
            <color indexed="81"/>
            <rFont val="Tahoma"/>
            <family val="2"/>
          </rPr>
          <t xml:space="preserve">
</t>
        </r>
      </text>
    </comment>
    <comment ref="S2" authorId="1" shapeId="0">
      <text>
        <r>
          <rPr>
            <b/>
            <sz val="8"/>
            <color indexed="81"/>
            <rFont val="Tahoma"/>
            <family val="2"/>
          </rPr>
          <t>Group Single-Vertex Connected Components</t>
        </r>
        <r>
          <rPr>
            <sz val="8"/>
            <color indexed="81"/>
            <rFont val="Tahoma"/>
            <family val="2"/>
          </rPr>
          <t xml:space="preserve">
You can tell NodeXL to calculate this and other graph metrics by going to NodeXL, Analysis, Graph Metrics in the Ribbon.</t>
        </r>
        <r>
          <rPr>
            <b/>
            <sz val="9"/>
            <color indexed="81"/>
            <rFont val="Tahoma"/>
            <family val="2"/>
          </rPr>
          <t xml:space="preserve">
</t>
        </r>
        <r>
          <rPr>
            <sz val="9"/>
            <color indexed="81"/>
            <rFont val="Tahoma"/>
            <family val="2"/>
          </rPr>
          <t xml:space="preserve">
</t>
        </r>
      </text>
    </comment>
    <comment ref="T2" authorId="1" shapeId="0">
      <text>
        <r>
          <rPr>
            <b/>
            <sz val="8"/>
            <color indexed="81"/>
            <rFont val="Tahoma"/>
            <family val="2"/>
          </rPr>
          <t>Group Maximum Vertices in a Connected Component</t>
        </r>
        <r>
          <rPr>
            <sz val="8"/>
            <color indexed="81"/>
            <rFont val="Tahoma"/>
            <family val="2"/>
          </rPr>
          <t xml:space="preserve">
You can tell NodeXL to calculate this and other graph metrics by going to NodeXL, Analysis, Graph Metrics in the Ribbon.
</t>
        </r>
        <r>
          <rPr>
            <sz val="9"/>
            <color indexed="81"/>
            <rFont val="Tahoma"/>
            <family val="2"/>
          </rPr>
          <t xml:space="preserve">
</t>
        </r>
      </text>
    </comment>
    <comment ref="U2" authorId="1" shapeId="0">
      <text>
        <r>
          <rPr>
            <b/>
            <sz val="8"/>
            <color indexed="81"/>
            <rFont val="Tahoma"/>
            <family val="2"/>
          </rPr>
          <t>Group Maximum Edges in a Connected Component</t>
        </r>
        <r>
          <rPr>
            <sz val="8"/>
            <color indexed="81"/>
            <rFont val="Tahoma"/>
            <family val="2"/>
          </rPr>
          <t xml:space="preserve">
You can tell NodeXL to calculate this and other graph metrics by going to NodeXL, Analysis, Graph Metrics in the Ribbon.</t>
        </r>
        <r>
          <rPr>
            <b/>
            <sz val="9"/>
            <color indexed="81"/>
            <rFont val="Tahoma"/>
            <family val="2"/>
          </rPr>
          <t xml:space="preserve">
</t>
        </r>
      </text>
    </comment>
    <comment ref="V2" authorId="1" shapeId="0">
      <text>
        <r>
          <rPr>
            <b/>
            <sz val="8"/>
            <color indexed="81"/>
            <rFont val="Tahoma"/>
            <family val="2"/>
          </rPr>
          <t>Group Maximum Geodesic Distance (Diameter)</t>
        </r>
        <r>
          <rPr>
            <sz val="8"/>
            <color indexed="81"/>
            <rFont val="Tahoma"/>
            <family val="2"/>
          </rPr>
          <t xml:space="preserve">
You can tell NodeXL to calculate this and other graph metrics by going to NodeXL, Analysis, Graph Metrics in the Ribbon.</t>
        </r>
      </text>
    </comment>
    <comment ref="W2" authorId="1" shapeId="0">
      <text>
        <r>
          <rPr>
            <b/>
            <sz val="8"/>
            <color indexed="81"/>
            <rFont val="Tahoma"/>
            <family val="2"/>
          </rPr>
          <t>Group Average Geodesic Distance</t>
        </r>
        <r>
          <rPr>
            <sz val="8"/>
            <color indexed="81"/>
            <rFont val="Tahoma"/>
            <family val="2"/>
          </rPr>
          <t xml:space="preserve">
You can tell NodeXL to calculate this and other graph metrics by going to NodeXL, Analysis, Graph Metrics in the Ribbon.</t>
        </r>
      </text>
    </comment>
    <comment ref="X2" authorId="1" shapeId="0">
      <text>
        <r>
          <rPr>
            <b/>
            <sz val="8"/>
            <color indexed="81"/>
            <rFont val="Tahoma"/>
            <family val="2"/>
          </rPr>
          <t>Group Graph Density</t>
        </r>
        <r>
          <rPr>
            <sz val="8"/>
            <color indexed="81"/>
            <rFont val="Tahoma"/>
            <family val="2"/>
          </rPr>
          <t xml:space="preserve">
You can tell NodeXL to calculate this and other graph metrics by going to NodeXL, Analysis, Graph Metrics in the Ribbon.</t>
        </r>
        <r>
          <rPr>
            <b/>
            <sz val="9"/>
            <color indexed="81"/>
            <rFont val="Tahoma"/>
            <family val="2"/>
          </rPr>
          <t xml:space="preserve">
</t>
        </r>
      </text>
    </comment>
  </commentList>
</comments>
</file>

<file path=xl/comments4.xml><?xml version="1.0" encoding="utf-8"?>
<comments xmlns="http://schemas.openxmlformats.org/spreadsheetml/2006/main">
  <authors>
    <author>TonyAdmin</author>
    <author>Tony</author>
  </authors>
  <commentList>
    <comment ref="A1" authorId="0" shapeId="0">
      <text>
        <r>
          <rPr>
            <b/>
            <sz val="8"/>
            <color indexed="81"/>
            <rFont val="Tahoma"/>
            <family val="2"/>
          </rPr>
          <t>Group Name</t>
        </r>
        <r>
          <rPr>
            <sz val="8"/>
            <color indexed="81"/>
            <rFont val="Tahoma"/>
            <family val="2"/>
          </rPr>
          <t xml:space="preserve">
(In most cases, you should not edit this worksheet.  Instead, use the items on the NodeXL, Analysis, Groups menu to create and work with groups.)
Enter the name of the group.  The group name must also be entered on the Groups worksheet.
</t>
        </r>
        <r>
          <rPr>
            <u/>
            <sz val="8"/>
            <color indexed="81"/>
            <rFont val="Tahoma"/>
            <family val="2"/>
          </rPr>
          <t>Worksheet Overview</t>
        </r>
        <r>
          <rPr>
            <sz val="8"/>
            <color indexed="81"/>
            <rFont val="Tahoma"/>
            <family val="2"/>
          </rPr>
          <t xml:space="preserve">
A group is a set of related vertices.  Groups are usually indicated by vertex color and shape when the graph is refreshed.  All the vertices in one group might be blue disks, for example.
You can control how groups are shown using NodeXL, Analysis, Groups, Group Options.</t>
        </r>
        <r>
          <rPr>
            <b/>
            <sz val="8"/>
            <color indexed="81"/>
            <rFont val="Tahoma"/>
            <family val="2"/>
          </rPr>
          <t xml:space="preserve">
</t>
        </r>
      </text>
    </comment>
    <comment ref="B1" authorId="0" shapeId="0">
      <text>
        <r>
          <rPr>
            <b/>
            <sz val="8"/>
            <color indexed="81"/>
            <rFont val="Tahoma"/>
            <family val="2"/>
          </rPr>
          <t>Vertex Name</t>
        </r>
        <r>
          <rPr>
            <sz val="8"/>
            <color indexed="81"/>
            <rFont val="Tahoma"/>
            <family val="2"/>
          </rPr>
          <t xml:space="preserve">
(In most cases, you should not edit this worksheet.  Instead, use the items on the NodeXL, Analysis, Groups menu to create and work with groups.)
Enter the name of a vertex to include in this group.</t>
        </r>
      </text>
    </comment>
    <comment ref="C1" authorId="1" shapeId="0">
      <text>
        <r>
          <rPr>
            <b/>
            <sz val="8"/>
            <color indexed="81"/>
            <rFont val="Tahoma"/>
            <family val="2"/>
          </rPr>
          <t xml:space="preserve">Vertex ID
</t>
        </r>
        <r>
          <rPr>
            <sz val="8"/>
            <color indexed="81"/>
            <rFont val="Tahoma"/>
            <family val="2"/>
          </rPr>
          <t xml:space="preserve">
This gets filled in by the items on the NodeXL, Analysis, Groups menu.</t>
        </r>
        <r>
          <rPr>
            <b/>
            <sz val="9"/>
            <color indexed="81"/>
            <rFont val="Tahoma"/>
            <charset val="1"/>
          </rPr>
          <t xml:space="preserve">
</t>
        </r>
        <r>
          <rPr>
            <sz val="9"/>
            <color indexed="81"/>
            <rFont val="Tahoma"/>
            <charset val="1"/>
          </rPr>
          <t xml:space="preserve">
</t>
        </r>
      </text>
    </comment>
  </commentList>
</comments>
</file>

<file path=xl/comments5.xml><?xml version="1.0" encoding="utf-8"?>
<comments xmlns="http://schemas.openxmlformats.org/spreadsheetml/2006/main">
  <authors>
    <author>TonyAdmin</author>
  </authors>
  <commentList>
    <comment ref="A1" authorId="0" shapeId="0">
      <text>
        <r>
          <rPr>
            <b/>
            <sz val="8"/>
            <color indexed="81"/>
            <rFont val="Tahoma"/>
            <family val="2"/>
          </rPr>
          <t>Overall Metrics</t>
        </r>
        <r>
          <rPr>
            <sz val="8"/>
            <color indexed="81"/>
            <rFont val="Tahoma"/>
            <family val="2"/>
          </rPr>
          <t xml:space="preserve">
</t>
        </r>
        <r>
          <rPr>
            <u/>
            <sz val="8"/>
            <color indexed="81"/>
            <rFont val="Tahoma"/>
            <family val="2"/>
          </rPr>
          <t>Worksheet Overview</t>
        </r>
        <r>
          <rPr>
            <sz val="8"/>
            <color indexed="81"/>
            <rFont val="Tahoma"/>
            <family val="2"/>
          </rPr>
          <t xml:space="preserve">
This worksheet displays overall graph metrics, which can be calculated using NodeXL, Analysis, Graph Metrics in the Ribbon.  It also displays overall readability metrics, which can be calculated using NodeXL, Graph, Layout, Calculate Readability Metrics.</t>
        </r>
      </text>
    </comment>
  </commentList>
</comments>
</file>

<file path=xl/sharedStrings.xml><?xml version="1.0" encoding="utf-8"?>
<sst xmlns="http://schemas.openxmlformats.org/spreadsheetml/2006/main" count="28240" uniqueCount="14024">
  <si>
    <t>Vertex 1</t>
  </si>
  <si>
    <t>Vertex 2</t>
  </si>
  <si>
    <t>Color</t>
  </si>
  <si>
    <t>Width</t>
  </si>
  <si>
    <t>Opacity</t>
  </si>
  <si>
    <t>Vertex</t>
  </si>
  <si>
    <t>Valid Edge Visibilities</t>
  </si>
  <si>
    <t>Valid Vertex Visibilities</t>
  </si>
  <si>
    <t>Shape</t>
  </si>
  <si>
    <t>Valid Vertex Shapes</t>
  </si>
  <si>
    <t>Tooltip</t>
  </si>
  <si>
    <t>Visibility</t>
  </si>
  <si>
    <t>ID</t>
  </si>
  <si>
    <t>Locked?</t>
  </si>
  <si>
    <t>Valid Booleans Default False</t>
  </si>
  <si>
    <t>X</t>
  </si>
  <si>
    <t>Y</t>
  </si>
  <si>
    <t>Value</t>
  </si>
  <si>
    <t>Per-Workbook Setting</t>
  </si>
  <si>
    <t>Template Version</t>
  </si>
  <si>
    <t>Vertex Shape</t>
  </si>
  <si>
    <t>Vertex Color</t>
  </si>
  <si>
    <t>Table Name</t>
  </si>
  <si>
    <t>Column Name</t>
  </si>
  <si>
    <t>Selected Minimum</t>
  </si>
  <si>
    <t>Selected Maximum</t>
  </si>
  <si>
    <t>Add Your Own Columns Here</t>
  </si>
  <si>
    <t>Layout Order</t>
  </si>
  <si>
    <t>Polar R</t>
  </si>
  <si>
    <t>Polar Angle</t>
  </si>
  <si>
    <t>Graph Directedness</t>
  </si>
  <si>
    <t>Degree</t>
  </si>
  <si>
    <t>In-Degree</t>
  </si>
  <si>
    <t>Out-Degree</t>
  </si>
  <si>
    <t>Betweenness Centrality</t>
  </si>
  <si>
    <t>Closeness Centrality</t>
  </si>
  <si>
    <t>Eigenvector Centrality</t>
  </si>
  <si>
    <t>Clustering Coefficient</t>
  </si>
  <si>
    <t>Dynamic Filter</t>
  </si>
  <si>
    <t>Visual Properties</t>
  </si>
  <si>
    <t>Do Not Edit</t>
  </si>
  <si>
    <t>Other Columns</t>
  </si>
  <si>
    <t>Graph Metrics</t>
  </si>
  <si>
    <t>Labels</t>
  </si>
  <si>
    <t>Layout</t>
  </si>
  <si>
    <t>Size</t>
  </si>
  <si>
    <t>Label</t>
  </si>
  <si>
    <t>Label Fill Color</t>
  </si>
  <si>
    <t>Image File</t>
  </si>
  <si>
    <t>This worksheet is no longer used but is retained to allow older versions of NodeXL to open workbooks created with NodeXL version 1.0.1.96 or later.</t>
  </si>
  <si>
    <t>Do not delete this worksheet.</t>
  </si>
  <si>
    <t>Show</t>
  </si>
  <si>
    <t>Skip</t>
  </si>
  <si>
    <t>Hide</t>
  </si>
  <si>
    <t>Show if in an Edge</t>
  </si>
  <si>
    <t>Circle</t>
  </si>
  <si>
    <t>Disk</t>
  </si>
  <si>
    <t>Sphere</t>
  </si>
  <si>
    <t>Square</t>
  </si>
  <si>
    <t>Solid Square</t>
  </si>
  <si>
    <t>Diamond</t>
  </si>
  <si>
    <t>Solid Diamond</t>
  </si>
  <si>
    <t>Triangle</t>
  </si>
  <si>
    <t>Solid Triangle</t>
  </si>
  <si>
    <t>Image</t>
  </si>
  <si>
    <t>No</t>
  </si>
  <si>
    <t>Yes</t>
  </si>
  <si>
    <t>Valid Vertex Label Positions</t>
  </si>
  <si>
    <t>Top Left</t>
  </si>
  <si>
    <t>Top Center</t>
  </si>
  <si>
    <t>Top Right</t>
  </si>
  <si>
    <t>Middle Left</t>
  </si>
  <si>
    <t>Middle Center</t>
  </si>
  <si>
    <t>Middle Right</t>
  </si>
  <si>
    <t>Bottom Left</t>
  </si>
  <si>
    <t>Bottom Center</t>
  </si>
  <si>
    <t>Bottom Right</t>
  </si>
  <si>
    <t>Label Position</t>
  </si>
  <si>
    <t>Auto Layout on Open</t>
  </si>
  <si>
    <t>Degree Bin</t>
  </si>
  <si>
    <t>Degree Frequency</t>
  </si>
  <si>
    <t>Minimum Degree</t>
  </si>
  <si>
    <t>Maximum Degree</t>
  </si>
  <si>
    <t>Average Degree</t>
  </si>
  <si>
    <t>Median Degree</t>
  </si>
  <si>
    <t>Not Available</t>
  </si>
  <si>
    <t>In-Degree Bin</t>
  </si>
  <si>
    <t>In-Degree Frequency</t>
  </si>
  <si>
    <t>Minimum In-Degree</t>
  </si>
  <si>
    <t>Maximum In-Degree</t>
  </si>
  <si>
    <t>Average In-Degree</t>
  </si>
  <si>
    <t>Median In-Degree</t>
  </si>
  <si>
    <t>Out-Degree Bin</t>
  </si>
  <si>
    <t>Out-Degree Frequency</t>
  </si>
  <si>
    <t>Minimum Out-Degree</t>
  </si>
  <si>
    <t>Maximum Out-Degree</t>
  </si>
  <si>
    <t>Average Out-Degree</t>
  </si>
  <si>
    <t>Median Out-Degree</t>
  </si>
  <si>
    <t>Betweenness Centrality Bin</t>
  </si>
  <si>
    <t>Betweenness Centrality Frequency</t>
  </si>
  <si>
    <t>Minimum Betweenness Centrality</t>
  </si>
  <si>
    <t>Maximum Betweenness Centrality</t>
  </si>
  <si>
    <t>Average Betweenness Centrality</t>
  </si>
  <si>
    <t>Median Betweenness Centrality</t>
  </si>
  <si>
    <t>Closeness Centrality Bin</t>
  </si>
  <si>
    <t>Closeness Centrality Frequency</t>
  </si>
  <si>
    <t>Minimum Closeness Centrality</t>
  </si>
  <si>
    <t>Maximum Closeness Centrality</t>
  </si>
  <si>
    <t>Average Closeness Centrality</t>
  </si>
  <si>
    <t>Median Closeness Centrality</t>
  </si>
  <si>
    <t>Eigenvector Centrality Bin</t>
  </si>
  <si>
    <t>Eigenvector Centrality Frequency</t>
  </si>
  <si>
    <t>Minimum Eigenvector Centrality</t>
  </si>
  <si>
    <t>Maximum Eigenvector Centrality</t>
  </si>
  <si>
    <t>Average Eigenvector Centrality</t>
  </si>
  <si>
    <t>Median Eigenvector Centrality</t>
  </si>
  <si>
    <t>Clustering Coefficient Bin</t>
  </si>
  <si>
    <t>Clustering Coefficient Frequency</t>
  </si>
  <si>
    <t>Minimum Clustering Coefficient</t>
  </si>
  <si>
    <t>Maximum Clustering Coefficient</t>
  </si>
  <si>
    <t>Average Clustering Coefficient</t>
  </si>
  <si>
    <t>Median Clustering Coefficient</t>
  </si>
  <si>
    <t>Dynamic Filter Bin</t>
  </si>
  <si>
    <t>Dynamic Filter Frequency</t>
  </si>
  <si>
    <t>Bin Divisor</t>
  </si>
  <si>
    <t>No Metric Message</t>
  </si>
  <si>
    <t>Dynamic Filter Source Column Range</t>
  </si>
  <si>
    <t>Histogram Property</t>
  </si>
  <si>
    <t>TableName[ColumnName]</t>
  </si>
  <si>
    <t xml:space="preserve">The empty chart above is used to create histogram images for dynamic filters.  It is associated with two columns in the HistogramBins table on the Overall Metrics worksheet, and on the HistogramProperties table on that worksheet.  The chart is on this worksheet instead of the more logical Overall Metrics worksheet because the chart must be visible for a histogram image to be created.  If the chart where in Overall Metrics in a visible range the user would see it, whereas the user never sees this Misc worksheet because the entire worksheet is hidden. </t>
  </si>
  <si>
    <t>Style</t>
  </si>
  <si>
    <t>Valid Edge Styles</t>
  </si>
  <si>
    <t>Solid</t>
  </si>
  <si>
    <t>Dash</t>
  </si>
  <si>
    <t>Dot</t>
  </si>
  <si>
    <t>Dash Dot</t>
  </si>
  <si>
    <t>Dash Dot Dot</t>
  </si>
  <si>
    <t>PageRank</t>
  </si>
  <si>
    <t>PageRank Bin</t>
  </si>
  <si>
    <t>PageRank Frequency</t>
  </si>
  <si>
    <t>Minimum PageRank</t>
  </si>
  <si>
    <t>Maximum PageRank</t>
  </si>
  <si>
    <t>Average PageRank</t>
  </si>
  <si>
    <t>Median PageRank</t>
  </si>
  <si>
    <t>Group</t>
  </si>
  <si>
    <t>Collapsed?</t>
  </si>
  <si>
    <t>Vertices</t>
  </si>
  <si>
    <t>Vertex ID</t>
  </si>
  <si>
    <t>Unique Edges</t>
  </si>
  <si>
    <t>Edges With Duplicates</t>
  </si>
  <si>
    <t>Total Edges</t>
  </si>
  <si>
    <t>Self-Loops</t>
  </si>
  <si>
    <t>Connected Components</t>
  </si>
  <si>
    <t>Single-Vertex Connected Components</t>
  </si>
  <si>
    <t>Maximum Vertices in a Connected Component</t>
  </si>
  <si>
    <t>Maximum Edges in a Connected Component</t>
  </si>
  <si>
    <t>Maximum Geodesic Distance (Diameter)</t>
  </si>
  <si>
    <t>Average Geodesic Distance</t>
  </si>
  <si>
    <t>Graph Density</t>
  </si>
  <si>
    <t>Nowhere</t>
  </si>
  <si>
    <t>Label Text Color</t>
  </si>
  <si>
    <t>Label Font Size</t>
  </si>
  <si>
    <t>Graph Metric</t>
  </si>
  <si>
    <t>Readability Metric</t>
  </si>
  <si>
    <t>Valid Group Shapes</t>
  </si>
  <si>
    <t>Reciprocated?</t>
  </si>
  <si>
    <t>Collapsed Properties</t>
  </si>
  <si>
    <t>Collapsed X</t>
  </si>
  <si>
    <t>Collapsed Y</t>
  </si>
  <si>
    <t>Valid Group Visibilities</t>
  </si>
  <si>
    <t>Reciprocated Vertex Pair Ratio</t>
  </si>
  <si>
    <t>Reciprocated Edge Ratio</t>
  </si>
  <si>
    <t>Workbook Settings 1</t>
  </si>
  <si>
    <t>Workbook Settings Cell Count</t>
  </si>
  <si>
    <t>Autofill Workbook Results</t>
  </si>
  <si>
    <t>▓0▓0▓0▓True▓Black▓Black▓▓▓0▓0▓0▓0▓0▓False▓▓0▓0▓0▓0▓0▓False▓▓0▓0▓0▓True▓Black▓Black▓▓▓0▓0▓0▓0▓0▓False▓▓0▓0▓0▓0▓0▓False▓▓0▓0▓0▓0▓0▓False▓▓0▓0▓0▓0▓0▓False</t>
  </si>
  <si>
    <t>Graph History</t>
  </si>
  <si>
    <t>Relationship</t>
  </si>
  <si>
    <t>Relationship Date (UTC)</t>
  </si>
  <si>
    <t>Tweet</t>
  </si>
  <si>
    <t>URLs in Tweet</t>
  </si>
  <si>
    <t>Domains in Tweet</t>
  </si>
  <si>
    <t>Hashtags in Tweet</t>
  </si>
  <si>
    <t>Tweet Date (UTC)</t>
  </si>
  <si>
    <t>Twitter Page for Tweet</t>
  </si>
  <si>
    <t>Latitude</t>
  </si>
  <si>
    <t>Longitude</t>
  </si>
  <si>
    <t>Imported ID</t>
  </si>
  <si>
    <t>In-Reply-To Tweet ID</t>
  </si>
  <si>
    <t>inmetrics</t>
  </si>
  <si>
    <t>brochet56</t>
  </si>
  <si>
    <t>chris__wiersma</t>
  </si>
  <si>
    <t>rsbedard</t>
  </si>
  <si>
    <t>ameliefe</t>
  </si>
  <si>
    <t>tlimare</t>
  </si>
  <si>
    <t>fatima_iazza</t>
  </si>
  <si>
    <t>jeanneretmichel</t>
  </si>
  <si>
    <t>francoisquiquet</t>
  </si>
  <si>
    <t>legrouxvincent</t>
  </si>
  <si>
    <t>test2v</t>
  </si>
  <si>
    <t>sy_marieeme</t>
  </si>
  <si>
    <t>fogrchristophe</t>
  </si>
  <si>
    <t>c2ip</t>
  </si>
  <si>
    <t>arnaud_marti</t>
  </si>
  <si>
    <t>bills_bot</t>
  </si>
  <si>
    <t>leetcodeb</t>
  </si>
  <si>
    <t>abhibisht89</t>
  </si>
  <si>
    <t>laurentmartin</t>
  </si>
  <si>
    <t>angie_burel</t>
  </si>
  <si>
    <t>z4chburris</t>
  </si>
  <si>
    <t>factorygroup_</t>
  </si>
  <si>
    <t>magnifintech</t>
  </si>
  <si>
    <t>marti_francois</t>
  </si>
  <si>
    <t>lpoilpot</t>
  </si>
  <si>
    <t>ghyzou_b</t>
  </si>
  <si>
    <t>diiagecucdb</t>
  </si>
  <si>
    <t>achatpublic_com</t>
  </si>
  <si>
    <t>ticamomille</t>
  </si>
  <si>
    <t>telur_off</t>
  </si>
  <si>
    <t>ebfeu</t>
  </si>
  <si>
    <t>ericjoliot</t>
  </si>
  <si>
    <t>couo75</t>
  </si>
  <si>
    <t>satelitlgtvusa1</t>
  </si>
  <si>
    <t>priapiste</t>
  </si>
  <si>
    <t>orangeidf</t>
  </si>
  <si>
    <t>laetics</t>
  </si>
  <si>
    <t>gcelosia_</t>
  </si>
  <si>
    <t>clemcko</t>
  </si>
  <si>
    <t>alticap</t>
  </si>
  <si>
    <t>bd1138</t>
  </si>
  <si>
    <t>probe_it_</t>
  </si>
  <si>
    <t>channelnewsfr</t>
  </si>
  <si>
    <t>ggoulaink</t>
  </si>
  <si>
    <t>donneexo</t>
  </si>
  <si>
    <t>backthebluefr</t>
  </si>
  <si>
    <t>clubfreelance</t>
  </si>
  <si>
    <t>risingsud</t>
  </si>
  <si>
    <t>william27__</t>
  </si>
  <si>
    <t>azusanne</t>
  </si>
  <si>
    <t>cyberguerre</t>
  </si>
  <si>
    <t>alticash_com</t>
  </si>
  <si>
    <t>formetch</t>
  </si>
  <si>
    <t>phchapleau</t>
  </si>
  <si>
    <t>gokmentekin67</t>
  </si>
  <si>
    <t>modemverneuil78</t>
  </si>
  <si>
    <t>formamac</t>
  </si>
  <si>
    <t>mhausding</t>
  </si>
  <si>
    <t>bvi38</t>
  </si>
  <si>
    <t>greenpaprika1</t>
  </si>
  <si>
    <t>ehlyf</t>
  </si>
  <si>
    <t>akouenyo</t>
  </si>
  <si>
    <t>gendarmerie_054</t>
  </si>
  <si>
    <t>fabianrodes</t>
  </si>
  <si>
    <t>entysec</t>
  </si>
  <si>
    <t>hatsploit</t>
  </si>
  <si>
    <t>rec0nus</t>
  </si>
  <si>
    <t>romainlambic95</t>
  </si>
  <si>
    <t>xavier_patriote</t>
  </si>
  <si>
    <t>pcharly14</t>
  </si>
  <si>
    <t>numm_fr</t>
  </si>
  <si>
    <t>leageorges5</t>
  </si>
  <si>
    <t>policenat45</t>
  </si>
  <si>
    <t>acn_secnum</t>
  </si>
  <si>
    <t>dsinfocom</t>
  </si>
  <si>
    <t>mbamasidiki</t>
  </si>
  <si>
    <t>souvassurance</t>
  </si>
  <si>
    <t>hostpoint_fr</t>
  </si>
  <si>
    <t>pcarboni</t>
  </si>
  <si>
    <t>nr37921716</t>
  </si>
  <si>
    <t>jeandotvero</t>
  </si>
  <si>
    <t>gaelleautin</t>
  </si>
  <si>
    <t>stephaneatdell</t>
  </si>
  <si>
    <t>vgrunler</t>
  </si>
  <si>
    <t>quent1_k</t>
  </si>
  <si>
    <t>pemasson</t>
  </si>
  <si>
    <t>fhrnum</t>
  </si>
  <si>
    <t>moon_raspberry</t>
  </si>
  <si>
    <t>cyb3rbrit</t>
  </si>
  <si>
    <t>pole_scs</t>
  </si>
  <si>
    <t>lediligentfr</t>
  </si>
  <si>
    <t>tortelliers</t>
  </si>
  <si>
    <t>pandalovegame</t>
  </si>
  <si>
    <t>luisjalozano</t>
  </si>
  <si>
    <t>enlargeyourgeek</t>
  </si>
  <si>
    <t>clusif</t>
  </si>
  <si>
    <t>fadila91</t>
  </si>
  <si>
    <t>maxfreenews</t>
  </si>
  <si>
    <t>tlonguemart</t>
  </si>
  <si>
    <t>fabien_fichaux</t>
  </si>
  <si>
    <t>tp9dz</t>
  </si>
  <si>
    <t>pontetcathy4</t>
  </si>
  <si>
    <t>lelio____</t>
  </si>
  <si>
    <t>mikemwape9</t>
  </si>
  <si>
    <t>delaunaymar</t>
  </si>
  <si>
    <t>tokenheiser</t>
  </si>
  <si>
    <t>laurentsciboz</t>
  </si>
  <si>
    <t>hugoquentin44</t>
  </si>
  <si>
    <t>dilucrengoku</t>
  </si>
  <si>
    <t>occe_eu</t>
  </si>
  <si>
    <t>inkern</t>
  </si>
  <si>
    <t>christof_pepin</t>
  </si>
  <si>
    <t>jbarbosapr</t>
  </si>
  <si>
    <t>appthisway</t>
  </si>
  <si>
    <t>baski_la</t>
  </si>
  <si>
    <t>corpasmir</t>
  </si>
  <si>
    <t>steffanoferrari</t>
  </si>
  <si>
    <t>nicochan33</t>
  </si>
  <si>
    <t>conflitsfrance</t>
  </si>
  <si>
    <t>inessss944</t>
  </si>
  <si>
    <t>bombanola</t>
  </si>
  <si>
    <t>wefutureai</t>
  </si>
  <si>
    <t>alrimasankara</t>
  </si>
  <si>
    <t>pettet50</t>
  </si>
  <si>
    <t>achyutaghosh</t>
  </si>
  <si>
    <t>sfantozz</t>
  </si>
  <si>
    <t>kraeuterverbena</t>
  </si>
  <si>
    <t>ebouliou</t>
  </si>
  <si>
    <t>telemakfr</t>
  </si>
  <si>
    <t>analytics_699</t>
  </si>
  <si>
    <t>ahugla</t>
  </si>
  <si>
    <t>harbrimah</t>
  </si>
  <si>
    <t>camillemarc_cmd</t>
  </si>
  <si>
    <t>kalistyan</t>
  </si>
  <si>
    <t>axicomfr</t>
  </si>
  <si>
    <t>anthearhconseil</t>
  </si>
  <si>
    <t>itrackr_fr</t>
  </si>
  <si>
    <t>publipresse</t>
  </si>
  <si>
    <t>estelle_cheval</t>
  </si>
  <si>
    <t>pawlowskimario</t>
  </si>
  <si>
    <t>domafondmacron</t>
  </si>
  <si>
    <t>iasrajendra</t>
  </si>
  <si>
    <t>haxxom</t>
  </si>
  <si>
    <t>alainurban</t>
  </si>
  <si>
    <t>domingonarvaez1</t>
  </si>
  <si>
    <t>itforb</t>
  </si>
  <si>
    <t>noutfutur</t>
  </si>
  <si>
    <t>awinnovate</t>
  </si>
  <si>
    <t>kevin__sama</t>
  </si>
  <si>
    <t>vskrg</t>
  </si>
  <si>
    <t>stayfreefr</t>
  </si>
  <si>
    <t>lionel_warrior</t>
  </si>
  <si>
    <t>gbillois</t>
  </si>
  <si>
    <t>fabriciosx</t>
  </si>
  <si>
    <t>ranrib</t>
  </si>
  <si>
    <t>alfred_briand</t>
  </si>
  <si>
    <t>breakinghack</t>
  </si>
  <si>
    <t>neowave_fr</t>
  </si>
  <si>
    <t>cyber_taskforce</t>
  </si>
  <si>
    <t>medsustpartners</t>
  </si>
  <si>
    <t>dgfla_avocats</t>
  </si>
  <si>
    <t>taga_ew</t>
  </si>
  <si>
    <t>julienkara</t>
  </si>
  <si>
    <t>botpandoh</t>
  </si>
  <si>
    <t>nicolas_moutier</t>
  </si>
  <si>
    <t>sevloy</t>
  </si>
  <si>
    <t>skiepr6s</t>
  </si>
  <si>
    <t>shakalus11</t>
  </si>
  <si>
    <t>huguesmeili</t>
  </si>
  <si>
    <t>les_assises</t>
  </si>
  <si>
    <t>niouuuuuuuuh</t>
  </si>
  <si>
    <t>mcrorotommy</t>
  </si>
  <si>
    <t>jerema17</t>
  </si>
  <si>
    <t>stevematindi</t>
  </si>
  <si>
    <t>cnccformation</t>
  </si>
  <si>
    <t>alex_mazars</t>
  </si>
  <si>
    <t>marcpeysale</t>
  </si>
  <si>
    <t>enomis_pp</t>
  </si>
  <si>
    <t>scibot6</t>
  </si>
  <si>
    <t>projectsancus</t>
  </si>
  <si>
    <t>doune</t>
  </si>
  <si>
    <t>damien_bancal</t>
  </si>
  <si>
    <t>datasecub</t>
  </si>
  <si>
    <t>protocole_zataz</t>
  </si>
  <si>
    <t>chrisgeekworld</t>
  </si>
  <si>
    <t>epitechparis</t>
  </si>
  <si>
    <t>epitechmulhouse</t>
  </si>
  <si>
    <t>govsec1</t>
  </si>
  <si>
    <t>l_lambourdiere</t>
  </si>
  <si>
    <t>sylvain_stahl</t>
  </si>
  <si>
    <t>enjoydigitall</t>
  </si>
  <si>
    <t>lapensee2018</t>
  </si>
  <si>
    <t>acfcan</t>
  </si>
  <si>
    <t>mbange</t>
  </si>
  <si>
    <t>water_steve</t>
  </si>
  <si>
    <t>davidmercierio</t>
  </si>
  <si>
    <t>stdatw</t>
  </si>
  <si>
    <t>max_o_0</t>
  </si>
  <si>
    <t>nocodepediaa</t>
  </si>
  <si>
    <t>cea_list</t>
  </si>
  <si>
    <t>frawsy2010</t>
  </si>
  <si>
    <t>phd2468</t>
  </si>
  <si>
    <t>dietschdamien</t>
  </si>
  <si>
    <t>olivierthebaud</t>
  </si>
  <si>
    <t>issa_france</t>
  </si>
  <si>
    <t>projixieurope</t>
  </si>
  <si>
    <t>tgassilloud</t>
  </si>
  <si>
    <t>birdz_iot</t>
  </si>
  <si>
    <t>bguihard</t>
  </si>
  <si>
    <t>piratageinfo</t>
  </si>
  <si>
    <t>akkachkarim</t>
  </si>
  <si>
    <t>formations_oo2</t>
  </si>
  <si>
    <t>__dibah</t>
  </si>
  <si>
    <t>serenicity_fr</t>
  </si>
  <si>
    <t>lockself_sec</t>
  </si>
  <si>
    <t>outscale_fr</t>
  </si>
  <si>
    <t>davidchassan</t>
  </si>
  <si>
    <t>vicanyway</t>
  </si>
  <si>
    <t>hernangraffe</t>
  </si>
  <si>
    <t>amg5366</t>
  </si>
  <si>
    <t>mfrancois69</t>
  </si>
  <si>
    <t>iphonoroid</t>
  </si>
  <si>
    <t>partageleen</t>
  </si>
  <si>
    <t>mediapython</t>
  </si>
  <si>
    <t>i_am_africaan</t>
  </si>
  <si>
    <t>arafatmasimbi</t>
  </si>
  <si>
    <t>ronhighlander</t>
  </si>
  <si>
    <t>paulbardin14</t>
  </si>
  <si>
    <t>cdnsba</t>
  </si>
  <si>
    <t>zoxeafall</t>
  </si>
  <si>
    <t>mvollmer1</t>
  </si>
  <si>
    <t>gezgintrk</t>
  </si>
  <si>
    <t>rush_data</t>
  </si>
  <si>
    <t>karinejacqs</t>
  </si>
  <si>
    <t>oneinfinitezero</t>
  </si>
  <si>
    <t>bint_fadel</t>
  </si>
  <si>
    <t>indigoflute</t>
  </si>
  <si>
    <t>papediaw</t>
  </si>
  <si>
    <t>ystvns</t>
  </si>
  <si>
    <t>tenerrdis</t>
  </si>
  <si>
    <t>imagesreseaux</t>
  </si>
  <si>
    <t>moustafa_diagne</t>
  </si>
  <si>
    <t>fabtirtiaux</t>
  </si>
  <si>
    <t>evaristegal0is</t>
  </si>
  <si>
    <t>directioninfo</t>
  </si>
  <si>
    <t>xxmasx</t>
  </si>
  <si>
    <t>jeremy_pose</t>
  </si>
  <si>
    <t>cisirh</t>
  </si>
  <si>
    <t>politiquetweets</t>
  </si>
  <si>
    <t>cjlabruyere</t>
  </si>
  <si>
    <t>4ldigital</t>
  </si>
  <si>
    <t>wildcodeschool</t>
  </si>
  <si>
    <t>datacenter_mag</t>
  </si>
  <si>
    <t>groussetp</t>
  </si>
  <si>
    <t>ceidig_fr</t>
  </si>
  <si>
    <t>sdellea</t>
  </si>
  <si>
    <t>madiseydi</t>
  </si>
  <si>
    <t>torii_security</t>
  </si>
  <si>
    <t>harvesterify</t>
  </si>
  <si>
    <t>grumpy_drno</t>
  </si>
  <si>
    <t>rbaranger</t>
  </si>
  <si>
    <t>dsstny1</t>
  </si>
  <si>
    <t>sunustartup</t>
  </si>
  <si>
    <t>lineblob</t>
  </si>
  <si>
    <t>evil_x_</t>
  </si>
  <si>
    <t>y0m</t>
  </si>
  <si>
    <t>david_orzech</t>
  </si>
  <si>
    <t>furaxfox</t>
  </si>
  <si>
    <t>itsmeetings</t>
  </si>
  <si>
    <t>malerkotlapol</t>
  </si>
  <si>
    <t>grazytgrazynatt</t>
  </si>
  <si>
    <t>_dinum</t>
  </si>
  <si>
    <t>jujunet22</t>
  </si>
  <si>
    <t>fusiondirectory</t>
  </si>
  <si>
    <t>lezineaum</t>
  </si>
  <si>
    <t>kasnoizette2</t>
  </si>
  <si>
    <t>pitiouret</t>
  </si>
  <si>
    <t>mdtg69</t>
  </si>
  <si>
    <t>michelpetiot1</t>
  </si>
  <si>
    <t>archoad</t>
  </si>
  <si>
    <t>dahvios</t>
  </si>
  <si>
    <t>mamouthcity</t>
  </si>
  <si>
    <t>alain_tourpin</t>
  </si>
  <si>
    <t>beviereboyer</t>
  </si>
  <si>
    <t>capeldenis</t>
  </si>
  <si>
    <t>leonielalionne1</t>
  </si>
  <si>
    <t>phillvs</t>
  </si>
  <si>
    <t>anipatchouli</t>
  </si>
  <si>
    <t>valentin_au</t>
  </si>
  <si>
    <t>yoanjpro</t>
  </si>
  <si>
    <t>careersallistic</t>
  </si>
  <si>
    <t>jmdossantos</t>
  </si>
  <si>
    <t>delphinetessier</t>
  </si>
  <si>
    <t>pyrisdeekhlan</t>
  </si>
  <si>
    <t>rosensteinmick1</t>
  </si>
  <si>
    <t>loklkt</t>
  </si>
  <si>
    <t>athosyorkshire</t>
  </si>
  <si>
    <t>letiec22</t>
  </si>
  <si>
    <t>tdtm2v</t>
  </si>
  <si>
    <t>igpsc2021</t>
  </si>
  <si>
    <t>monograficotwit</t>
  </si>
  <si>
    <t>philippewolak</t>
  </si>
  <si>
    <t>darfeuillei</t>
  </si>
  <si>
    <t>maxn002</t>
  </si>
  <si>
    <t>margpompom</t>
  </si>
  <si>
    <t>gmirlt</t>
  </si>
  <si>
    <t>jp_lebreut</t>
  </si>
  <si>
    <t>pradier_marc</t>
  </si>
  <si>
    <t>m_j_z_c</t>
  </si>
  <si>
    <t>claudiocimelli</t>
  </si>
  <si>
    <t>nbre8</t>
  </si>
  <si>
    <t>coudprint</t>
  </si>
  <si>
    <t>fred1665</t>
  </si>
  <si>
    <t>menardgabrielle</t>
  </si>
  <si>
    <t>petitpatriotel</t>
  </si>
  <si>
    <t>lemerignan</t>
  </si>
  <si>
    <t>aureliecaillea2</t>
  </si>
  <si>
    <t>nnechiardola</t>
  </si>
  <si>
    <t>cbctoulouse</t>
  </si>
  <si>
    <t>hautsdefrance</t>
  </si>
  <si>
    <t>allistic_fr</t>
  </si>
  <si>
    <t>dgrpro</t>
  </si>
  <si>
    <t>avril_sylvie</t>
  </si>
  <si>
    <t>lucidasthesky</t>
  </si>
  <si>
    <t>belache4</t>
  </si>
  <si>
    <t>alegrianohay</t>
  </si>
  <si>
    <t>_oliviabot</t>
  </si>
  <si>
    <t>cartmancarlos</t>
  </si>
  <si>
    <t>bistrot_alonso</t>
  </si>
  <si>
    <t>inforsudtech</t>
  </si>
  <si>
    <t>blabla_lau</t>
  </si>
  <si>
    <t>corinnedeltombe</t>
  </si>
  <si>
    <t>patrickchahune1</t>
  </si>
  <si>
    <t>freedom_8559</t>
  </si>
  <si>
    <t>abicomit</t>
  </si>
  <si>
    <t>slecache</t>
  </si>
  <si>
    <t>k33g_org</t>
  </si>
  <si>
    <t>au_fiel</t>
  </si>
  <si>
    <t>cybersn_fr</t>
  </si>
  <si>
    <t>thierryrouby</t>
  </si>
  <si>
    <t>alexandremtr14</t>
  </si>
  <si>
    <t>bernardrobert_</t>
  </si>
  <si>
    <t>maria_andy2</t>
  </si>
  <si>
    <t>sflouzat</t>
  </si>
  <si>
    <t>autumn_good_35</t>
  </si>
  <si>
    <t>mathpicco</t>
  </si>
  <si>
    <t>artere01</t>
  </si>
  <si>
    <t>pietersedwige</t>
  </si>
  <si>
    <t>gendarmerie_073</t>
  </si>
  <si>
    <t>yannkogalama</t>
  </si>
  <si>
    <t>cg2915</t>
  </si>
  <si>
    <t>parsecscille</t>
  </si>
  <si>
    <t>johnndzana</t>
  </si>
  <si>
    <t>olympegrisou</t>
  </si>
  <si>
    <t>anlebreton</t>
  </si>
  <si>
    <t>gmalchemille</t>
  </si>
  <si>
    <t>madmax6878</t>
  </si>
  <si>
    <t>microsoftfrance</t>
  </si>
  <si>
    <t>jjeanniard_bot</t>
  </si>
  <si>
    <t>francismambrini</t>
  </si>
  <si>
    <t>fredj_mendy</t>
  </si>
  <si>
    <t>actugassilloud</t>
  </si>
  <si>
    <t>brunetluc</t>
  </si>
  <si>
    <t>poleai</t>
  </si>
  <si>
    <t>jeep68883442</t>
  </si>
  <si>
    <t>feimaediteurs</t>
  </si>
  <si>
    <t>pouceopposable</t>
  </si>
  <si>
    <t>redleader1970</t>
  </si>
  <si>
    <t>brun01160147</t>
  </si>
  <si>
    <t>hiasecure</t>
  </si>
  <si>
    <t>ouraganmanuella</t>
  </si>
  <si>
    <t>elliott_bobiet</t>
  </si>
  <si>
    <t>cirneaf</t>
  </si>
  <si>
    <t>maikiestudonc</t>
  </si>
  <si>
    <t>alainmaitreiode</t>
  </si>
  <si>
    <t>soniakorchi</t>
  </si>
  <si>
    <t>remidhalluin</t>
  </si>
  <si>
    <t>1001portails_fr</t>
  </si>
  <si>
    <t>kareem_seif</t>
  </si>
  <si>
    <t>sabrinametayer1</t>
  </si>
  <si>
    <t>carodiasinno</t>
  </si>
  <si>
    <t>louisenalieva</t>
  </si>
  <si>
    <t>jolarnak</t>
  </si>
  <si>
    <t>didierchat</t>
  </si>
  <si>
    <t>omandeshamptons</t>
  </si>
  <si>
    <t>subversif2</t>
  </si>
  <si>
    <t>elianefines</t>
  </si>
  <si>
    <t>g4vroch3</t>
  </si>
  <si>
    <t>patdvd</t>
  </si>
  <si>
    <t>xen0risdev</t>
  </si>
  <si>
    <t>foxmulderfrance</t>
  </si>
  <si>
    <t>advaitaghost</t>
  </si>
  <si>
    <t>frenchprosthesi</t>
  </si>
  <si>
    <t>gueritasc</t>
  </si>
  <si>
    <t>jsette60</t>
  </si>
  <si>
    <t>itego8</t>
  </si>
  <si>
    <t>univ_lorraine</t>
  </si>
  <si>
    <t>uttroyes</t>
  </si>
  <si>
    <t>richard_s81</t>
  </si>
  <si>
    <t>paraano</t>
  </si>
  <si>
    <t>acaouren</t>
  </si>
  <si>
    <t>plaineimages</t>
  </si>
  <si>
    <t>bertus241_off</t>
  </si>
  <si>
    <t>arcenetac</t>
  </si>
  <si>
    <t>nono2357</t>
  </si>
  <si>
    <t>finnfrance</t>
  </si>
  <si>
    <t>redchanelred</t>
  </si>
  <si>
    <t>securityblog</t>
  </si>
  <si>
    <t>soprasteriasecu</t>
  </si>
  <si>
    <t>jusnumerium</t>
  </si>
  <si>
    <t>mickey86164385</t>
  </si>
  <si>
    <t>ericbpro</t>
  </si>
  <si>
    <t>_redfrog</t>
  </si>
  <si>
    <t>danemontpellier</t>
  </si>
  <si>
    <t>maxleaker</t>
  </si>
  <si>
    <t>soo_onthemoon</t>
  </si>
  <si>
    <t>legrand87652874</t>
  </si>
  <si>
    <t>18coconicole</t>
  </si>
  <si>
    <t>prolevavasseur</t>
  </si>
  <si>
    <t>incanus666</t>
  </si>
  <si>
    <t>gerlav31</t>
  </si>
  <si>
    <t>jess86801207</t>
  </si>
  <si>
    <t>sandrine_pertin</t>
  </si>
  <si>
    <t>uybhys</t>
  </si>
  <si>
    <t>andaolvras</t>
  </si>
  <si>
    <t>cnrs_centre_est</t>
  </si>
  <si>
    <t>cpuprogramme</t>
  </si>
  <si>
    <t>mc_factory</t>
  </si>
  <si>
    <t>revuedudigital</t>
  </si>
  <si>
    <t>thryxne3</t>
  </si>
  <si>
    <t>dgentreprises</t>
  </si>
  <si>
    <t>sabinetvalentin</t>
  </si>
  <si>
    <t>zazaone81</t>
  </si>
  <si>
    <t>gradesbfc</t>
  </si>
  <si>
    <t>aonfrance</t>
  </si>
  <si>
    <t>gaujourd</t>
  </si>
  <si>
    <t>nicoladiaz</t>
  </si>
  <si>
    <t>momentup_io</t>
  </si>
  <si>
    <t>fabienpelletier</t>
  </si>
  <si>
    <t>laconvca</t>
  </si>
  <si>
    <t>ideas_idees</t>
  </si>
  <si>
    <t>dumont6674</t>
  </si>
  <si>
    <t>sonia_perso</t>
  </si>
  <si>
    <t>ncedson</t>
  </si>
  <si>
    <t>neoxyzx</t>
  </si>
  <si>
    <t>cyberevents_io</t>
  </si>
  <si>
    <t>iot_technojeder</t>
  </si>
  <si>
    <t>toglyb7415</t>
  </si>
  <si>
    <t>ml_tweet_bot</t>
  </si>
  <si>
    <t>andrewmorrisuk</t>
  </si>
  <si>
    <t>lagrainee</t>
  </si>
  <si>
    <t>bouyguestel_ent</t>
  </si>
  <si>
    <t>hrflainville</t>
  </si>
  <si>
    <t>mathplaisance</t>
  </si>
  <si>
    <t>yberezaie</t>
  </si>
  <si>
    <t>jeanneclerin</t>
  </si>
  <si>
    <t>mediateurpimms</t>
  </si>
  <si>
    <t>rrtwentysix</t>
  </si>
  <si>
    <t>girauv</t>
  </si>
  <si>
    <t>csnovidys</t>
  </si>
  <si>
    <t>safe_007</t>
  </si>
  <si>
    <t>formalgladys</t>
  </si>
  <si>
    <t>manolo_carasau</t>
  </si>
  <si>
    <t>realsalesadvice</t>
  </si>
  <si>
    <t>thorpak47</t>
  </si>
  <si>
    <t>corinnenmars</t>
  </si>
  <si>
    <t>ericcaribbe</t>
  </si>
  <si>
    <t>revolutto</t>
  </si>
  <si>
    <t>doguedesflandre</t>
  </si>
  <si>
    <t>fmaltot</t>
  </si>
  <si>
    <t>mbpolyvalence</t>
  </si>
  <si>
    <t>3615jacky</t>
  </si>
  <si>
    <t>vaneay</t>
  </si>
  <si>
    <t>thierrygrey</t>
  </si>
  <si>
    <t>abrazo44</t>
  </si>
  <si>
    <t>doc_martin_p</t>
  </si>
  <si>
    <t>sebastienlep14</t>
  </si>
  <si>
    <t>supplychain2030</t>
  </si>
  <si>
    <t>cephalopodluke2</t>
  </si>
  <si>
    <t>gthemiramis</t>
  </si>
  <si>
    <t>ccistore</t>
  </si>
  <si>
    <t>ccinnovation49</t>
  </si>
  <si>
    <t>insecm1</t>
  </si>
  <si>
    <t>paultable5</t>
  </si>
  <si>
    <t>baonenterprises</t>
  </si>
  <si>
    <t>monoperateur</t>
  </si>
  <si>
    <t>openlaw_fr</t>
  </si>
  <si>
    <t>bc2gaudit</t>
  </si>
  <si>
    <t>laubdx</t>
  </si>
  <si>
    <t>emmacaril</t>
  </si>
  <si>
    <t>corinnemeynier</t>
  </si>
  <si>
    <t>regisgod</t>
  </si>
  <si>
    <t>vscrignac</t>
  </si>
  <si>
    <t>jeanneswift</t>
  </si>
  <si>
    <t>foumouh</t>
  </si>
  <si>
    <t>energynewsfr</t>
  </si>
  <si>
    <t>hobbycat4</t>
  </si>
  <si>
    <t>loubate</t>
  </si>
  <si>
    <t>lolilou_ld</t>
  </si>
  <si>
    <t>mdrechsler</t>
  </si>
  <si>
    <t>emmanuelploton</t>
  </si>
  <si>
    <t>lamri213</t>
  </si>
  <si>
    <t>guerrierviking</t>
  </si>
  <si>
    <t>seyhanaa</t>
  </si>
  <si>
    <t>didierjean050</t>
  </si>
  <si>
    <t>sillon03</t>
  </si>
  <si>
    <t>bescoubes</t>
  </si>
  <si>
    <t>vinhasha</t>
  </si>
  <si>
    <t>fx_vincent</t>
  </si>
  <si>
    <t>bella7bleue</t>
  </si>
  <si>
    <t>rochdumas</t>
  </si>
  <si>
    <t>hugoepsylon</t>
  </si>
  <si>
    <t>s_zhbakov</t>
  </si>
  <si>
    <t>katalin80319166</t>
  </si>
  <si>
    <t>dreamon01551786</t>
  </si>
  <si>
    <t>majdablin</t>
  </si>
  <si>
    <t>craak32</t>
  </si>
  <si>
    <t>padawanvador</t>
  </si>
  <si>
    <t>lodjma</t>
  </si>
  <si>
    <t>chaoserebegaia</t>
  </si>
  <si>
    <t>iledelaguyane</t>
  </si>
  <si>
    <t>thesecretjunio1</t>
  </si>
  <si>
    <t>maltrakn</t>
  </si>
  <si>
    <t>armandgarcia14</t>
  </si>
  <si>
    <t>securityxtv</t>
  </si>
  <si>
    <t>vpuybareau</t>
  </si>
  <si>
    <t>hdagrain</t>
  </si>
  <si>
    <t>atonaha</t>
  </si>
  <si>
    <t>marianeborie</t>
  </si>
  <si>
    <t>salahzrg</t>
  </si>
  <si>
    <t>fpdsag</t>
  </si>
  <si>
    <t>pstempfelet</t>
  </si>
  <si>
    <t>laurence0684</t>
  </si>
  <si>
    <t>fredgouth</t>
  </si>
  <si>
    <t>coder_487</t>
  </si>
  <si>
    <t>froehlichert</t>
  </si>
  <si>
    <t>hannibalcyberd</t>
  </si>
  <si>
    <t>j_fk</t>
  </si>
  <si>
    <t>weatherboy_fr</t>
  </si>
  <si>
    <t>wassilissatwit</t>
  </si>
  <si>
    <t>tracid56</t>
  </si>
  <si>
    <t>certitudenum</t>
  </si>
  <si>
    <t>4litanglilou67</t>
  </si>
  <si>
    <t>menzelma</t>
  </si>
  <si>
    <t>adamdoumbia20</t>
  </si>
  <si>
    <t>schwarzerbengel</t>
  </si>
  <si>
    <t>coderretweet</t>
  </si>
  <si>
    <t>nsanssouci</t>
  </si>
  <si>
    <t>botcybersec</t>
  </si>
  <si>
    <t>etcjsrh</t>
  </si>
  <si>
    <t>paulbarrycodeur</t>
  </si>
  <si>
    <t>victorbaissait</t>
  </si>
  <si>
    <t>gdprai</t>
  </si>
  <si>
    <t>snikboost</t>
  </si>
  <si>
    <t>cnamsgrandest</t>
  </si>
  <si>
    <t>lopessecurity</t>
  </si>
  <si>
    <t>solouve</t>
  </si>
  <si>
    <t>ktalos2</t>
  </si>
  <si>
    <t>procurement2030</t>
  </si>
  <si>
    <t>nathollier</t>
  </si>
  <si>
    <t>thecuriousluke</t>
  </si>
  <si>
    <t>skilfobic</t>
  </si>
  <si>
    <t>bri93946248</t>
  </si>
  <si>
    <t>merlingeek1</t>
  </si>
  <si>
    <t>developerbot_v1</t>
  </si>
  <si>
    <t>dyandza</t>
  </si>
  <si>
    <t>lhosteolivier</t>
  </si>
  <si>
    <t>lebigdata_fr</t>
  </si>
  <si>
    <t>norbertpiske</t>
  </si>
  <si>
    <t>marce_i_p</t>
  </si>
  <si>
    <t>serendipitousp</t>
  </si>
  <si>
    <t>openscitalk</t>
  </si>
  <si>
    <t>livredoc</t>
  </si>
  <si>
    <t>parfaitmwamba3</t>
  </si>
  <si>
    <t>pouteaualain</t>
  </si>
  <si>
    <t>bapt1ste</t>
  </si>
  <si>
    <t>pythonroboto</t>
  </si>
  <si>
    <t>tubienlu</t>
  </si>
  <si>
    <t>simonepaquis</t>
  </si>
  <si>
    <t>jpclo</t>
  </si>
  <si>
    <t>friday_js_bot</t>
  </si>
  <si>
    <t>rageandroll</t>
  </si>
  <si>
    <t>techie_wiz</t>
  </si>
  <si>
    <t>cyber_detect</t>
  </si>
  <si>
    <t>caplarin</t>
  </si>
  <si>
    <t>scandal2081</t>
  </si>
  <si>
    <t>nissabel1</t>
  </si>
  <si>
    <t>canogeoffrey1</t>
  </si>
  <si>
    <t>sylvie_darmon</t>
  </si>
  <si>
    <t>aneeshnair</t>
  </si>
  <si>
    <t>aneesh7nair</t>
  </si>
  <si>
    <t>ecommcto</t>
  </si>
  <si>
    <t>anniewallyi</t>
  </si>
  <si>
    <t>indianrootscom</t>
  </si>
  <si>
    <t>rangstore</t>
  </si>
  <si>
    <t>unishopit</t>
  </si>
  <si>
    <t>_ellabot</t>
  </si>
  <si>
    <t>ecommerce1india</t>
  </si>
  <si>
    <t>u2phautegaronne</t>
  </si>
  <si>
    <t>lynda_fiveyears</t>
  </si>
  <si>
    <t>amisgendarmeri1</t>
  </si>
  <si>
    <t>stephsavoyard</t>
  </si>
  <si>
    <t>chidambara09</t>
  </si>
  <si>
    <t>myhealthcareit</t>
  </si>
  <si>
    <t>mhvconsult</t>
  </si>
  <si>
    <t>jcqslucas</t>
  </si>
  <si>
    <t>cybersecplace</t>
  </si>
  <si>
    <t>lalobarose</t>
  </si>
  <si>
    <t>daniel_hva</t>
  </si>
  <si>
    <t>micronus4</t>
  </si>
  <si>
    <t>sandra70397893</t>
  </si>
  <si>
    <t>eimear_shea</t>
  </si>
  <si>
    <t>salim4219</t>
  </si>
  <si>
    <t>korezian</t>
  </si>
  <si>
    <t>webzh_zone</t>
  </si>
  <si>
    <t>philippesayous</t>
  </si>
  <si>
    <t>emmakavalya</t>
  </si>
  <si>
    <t>epitech</t>
  </si>
  <si>
    <t>cbultel_ecole</t>
  </si>
  <si>
    <t>lireagir</t>
  </si>
  <si>
    <t>crpcenofficiel</t>
  </si>
  <si>
    <t>bruno09589158</t>
  </si>
  <si>
    <t>cg3cricri</t>
  </si>
  <si>
    <t>jcvial1jean</t>
  </si>
  <si>
    <t>w0lf_l0nely_</t>
  </si>
  <si>
    <t>ricolotcontact</t>
  </si>
  <si>
    <t>carnet8</t>
  </si>
  <si>
    <t>thierry13breton</t>
  </si>
  <si>
    <t>chauvelmichele</t>
  </si>
  <si>
    <t>gyodhero</t>
  </si>
  <si>
    <t>brigittenomine</t>
  </si>
  <si>
    <t>drpeb</t>
  </si>
  <si>
    <t>nextstep_sante</t>
  </si>
  <si>
    <t>spinnaker13007</t>
  </si>
  <si>
    <t>interpretaatioo</t>
  </si>
  <si>
    <t>oppens_cyber</t>
  </si>
  <si>
    <t>benoit51390</t>
  </si>
  <si>
    <t>vpnum</t>
  </si>
  <si>
    <t>isaolivier38</t>
  </si>
  <si>
    <t>mickamikaelle</t>
  </si>
  <si>
    <t>axxaciz</t>
  </si>
  <si>
    <t>sosonesteve</t>
  </si>
  <si>
    <t>carolinabcn29</t>
  </si>
  <si>
    <t>elyeschaabane</t>
  </si>
  <si>
    <t>magalicaus</t>
  </si>
  <si>
    <t>cathgontard</t>
  </si>
  <si>
    <t>padrouga</t>
  </si>
  <si>
    <t>olanno</t>
  </si>
  <si>
    <t>drparloirs</t>
  </si>
  <si>
    <t>nicolarsouil</t>
  </si>
  <si>
    <t>greenb1968</t>
  </si>
  <si>
    <t>yoanncolin1</t>
  </si>
  <si>
    <t>jbc75017</t>
  </si>
  <si>
    <t>micky91</t>
  </si>
  <si>
    <t>gendarmerie_011</t>
  </si>
  <si>
    <t>tillardyannick</t>
  </si>
  <si>
    <t>marketingnumpro</t>
  </si>
  <si>
    <t>jeanluclaurent7</t>
  </si>
  <si>
    <t>algosecure</t>
  </si>
  <si>
    <t>demipal</t>
  </si>
  <si>
    <t>kyle_macstone</t>
  </si>
  <si>
    <t>mokaconsult</t>
  </si>
  <si>
    <t>kadove1</t>
  </si>
  <si>
    <t>jplarger</t>
  </si>
  <si>
    <t>rldi_lamy</t>
  </si>
  <si>
    <t>christiantiga</t>
  </si>
  <si>
    <t>picliesoph</t>
  </si>
  <si>
    <t>lisefalardeau</t>
  </si>
  <si>
    <t>alexandre2927</t>
  </si>
  <si>
    <t>franckdeo</t>
  </si>
  <si>
    <t>timinustus</t>
  </si>
  <si>
    <t>unlandais</t>
  </si>
  <si>
    <t>silvaeternam</t>
  </si>
  <si>
    <t>thierrymbimi</t>
  </si>
  <si>
    <t>madison11998499</t>
  </si>
  <si>
    <t>volfoni_raoul_</t>
  </si>
  <si>
    <t>femtech_</t>
  </si>
  <si>
    <t>stephanehalimi</t>
  </si>
  <si>
    <t>rhvirginie</t>
  </si>
  <si>
    <t>botfordev</t>
  </si>
  <si>
    <t>botfemale</t>
  </si>
  <si>
    <t>kakarbot</t>
  </si>
  <si>
    <t>pythonexpertbot</t>
  </si>
  <si>
    <t>codewithtwitchi</t>
  </si>
  <si>
    <t>ipythonistabot</t>
  </si>
  <si>
    <t>loreli85670</t>
  </si>
  <si>
    <t>botkoshur</t>
  </si>
  <si>
    <t>azuerbot</t>
  </si>
  <si>
    <t>thedeveloperbot</t>
  </si>
  <si>
    <t>serverlessfan</t>
  </si>
  <si>
    <t>itsmuzza2004</t>
  </si>
  <si>
    <t>elizabot9</t>
  </si>
  <si>
    <t>elixir75017</t>
  </si>
  <si>
    <t>amontespan</t>
  </si>
  <si>
    <t>nstguinee</t>
  </si>
  <si>
    <t>m2bliquis</t>
  </si>
  <si>
    <t>nastydude19</t>
  </si>
  <si>
    <t>saycornelia</t>
  </si>
  <si>
    <t>axnslash</t>
  </si>
  <si>
    <t>mistercool87</t>
  </si>
  <si>
    <t>ellalalalaire</t>
  </si>
  <si>
    <t>spiderman7200</t>
  </si>
  <si>
    <t>bitchookie</t>
  </si>
  <si>
    <t>kd__kuffars</t>
  </si>
  <si>
    <t>mariilou09</t>
  </si>
  <si>
    <t>masoems</t>
  </si>
  <si>
    <t>nati_kdk</t>
  </si>
  <si>
    <t>tonyrmj_tony</t>
  </si>
  <si>
    <t>aymericsmn</t>
  </si>
  <si>
    <t>team_archi</t>
  </si>
  <si>
    <t>manouchkya</t>
  </si>
  <si>
    <t>seccoffeetime</t>
  </si>
  <si>
    <t>arscorse1</t>
  </si>
  <si>
    <t>carulup</t>
  </si>
  <si>
    <t>henry75001</t>
  </si>
  <si>
    <t>ainasoa</t>
  </si>
  <si>
    <t>iqualit_</t>
  </si>
  <si>
    <t>mrproverbe</t>
  </si>
  <si>
    <t>modisrecrutefr</t>
  </si>
  <si>
    <t>erictixador</t>
  </si>
  <si>
    <t>tech38731</t>
  </si>
  <si>
    <t>thomassimon471</t>
  </si>
  <si>
    <t>newsoft</t>
  </si>
  <si>
    <t>belalac</t>
  </si>
  <si>
    <t>digitaleague</t>
  </si>
  <si>
    <t>ccutxan</t>
  </si>
  <si>
    <t>forestieramand3</t>
  </si>
  <si>
    <t>pierrecdn</t>
  </si>
  <si>
    <t>opensource_orgs</t>
  </si>
  <si>
    <t>oodriveofficiel</t>
  </si>
  <si>
    <t>discovertech3</t>
  </si>
  <si>
    <t>uchfrance</t>
  </si>
  <si>
    <t>tv_broadcasting</t>
  </si>
  <si>
    <t>virgincapo</t>
  </si>
  <si>
    <t>wallixcom</t>
  </si>
  <si>
    <t>ifep8</t>
  </si>
  <si>
    <t>contentinaqfr</t>
  </si>
  <si>
    <t>f3alpes</t>
  </si>
  <si>
    <t>gwenaellereun</t>
  </si>
  <si>
    <t>tristana_illes</t>
  </si>
  <si>
    <t>olfeo</t>
  </si>
  <si>
    <t>fadouce</t>
  </si>
  <si>
    <t>rodda2206</t>
  </si>
  <si>
    <t>chgambin</t>
  </si>
  <si>
    <t>r007_br34k3r</t>
  </si>
  <si>
    <t>fchasteland</t>
  </si>
  <si>
    <t>vouaillatchris</t>
  </si>
  <si>
    <t>mark45dominic</t>
  </si>
  <si>
    <t>pcheynis</t>
  </si>
  <si>
    <t>diateam_labs</t>
  </si>
  <si>
    <t>ericfreyss</t>
  </si>
  <si>
    <t>pgerard4</t>
  </si>
  <si>
    <t>kiwibackup</t>
  </si>
  <si>
    <t>hns_platform</t>
  </si>
  <si>
    <t>riskintel4</t>
  </si>
  <si>
    <t>aressy_experts</t>
  </si>
  <si>
    <t>tai_invest</t>
  </si>
  <si>
    <t>kkuffars</t>
  </si>
  <si>
    <t>leillawitzmann</t>
  </si>
  <si>
    <t>lisaroncoroni</t>
  </si>
  <si>
    <t>karinesijepdn91</t>
  </si>
  <si>
    <t>acoussemaeker1</t>
  </si>
  <si>
    <t>patriciacapelle</t>
  </si>
  <si>
    <t>kersausonde</t>
  </si>
  <si>
    <t>teppdude</t>
  </si>
  <si>
    <t>clairedscps</t>
  </si>
  <si>
    <t>ffeugeas</t>
  </si>
  <si>
    <t>koenigstephane</t>
  </si>
  <si>
    <t>metaaliqq</t>
  </si>
  <si>
    <t>philipdussaix</t>
  </si>
  <si>
    <t>fmissiri</t>
  </si>
  <si>
    <t>vachoti</t>
  </si>
  <si>
    <t>antoinbeaufort</t>
  </si>
  <si>
    <t>ciberobs</t>
  </si>
  <si>
    <t>soultii1</t>
  </si>
  <si>
    <t>pascal_carrere</t>
  </si>
  <si>
    <t>ireteeh</t>
  </si>
  <si>
    <t>aeronotbruno</t>
  </si>
  <si>
    <t>pierrecappelli</t>
  </si>
  <si>
    <t>loikkonen</t>
  </si>
  <si>
    <t>monlio</t>
  </si>
  <si>
    <t>mdecidrac</t>
  </si>
  <si>
    <t>procurementstar</t>
  </si>
  <si>
    <t>cloud_cio_</t>
  </si>
  <si>
    <t>malek_ayad</t>
  </si>
  <si>
    <t>prefete30</t>
  </si>
  <si>
    <t>isabellechipeau</t>
  </si>
  <si>
    <t>cs85164491</t>
  </si>
  <si>
    <t>westdogg57</t>
  </si>
  <si>
    <t>soniablock</t>
  </si>
  <si>
    <t>pvynckier</t>
  </si>
  <si>
    <t>blacknoose</t>
  </si>
  <si>
    <t>didier_mainard</t>
  </si>
  <si>
    <t>reseauhetght</t>
  </si>
  <si>
    <t>malizensecurity</t>
  </si>
  <si>
    <t>molitorph</t>
  </si>
  <si>
    <t>zenmorin</t>
  </si>
  <si>
    <t>tjmanadyflhj</t>
  </si>
  <si>
    <t>apbahuon</t>
  </si>
  <si>
    <t>christianpomies</t>
  </si>
  <si>
    <t>tehtris_elena</t>
  </si>
  <si>
    <t>arsbfc</t>
  </si>
  <si>
    <t>ronandbernard</t>
  </si>
  <si>
    <t>isabellemalher4</t>
  </si>
  <si>
    <t>audreyleroy19</t>
  </si>
  <si>
    <t>kiefferalc</t>
  </si>
  <si>
    <t>fondationmt</t>
  </si>
  <si>
    <t>gni_chr</t>
  </si>
  <si>
    <t>nolimitsecu</t>
  </si>
  <si>
    <t>zebux</t>
  </si>
  <si>
    <t>aazimath</t>
  </si>
  <si>
    <t>bwasexo</t>
  </si>
  <si>
    <t>colombe_academy</t>
  </si>
  <si>
    <t>sparwanteam</t>
  </si>
  <si>
    <t>doc_store</t>
  </si>
  <si>
    <t>simplongdo</t>
  </si>
  <si>
    <t>fbardeau</t>
  </si>
  <si>
    <t>devmy_fr</t>
  </si>
  <si>
    <t>gendarmerie</t>
  </si>
  <si>
    <t>anthonyrochand</t>
  </si>
  <si>
    <t>modjenn</t>
  </si>
  <si>
    <t>sybilleimbert</t>
  </si>
  <si>
    <t>hyelimjukim</t>
  </si>
  <si>
    <t>aegilon_sarl</t>
  </si>
  <si>
    <t>jbourdelin</t>
  </si>
  <si>
    <t>cfrancois_dan</t>
  </si>
  <si>
    <t>marcipulami131</t>
  </si>
  <si>
    <t>ingcolombo</t>
  </si>
  <si>
    <t>fr_dupont1970</t>
  </si>
  <si>
    <t>defense_ouest</t>
  </si>
  <si>
    <t>comsic_fr</t>
  </si>
  <si>
    <t>regionsfrance</t>
  </si>
  <si>
    <t>kalemachris</t>
  </si>
  <si>
    <t>jlgiboire</t>
  </si>
  <si>
    <t>thedomainbot</t>
  </si>
  <si>
    <t>sh3lmiyotr</t>
  </si>
  <si>
    <t>thalesdefence</t>
  </si>
  <si>
    <t>adriensep</t>
  </si>
  <si>
    <t>fondationuqam</t>
  </si>
  <si>
    <t>esg_uqam</t>
  </si>
  <si>
    <t>leguidedusysops</t>
  </si>
  <si>
    <t>paqbickindou</t>
  </si>
  <si>
    <t>pepe0208</t>
  </si>
  <si>
    <t>dumoulinchris11</t>
  </si>
  <si>
    <t>pperard</t>
  </si>
  <si>
    <t>billtheduke</t>
  </si>
  <si>
    <t>nacirasalvan</t>
  </si>
  <si>
    <t>narbonii</t>
  </si>
  <si>
    <t>yode_tunde</t>
  </si>
  <si>
    <t>upcopvishwendra</t>
  </si>
  <si>
    <t>ameuret</t>
  </si>
  <si>
    <t>useroadsafety</t>
  </si>
  <si>
    <t>farmer_143</t>
  </si>
  <si>
    <t>kostandinokrem3</t>
  </si>
  <si>
    <t>abhirajpoot_</t>
  </si>
  <si>
    <t>stephsalon31</t>
  </si>
  <si>
    <t>kumarbh02098162</t>
  </si>
  <si>
    <t>3itcom</t>
  </si>
  <si>
    <t>sandrinea</t>
  </si>
  <si>
    <t>brolland1</t>
  </si>
  <si>
    <t>dreuxagglo</t>
  </si>
  <si>
    <t>prontoreunion</t>
  </si>
  <si>
    <t>guiguiterrien</t>
  </si>
  <si>
    <t>nicolasdugnas</t>
  </si>
  <si>
    <t>cmemertens</t>
  </si>
  <si>
    <t>it_numeric</t>
  </si>
  <si>
    <t>sablacroix</t>
  </si>
  <si>
    <t>val_cappelli</t>
  </si>
  <si>
    <t>rajeshsharmasi</t>
  </si>
  <si>
    <t>jaguar_network</t>
  </si>
  <si>
    <t>sylv1langlois</t>
  </si>
  <si>
    <t>cloudhg9</t>
  </si>
  <si>
    <t>lesguer_lionel</t>
  </si>
  <si>
    <t>_magali_noe</t>
  </si>
  <si>
    <t>emelinedelarrat</t>
  </si>
  <si>
    <t>enmarche53</t>
  </si>
  <si>
    <t>pmbavenir53</t>
  </si>
  <si>
    <t>catherine_rivet</t>
  </si>
  <si>
    <t>nicolettagiust1</t>
  </si>
  <si>
    <t>nordsud6213</t>
  </si>
  <si>
    <t>phdieudonne</t>
  </si>
  <si>
    <t>mallys_</t>
  </si>
  <si>
    <t>presseorange</t>
  </si>
  <si>
    <t>orangepro</t>
  </si>
  <si>
    <t>antoinefaillie</t>
  </si>
  <si>
    <t>abbakanfrance</t>
  </si>
  <si>
    <t>tiimzii</t>
  </si>
  <si>
    <t>it_partners</t>
  </si>
  <si>
    <t>gigamon_fr</t>
  </si>
  <si>
    <t>beyondtrust_fr</t>
  </si>
  <si>
    <t>bluetrusty_fr</t>
  </si>
  <si>
    <t>frenchgeekman</t>
  </si>
  <si>
    <t>edira2</t>
  </si>
  <si>
    <t>vick0366</t>
  </si>
  <si>
    <t>4tchat</t>
  </si>
  <si>
    <t>vinformatique</t>
  </si>
  <si>
    <t>bbddpp</t>
  </si>
  <si>
    <t>costeslioneler</t>
  </si>
  <si>
    <t>sarah_vlt</t>
  </si>
  <si>
    <t>fariyad08412743</t>
  </si>
  <si>
    <t>rique01900716</t>
  </si>
  <si>
    <t>phcourcier</t>
  </si>
  <si>
    <t>twicir</t>
  </si>
  <si>
    <t>od_adam</t>
  </si>
  <si>
    <t>marketinglea</t>
  </si>
  <si>
    <t>gutmannlucie</t>
  </si>
  <si>
    <t>orsys</t>
  </si>
  <si>
    <t>cefcys_officiel</t>
  </si>
  <si>
    <t>soyerlaeti</t>
  </si>
  <si>
    <t>digital_ladies</t>
  </si>
  <si>
    <t>iotcybersec24</t>
  </si>
  <si>
    <t>sunshinin76</t>
  </si>
  <si>
    <t>devaux_b</t>
  </si>
  <si>
    <t>lavikuroneko</t>
  </si>
  <si>
    <t>lumenaduluc</t>
  </si>
  <si>
    <t>ozssisudest</t>
  </si>
  <si>
    <t>uruvela_</t>
  </si>
  <si>
    <t>egea_blog</t>
  </si>
  <si>
    <t>neumayermat</t>
  </si>
  <si>
    <t>jeanbatisme</t>
  </si>
  <si>
    <t>tisseringendarm</t>
  </si>
  <si>
    <t>irandymac</t>
  </si>
  <si>
    <t>allis_na</t>
  </si>
  <si>
    <t>digitaqui</t>
  </si>
  <si>
    <t>augouard</t>
  </si>
  <si>
    <t>remivignes</t>
  </si>
  <si>
    <t>nounours</t>
  </si>
  <si>
    <t>jlucori</t>
  </si>
  <si>
    <t>peg21240</t>
  </si>
  <si>
    <t>cybersecurityn8</t>
  </si>
  <si>
    <t>sunnaurore</t>
  </si>
  <si>
    <t>stormshield</t>
  </si>
  <si>
    <t>simonwargniez</t>
  </si>
  <si>
    <t>sectest9</t>
  </si>
  <si>
    <t>kevinnoascone</t>
  </si>
  <si>
    <t>thalessecurity</t>
  </si>
  <si>
    <t>christophej2710</t>
  </si>
  <si>
    <t>mobillhome28</t>
  </si>
  <si>
    <t>sergerocchi</t>
  </si>
  <si>
    <t>artisanat63</t>
  </si>
  <si>
    <t>arezkimekebbel</t>
  </si>
  <si>
    <t>catmall0w</t>
  </si>
  <si>
    <t>axeljean77</t>
  </si>
  <si>
    <t>cpam_17</t>
  </si>
  <si>
    <t>sandrabocciolin</t>
  </si>
  <si>
    <t>fayau1</t>
  </si>
  <si>
    <t>margaretsiegien</t>
  </si>
  <si>
    <t>hebersenegal</t>
  </si>
  <si>
    <t>cathcervoni</t>
  </si>
  <si>
    <t>cybersecurite_m</t>
  </si>
  <si>
    <t>valerie_legrand</t>
  </si>
  <si>
    <t>gegips</t>
  </si>
  <si>
    <t>michelcordier</t>
  </si>
  <si>
    <t>capenergies</t>
  </si>
  <si>
    <t>choiseulmag</t>
  </si>
  <si>
    <t>scredinsoftware</t>
  </si>
  <si>
    <t>itouaromelu</t>
  </si>
  <si>
    <t>epita_fc</t>
  </si>
  <si>
    <t>cmoulinschwartz</t>
  </si>
  <si>
    <t>marie_lagadec_</t>
  </si>
  <si>
    <t>mathildemuratt</t>
  </si>
  <si>
    <t>kgarcini</t>
  </si>
  <si>
    <t>parnasse</t>
  </si>
  <si>
    <t>ui_eau</t>
  </si>
  <si>
    <t>campus_indfutur</t>
  </si>
  <si>
    <t>anthonyhemond</t>
  </si>
  <si>
    <t>antoniofonsecaf</t>
  </si>
  <si>
    <t>serene_risc</t>
  </si>
  <si>
    <t>sophosfrance</t>
  </si>
  <si>
    <t>enty8080</t>
  </si>
  <si>
    <t>niguilloux</t>
  </si>
  <si>
    <t>sunlifeqc</t>
  </si>
  <si>
    <t>innovalead</t>
  </si>
  <si>
    <t>turnoverit</t>
  </si>
  <si>
    <t>univesante</t>
  </si>
  <si>
    <t>sogeti_fr</t>
  </si>
  <si>
    <t>denisboudy</t>
  </si>
  <si>
    <t>mismocommunity</t>
  </si>
  <si>
    <t>risk_insight</t>
  </si>
  <si>
    <t>groupe_onx</t>
  </si>
  <si>
    <t>efrei_paris</t>
  </si>
  <si>
    <t>n_devoucoux</t>
  </si>
  <si>
    <t>ometiers_num</t>
  </si>
  <si>
    <t>_adriend_</t>
  </si>
  <si>
    <t>exakis_nelite</t>
  </si>
  <si>
    <t>jdubois_it</t>
  </si>
  <si>
    <t>niji_digital</t>
  </si>
  <si>
    <t>firsteu1</t>
  </si>
  <si>
    <t>intra4good</t>
  </si>
  <si>
    <t>adira_asso</t>
  </si>
  <si>
    <t>isit_news</t>
  </si>
  <si>
    <t>valcheignon</t>
  </si>
  <si>
    <t>apo_source_fr</t>
  </si>
  <si>
    <t>bluemegateam</t>
  </si>
  <si>
    <t>almond_consult</t>
  </si>
  <si>
    <t>qbs_france</t>
  </si>
  <si>
    <t>usherbrooke</t>
  </si>
  <si>
    <t>bsmt_nevers</t>
  </si>
  <si>
    <t>vertivfr</t>
  </si>
  <si>
    <t>quentin_leconte</t>
  </si>
  <si>
    <t>ideconseilweb</t>
  </si>
  <si>
    <t>lduperval</t>
  </si>
  <si>
    <t>avtis1</t>
  </si>
  <si>
    <t>parcoor1</t>
  </si>
  <si>
    <t>mfauvet</t>
  </si>
  <si>
    <t>labo_loria</t>
  </si>
  <si>
    <t>altaresdb</t>
  </si>
  <si>
    <t>secu_internet</t>
  </si>
  <si>
    <t>yeatesjm</t>
  </si>
  <si>
    <t>insadelyon</t>
  </si>
  <si>
    <t>nvka__</t>
  </si>
  <si>
    <t>swisslife_fr</t>
  </si>
  <si>
    <t>tnpconsultants</t>
  </si>
  <si>
    <t>tnpdataprotect</t>
  </si>
  <si>
    <t>comidoc</t>
  </si>
  <si>
    <t>exn_na</t>
  </si>
  <si>
    <t>interdatagpe</t>
  </si>
  <si>
    <t>cyberjobsfr</t>
  </si>
  <si>
    <t>fmglobal_fr</t>
  </si>
  <si>
    <t>nmetougui</t>
  </si>
  <si>
    <t>legal_village</t>
  </si>
  <si>
    <t>activspaces</t>
  </si>
  <si>
    <t>aasc49</t>
  </si>
  <si>
    <t>sjournot</t>
  </si>
  <si>
    <t>itsjustmelucien</t>
  </si>
  <si>
    <t>ssuitesoftware</t>
  </si>
  <si>
    <t>agevillage</t>
  </si>
  <si>
    <t>lechti_cowboy</t>
  </si>
  <si>
    <t>dcallahan2</t>
  </si>
  <si>
    <t>petitpalois64</t>
  </si>
  <si>
    <t>gconnectee</t>
  </si>
  <si>
    <t>le_vpn_france</t>
  </si>
  <si>
    <t>juaye</t>
  </si>
  <si>
    <t>fedjf</t>
  </si>
  <si>
    <t>patricelopez83</t>
  </si>
  <si>
    <t>eset_france</t>
  </si>
  <si>
    <t>freealgeria9</t>
  </si>
  <si>
    <t>infos_defense</t>
  </si>
  <si>
    <t>fkmatondo</t>
  </si>
  <si>
    <t>esante_gouv_fr</t>
  </si>
  <si>
    <t>sante_gouv</t>
  </si>
  <si>
    <t>celinevergne</t>
  </si>
  <si>
    <t>k_le_jolif</t>
  </si>
  <si>
    <t>svemc</t>
  </si>
  <si>
    <t>ericpukuta</t>
  </si>
  <si>
    <t>minddata1</t>
  </si>
  <si>
    <t>ebergerault</t>
  </si>
  <si>
    <t>ecoreseau</t>
  </si>
  <si>
    <t>squadtw</t>
  </si>
  <si>
    <t>deveryware</t>
  </si>
  <si>
    <t>securitevflit</t>
  </si>
  <si>
    <t>arthur_fresnel</t>
  </si>
  <si>
    <t>abxpofficiel</t>
  </si>
  <si>
    <t>vigilance_fr</t>
  </si>
  <si>
    <t>soteria_lab</t>
  </si>
  <si>
    <t>cerfrance_sn</t>
  </si>
  <si>
    <t>imtfrance</t>
  </si>
  <si>
    <t>numrdv</t>
  </si>
  <si>
    <t>globalsign_fr</t>
  </si>
  <si>
    <t>auraentreprises</t>
  </si>
  <si>
    <t>mesdatasetmoi</t>
  </si>
  <si>
    <t>kiroloszakher</t>
  </si>
  <si>
    <t>cyber_duedil</t>
  </si>
  <si>
    <t>pehorent</t>
  </si>
  <si>
    <t>ipsteel</t>
  </si>
  <si>
    <t>semafor_conseil</t>
  </si>
  <si>
    <t>prefet92</t>
  </si>
  <si>
    <t>economie_gouv</t>
  </si>
  <si>
    <t>arkhineo</t>
  </si>
  <si>
    <t>dxcfrance</t>
  </si>
  <si>
    <t>sandeepkshukla</t>
  </si>
  <si>
    <t>unideesdz</t>
  </si>
  <si>
    <t>synetis</t>
  </si>
  <si>
    <t>itsgroupsa</t>
  </si>
  <si>
    <t>nat_bad</t>
  </si>
  <si>
    <t>anssi_fr</t>
  </si>
  <si>
    <t>iboofr</t>
  </si>
  <si>
    <t>esbd_fr</t>
  </si>
  <si>
    <t>atrisc</t>
  </si>
  <si>
    <t>radwarefr</t>
  </si>
  <si>
    <t>archimagredac</t>
  </si>
  <si>
    <t>expertime</t>
  </si>
  <si>
    <t>lalettrea</t>
  </si>
  <si>
    <t>dojoshield</t>
  </si>
  <si>
    <t>adaliddafra</t>
  </si>
  <si>
    <t>coffeecoachingf</t>
  </si>
  <si>
    <t>jevalideca</t>
  </si>
  <si>
    <t>nvelleaquitaine</t>
  </si>
  <si>
    <t>numeriquena</t>
  </si>
  <si>
    <t>gie_sesamvitale</t>
  </si>
  <si>
    <t>prefaquitaine33</t>
  </si>
  <si>
    <t>projetlys</t>
  </si>
  <si>
    <t>cmaaura</t>
  </si>
  <si>
    <t>6cure</t>
  </si>
  <si>
    <t>maunatraikia</t>
  </si>
  <si>
    <t>aucae1</t>
  </si>
  <si>
    <t>herekleis</t>
  </si>
  <si>
    <t>martine_f_pro</t>
  </si>
  <si>
    <t>georges2229</t>
  </si>
  <si>
    <t>lecafedugeek</t>
  </si>
  <si>
    <t>adec_corse</t>
  </si>
  <si>
    <t>laveilletechno</t>
  </si>
  <si>
    <t>ia_2100</t>
  </si>
  <si>
    <t>synthetiser1</t>
  </si>
  <si>
    <t>avastfrance</t>
  </si>
  <si>
    <t>highnewsfrance</t>
  </si>
  <si>
    <t>gabrielfoffano</t>
  </si>
  <si>
    <t>lucspighel</t>
  </si>
  <si>
    <t>espaceit</t>
  </si>
  <si>
    <t>telecomevol</t>
  </si>
  <si>
    <t>gaby_wald</t>
  </si>
  <si>
    <t>lenveigaz</t>
  </si>
  <si>
    <t>bf_techservices</t>
  </si>
  <si>
    <t>cop_manisha</t>
  </si>
  <si>
    <t>sachin14972210</t>
  </si>
  <si>
    <t>cyberterritoir1</t>
  </si>
  <si>
    <t>cnil</t>
  </si>
  <si>
    <t>banquierscdn</t>
  </si>
  <si>
    <t>scotiabankhelps</t>
  </si>
  <si>
    <t>cybervictimes</t>
  </si>
  <si>
    <t>cybergend</t>
  </si>
  <si>
    <t>francenumfr</t>
  </si>
  <si>
    <t>cybercercle</t>
  </si>
  <si>
    <t>tehtris</t>
  </si>
  <si>
    <t>cybergeopolis</t>
  </si>
  <si>
    <t>pggiraudo</t>
  </si>
  <si>
    <t>l_guillet</t>
  </si>
  <si>
    <t>nathcybsec</t>
  </si>
  <si>
    <t>jpierre76</t>
  </si>
  <si>
    <t>bdekany</t>
  </si>
  <si>
    <t>fabienval</t>
  </si>
  <si>
    <t>effidic1</t>
  </si>
  <si>
    <t>pascalc95058776</t>
  </si>
  <si>
    <t>novipro</t>
  </si>
  <si>
    <t>corona_ssyt</t>
  </si>
  <si>
    <t>jean_jourdy</t>
  </si>
  <si>
    <t>viralvideovlogs</t>
  </si>
  <si>
    <t>switch_ch</t>
  </si>
  <si>
    <t>cybersec_feeds</t>
  </si>
  <si>
    <t>swissbankingsba</t>
  </si>
  <si>
    <t>cloudnews2013</t>
  </si>
  <si>
    <t>monacocyber</t>
  </si>
  <si>
    <t>veillecyber3</t>
  </si>
  <si>
    <t>cybersecura</t>
  </si>
  <si>
    <t>transcripsi</t>
  </si>
  <si>
    <t>modisfrance</t>
  </si>
  <si>
    <t>jpmconsulting_</t>
  </si>
  <si>
    <t>aarushinair_</t>
  </si>
  <si>
    <t>bertrandthibert</t>
  </si>
  <si>
    <t>pascal_baratoux</t>
  </si>
  <si>
    <t>fcharles</t>
  </si>
  <si>
    <t>luciencastex</t>
  </si>
  <si>
    <t>ifri_</t>
  </si>
  <si>
    <t>externatic</t>
  </si>
  <si>
    <t>hotwire_fr</t>
  </si>
  <si>
    <t>blick_fr</t>
  </si>
  <si>
    <t>euratechnologie</t>
  </si>
  <si>
    <t>uvs_senegal</t>
  </si>
  <si>
    <t>mounir</t>
  </si>
  <si>
    <t>enmarchefr</t>
  </si>
  <si>
    <t>digitalsummr</t>
  </si>
  <si>
    <t>pwc_france</t>
  </si>
  <si>
    <t>ercom_</t>
  </si>
  <si>
    <t>tntludo</t>
  </si>
  <si>
    <t>leruakram</t>
  </si>
  <si>
    <t>vaticannews_fr</t>
  </si>
  <si>
    <t>jeymalandrino</t>
  </si>
  <si>
    <t>callistonetfr</t>
  </si>
  <si>
    <t>interieur_gouv</t>
  </si>
  <si>
    <t>zataz</t>
  </si>
  <si>
    <t>trustvalleych</t>
  </si>
  <si>
    <t>cecilejallu</t>
  </si>
  <si>
    <t>afti91</t>
  </si>
  <si>
    <t>cano</t>
  </si>
  <si>
    <t>hacker0x01</t>
  </si>
  <si>
    <t>gouvernementfr</t>
  </si>
  <si>
    <t>cedric_o</t>
  </si>
  <si>
    <t>frsilicon</t>
  </si>
  <si>
    <t>smugnier</t>
  </si>
  <si>
    <t>darktrace</t>
  </si>
  <si>
    <t>cybercellindia</t>
  </si>
  <si>
    <t>mynykaa</t>
  </si>
  <si>
    <t>bordeauxinp</t>
  </si>
  <si>
    <t>univbordeaux</t>
  </si>
  <si>
    <t>fondationbxuniv</t>
  </si>
  <si>
    <t>wmktech</t>
  </si>
  <si>
    <t>secureic</t>
  </si>
  <si>
    <t>adi_n_a</t>
  </si>
  <si>
    <t>safecarep</t>
  </si>
  <si>
    <t>aphm_actu</t>
  </si>
  <si>
    <t>hackuity</t>
  </si>
  <si>
    <t>globbsecurityfr</t>
  </si>
  <si>
    <t>sonicwall</t>
  </si>
  <si>
    <t>siecledigital</t>
  </si>
  <si>
    <t>dj</t>
  </si>
  <si>
    <t>geektech_app</t>
  </si>
  <si>
    <t>__ftk</t>
  </si>
  <si>
    <t>mediathequespau</t>
  </si>
  <si>
    <t>lemagit</t>
  </si>
  <si>
    <t>smartcitymag_fr</t>
  </si>
  <si>
    <t>fko42</t>
  </si>
  <si>
    <t>mr_anonwolf</t>
  </si>
  <si>
    <t>le_figaro</t>
  </si>
  <si>
    <t>hliotaud</t>
  </si>
  <si>
    <t>sailpoint</t>
  </si>
  <si>
    <t>labanquepostale</t>
  </si>
  <si>
    <t>hustlehamilton</t>
  </si>
  <si>
    <t>opentext</t>
  </si>
  <si>
    <t>_bcsolutions_</t>
  </si>
  <si>
    <t>nameshield</t>
  </si>
  <si>
    <t>fic_eu</t>
  </si>
  <si>
    <t>lillegrandpalai</t>
  </si>
  <si>
    <t>ibmsecurity</t>
  </si>
  <si>
    <t>naos_cluster</t>
  </si>
  <si>
    <t>herve_schauer</t>
  </si>
  <si>
    <t>wavestonefr</t>
  </si>
  <si>
    <t>frdigitale</t>
  </si>
  <si>
    <t>cassemblyfr</t>
  </si>
  <si>
    <t>lepoint</t>
  </si>
  <si>
    <t>france24</t>
  </si>
  <si>
    <t>google</t>
  </si>
  <si>
    <t>abritel</t>
  </si>
  <si>
    <t>tiktok_france</t>
  </si>
  <si>
    <t>zdnetfr</t>
  </si>
  <si>
    <t>nsagov</t>
  </si>
  <si>
    <t>potus</t>
  </si>
  <si>
    <t>rebeccarambar</t>
  </si>
  <si>
    <t>wajdialkayal1</t>
  </si>
  <si>
    <t>hs2formation</t>
  </si>
  <si>
    <t>cnams_france</t>
  </si>
  <si>
    <t>alendil_fr</t>
  </si>
  <si>
    <t>alexandrecoupey</t>
  </si>
  <si>
    <t>alkayal_wajdi</t>
  </si>
  <si>
    <t>gdarmanin</t>
  </si>
  <si>
    <t>maroc_unesco</t>
  </si>
  <si>
    <t>wajdialkayal</t>
  </si>
  <si>
    <t>alkayalwajdi</t>
  </si>
  <si>
    <t>atifabbas005</t>
  </si>
  <si>
    <t>lusinedigitale</t>
  </si>
  <si>
    <t>rpanh</t>
  </si>
  <si>
    <t>gs_mag</t>
  </si>
  <si>
    <t>fntp_info</t>
  </si>
  <si>
    <t>thierry</t>
  </si>
  <si>
    <t>n_jumel</t>
  </si>
  <si>
    <t>hacker_world_69</t>
  </si>
  <si>
    <t>nxoexperts</t>
  </si>
  <si>
    <t>orangebusiness</t>
  </si>
  <si>
    <t>journaldun</t>
  </si>
  <si>
    <t>borislecoeur</t>
  </si>
  <si>
    <t>ugap_medical</t>
  </si>
  <si>
    <t>ugap</t>
  </si>
  <si>
    <t>campuscyberfr</t>
  </si>
  <si>
    <t>alstomfrance</t>
  </si>
  <si>
    <t>tfressin</t>
  </si>
  <si>
    <t>fredericreynaud</t>
  </si>
  <si>
    <t>kaspersky</t>
  </si>
  <si>
    <t>mitreattack</t>
  </si>
  <si>
    <t>valerymarchive</t>
  </si>
  <si>
    <t>bluetru</t>
  </si>
  <si>
    <t>nextinpact</t>
  </si>
  <si>
    <t>mondeinformatiq</t>
  </si>
  <si>
    <t>informatiqnews</t>
  </si>
  <si>
    <t>widoobiz</t>
  </si>
  <si>
    <t>jdnebusiness</t>
  </si>
  <si>
    <t>artefr</t>
  </si>
  <si>
    <t>gabrielledemic2</t>
  </si>
  <si>
    <t>mhr_officiel</t>
  </si>
  <si>
    <t>nomoreransom</t>
  </si>
  <si>
    <t>dgccrf</t>
  </si>
  <si>
    <t>googlecloud</t>
  </si>
  <si>
    <t>eliegirard</t>
  </si>
  <si>
    <t>atosfr</t>
  </si>
  <si>
    <t>thierrybreton</t>
  </si>
  <si>
    <t>github</t>
  </si>
  <si>
    <t>3tindustry4</t>
  </si>
  <si>
    <t>mondesecurite</t>
  </si>
  <si>
    <t>imsnetwork</t>
  </si>
  <si>
    <t>microsoftteams</t>
  </si>
  <si>
    <t>th</t>
  </si>
  <si>
    <t>mathieuisaia</t>
  </si>
  <si>
    <t>knowbe4</t>
  </si>
  <si>
    <t>pressecitron</t>
  </si>
  <si>
    <t>sie</t>
  </si>
  <si>
    <t>lusined</t>
  </si>
  <si>
    <t>larucheindus</t>
  </si>
  <si>
    <t>cyberzone72</t>
  </si>
  <si>
    <t>vbarbel</t>
  </si>
  <si>
    <t>futura</t>
  </si>
  <si>
    <t>techwarn1</t>
  </si>
  <si>
    <t>us_fda</t>
  </si>
  <si>
    <t>presse</t>
  </si>
  <si>
    <t>sophos</t>
  </si>
  <si>
    <t>bpifrance</t>
  </si>
  <si>
    <t>eucyberweek</t>
  </si>
  <si>
    <t>certxmco</t>
  </si>
  <si>
    <t>tf1</t>
  </si>
  <si>
    <t>yr_france</t>
  </si>
  <si>
    <t>nordpass</t>
  </si>
  <si>
    <t>nordvpn</t>
  </si>
  <si>
    <t>ncsc</t>
  </si>
  <si>
    <t>intrinsec</t>
  </si>
  <si>
    <t>Mentions</t>
  </si>
  <si>
    <t>Replies to</t>
  </si>
  <si>
    <t>É hoje! Já sabe como se proteger de um ataque #Prilex? Evite prejuízos financeiros e danos à sua marca: participe d… https://t.co/i1FM9UsCSe</t>
  </si>
  <si>
    <t>Avez-vous pensé à former vos collaborateurs aux risques cyber ? Les salariés représenteraient le plus grand risque… https://t.co/5x7nWweZ8E</t>
  </si>
  <si>
    <t>RT @LucienCastex: Des conseils pour vos vacances 👇👇 #cybersecurite + installation d’un #VPN, #chiffrement https://t.co/9j5psuL0xl</t>
  </si>
  <si>
    <t>Position devant être remplie rapidement!
#Analyste de #cybersécurité junior/intermédiaire!
40h / semaine, 3-5 ans… https://t.co/a5F8QtXWvS</t>
  </si>
  <si>
    <t>RT @IFRI_: [📱#Cybersécurité] Vous avez suivi l'affaire #Pegasus/#NSO et voulez en apprendre plus sur l'écosystème d'#Israël en matière de c…</t>
  </si>
  <si>
    <t>RT @Externatic: Un outil pour aider les entreprises à détecter les failles de sécurité 🔐
#Underguard #sécurité #informatique #cybersécurit…</t>
  </si>
  <si>
    <t>RT @hotwire_FR: "Qu'il s'agisse de se prémunir de ransomwares ou d'attaques par déni de service, la cybersécurité est la priorité numéro 1…</t>
  </si>
  <si>
    <t>RT @Blick_fr: Où se situe la Suisse au niveau de la #cybersécurité et de la digitalisation? Quelles seront les prochaines grandes innovatio…</t>
  </si>
  <si>
    <t>MITRE annonce les premières évaluations d'outils de #cybersécurité pour les systèmes de contrôle industriel ou #ICS… https://t.co/zjfBN877Md</t>
  </si>
  <si>
    <t>RT @euratechnologie: #Cybersécurité L'événement-phare du secteur, le FIC, se tiendra du 7 au 9 sept à Lille, Grand Palais. 
👉 Retrouvez la…</t>
  </si>
  <si>
    <t>RT @enty8080: Just found backdoor in my Denver SHC-150 Smart Wifi camera - https://t.co/f4dV0vkfLK
#cybercrime #Linux #linuxsecurity #bugb…</t>
  </si>
  <si>
    <t>RT @UVS_Senegal: [#WEBINAIRE]
WISS AFRICA, société spécialisée dans l’innovation numérique, en collaboration avec l’Université virtuelle d…</t>
  </si>
  <si>
    <t>RT @ANSSI_FR: #MardiConseil 🤝 Catherine, Emeric, Gaëlle, Guillaume, Marc-Antoine, Thomas et Sadio vous racontent leurs expériences, leurs v…</t>
  </si>
  <si>
    <t>Voici quelques conseils afin de limiter la vulnérabilité de vos systèmes d'information durant cette période un peu… https://t.co/PbqWrAGAkS</t>
  </si>
  <si>
    <t>#CyberSécurité Et si l’explosion des cyberattaques transformait #Internet à tout jamais ? Et si c'était la fin d'un… https://t.co/PtxGcPH0bW</t>
  </si>
  <si>
    <t>RT @VeilleCyber3: 🔐L'astuce #cybersécurité 
#fintech #AI #ArtificialIntelligence #MachineLearning #DeepLearning #cybersecurity #nocode  #Bi…</t>
  </si>
  <si>
    <t>LREM se prépare aux cyber-menaces avant la présidentielle
Le seul truc bien géré par @enmarchefr @mounir… https://t.co/ZQAkFA9XwB</t>
  </si>
  <si>
    <t>RT @Digitaleague: [Event 26.08] 🎙️ Cette année au @DigitalSummR on parlera #FutureofWork #GreenTech #Cybersecurité #IA #Ransomware...
📣 Qu…</t>
  </si>
  <si>
    <t>[#CyberSécurité] 🔎
Vous souhaitez installer un outil pour favoriser l'exercice de votre activité à distance ? 👨‍💻… https://t.co/qlZbS0D1gV</t>
  </si>
  <si>
    <t>#Cybersécurité Et les mots de passe à éviter absolument sont ... 🏆 https://t.co/OOcEDiyCjs https://t.co/zCgoYXLWDA</t>
  </si>
  <si>
    <t>RT @BF_TechServices: Les #levées de fonds 2021 en #cybersécurité atteignent un nouveau record dans le 🌏 et particulièrement aux #EtatsUnis…</t>
  </si>
  <si>
    <t>Comment marchent votre réseau #wifi et vos appareils connectés – et pourquoi ils sont vulnérables aux attaques info… https://t.co/Akvf8kXi2l</t>
  </si>
  <si>
    <t>#Cybersécurité Et les mots de passe à éviter absolument sont ... 🏆 https://t.co/bYOV87dUMC https://t.co/dhq2w2PeWS</t>
  </si>
  <si>
    <t>#Cybersécurité et IA, une arme à double tranchant ? Joan Taulé, CrowdStrike 
https://t.co/SMQayFQKgV</t>
  </si>
  <si>
    <t>(...) "Les experts de @PwC_France rappellent que les acteurs doivent se pencher aussi sur les risques de financiari… https://t.co/2zghOfUcgi</t>
  </si>
  <si>
    <t>RT @CyberGEND: [#Prévention] 
Pour votre #Cybersécurité ne partagez pas vos attestations de vaccination et vos QR code anti #COVID19 sur I…</t>
  </si>
  <si>
    <t>RT @SwissBankingSBA: Les banques et la #cybersécurité : Florian Schuetz, délégué fédéral à la cybersécurité, parle dans une interview avec…</t>
  </si>
  <si>
    <t>RT @thalessecurity: [#Cybersécurité] Quelle application de messagerie choisir ? Comment maitriser la confidentialité de nos données personn…</t>
  </si>
  <si>
    <t>RT @thalessecurity: [#Cybersécurité] #CryptoSmart, solution proposée par @ERCOM_, société du groupe Thales, sécurise vos communications, do…</t>
  </si>
  <si>
    <t>RT @OrangePro: 41 % des très petites entreprises ont déjà subi une ou plusieurs attaques informatiques. Ces attaques peuvent mettre en péri…</t>
  </si>
  <si>
    <t>RT @CyberSecura: Vous utilisez #ClubHouse ? Si oui, votre numéro de téléphone est probablement en ligne sur le #DarkWeb, prêt à être vendu…</t>
  </si>
  <si>
    <t>RT @scredInSoftware: ❗️ Attention REPORT ❗️ 
Retrouvez nous sur le salon de l'INFRA BIM Open du 10 janvier au 12 janvier 2022
Notre articl…</t>
  </si>
  <si>
    <t>Les incontournables de l’informatique ! Thème #1 : La sécurité.
Dans ce webinar, découvrez comment sécuriser le rés… https://t.co/o1BjFm0kZq</t>
  </si>
  <si>
    <t>RT @Alticap: Les incontournables de l’informatique ! Thème #1 : La sécurité.
Dans ce webinar, découvrez comment sécuriser le réseau #inform…</t>
  </si>
  <si>
    <t>RT @VeilleCyber3: Rt @tntludo L'authentification forte  La sécurité des paiements et de la data est au coeur des préoccupations 
Paiements…</t>
  </si>
  <si>
    <t>RT @VeilleCyber3: 💻Why #RemoteWorking leaves us vulnerable to #cyberattacks
https://t.co/38K3ZtVSsE
#fintech #insurtech #insurance #cybers…</t>
  </si>
  <si>
    <t>Gestion des accès à privilège : Microsoft s’offre CloudKnox Security https://t.co/XCAqKbDvI1 #cloud #cybersécurité Actu des sociétés</t>
  </si>
  <si>
    <t>RT @leruAkraM: #Hacking : L’auteur présumé du plus gros piratage de Twitter arrêté #CyberCriminalite #Cybersecurite https://t.co/ocJrytdJDY</t>
  </si>
  <si>
    <t>RT @BluemegaTeam: Vous avez comme projet de protéger un document contre la #falsification ?
Lisez-ceci 👉 https://t.co/MbQmn65xwO
#print #…</t>
  </si>
  <si>
    <t>RT @Capenergies: 🗓RDV le 16/09 pour un webinaire dédié aux enjeux de #cybersécurité🌐#énergie⚡️avec des témoignages d'entreprises engagées.…</t>
  </si>
  <si>
    <t>L'occasion chez @vaticannews_fr de rappeler que les formations des élites 🇫🇷, étant essentiellement juridiques (ENA… https://t.co/vyqDlrwYXW</t>
  </si>
  <si>
    <t>RT @JeyMalandrino: Il n'y a que sur internet que l'on peut voir ce genre d'initiatives : Le crypto Sheriff contre les ransomware(s).
https:…</t>
  </si>
  <si>
    <t>La demande en spécialistes de la #cybersécurité dépasse celle des autres fonctions IT, en Suisse et dans le monde.… https://t.co/9YbGH9D2Ps</t>
  </si>
  <si>
    <t>RT @defense_ouest: Le @COMSIC_FR s'est récemment équipé de SORECC (simulation outillée pour la recherche de conformités cyber) permettant a…</t>
  </si>
  <si>
    <t>RT @cybervictimes: [🛡️ #SécuritéNumérique] Vous comptez dévoiler vos vacances d'été sur les #RéseauxSociaux ? Prudence face aux risques en…</t>
  </si>
  <si>
    <t>RT @hostpoint_FR: Dans les prochaines semaines, Hostpoint activera la norme de sécurité DNSSEC pour tous les domaines .ch et .li, qui renvo…</t>
  </si>
  <si>
    <t>RT @almond_consult: Almond est devenu membre associé du Campus Cyber 🤝🇫🇷
#cybersécurité #numérique #CampusCyber https://t.co/p4JNRsJijs</t>
  </si>
  <si>
    <t>RT @CallistoNetFr: Are Your Funds Safe?
La norme ERC20 pose plusieurs problèmes de sécurité, dont un particulièrement critique puisqu'il p…</t>
  </si>
  <si>
    <t>RT @CallistoNetFr: Le 3 octobre 2020, 28 000 tokens $AAVE ont été envoyés par erreur vers le contrat #AAVE, ces tokens (environ 1 135 000 $…</t>
  </si>
  <si>
    <t>RT @Stormshield: L'application Clubhouse, lancée en mars 2020 et spécialisée dans la conversation audio, aurait été la cible d’une #cyberat…</t>
  </si>
  <si>
    <t>RT @enty8080: Looks like Denver SHO-110 IP #camera has snapshot disclosure #vulnerability in it - https://t.co/c76njR5PBW
#cybercrime #Lin…</t>
  </si>
  <si>
    <t>RT @Interieur_Gouv: ✴️Escroquerie
✴️Site ou mail frauduleux
✴️Vol de vos coordonnées bancaires
➡️ Que vous soyez un particulier ou une entr…</t>
  </si>
  <si>
    <t>RT @zataz: [ 🔐 Un tiers des cyberattaque traitées par F-Secure en 2021 étaient des ransomwares 🔐 ]
➡ https://t.co/lah5rwZ6kj #cybersecurit…</t>
  </si>
  <si>
    <t>#Cybersécurité : Comment éviter les attaques en 2021 ? 
Voici quelques conseils pour protéger les données de votre… https://t.co/zVR3dBrdSH</t>
  </si>
  <si>
    <t>Votre entreprise propose des solutions pour sécuriser le télétravail ? Faites-le savoir et valorisez-les à travers… https://t.co/M9q2Y623Of</t>
  </si>
  <si>
    <t>Les autorités congolaises organisent un webinaire sur la #cybersécurité , le jeudi 29 juillet à #Brazzaville, avec… https://t.co/Q718PT5DUq</t>
  </si>
  <si>
    <t>La rapidité des changements technologiques est impressionnante. Votre entreprise arrive-t-elle à suivre le rythme?… https://t.co/MLhKPVAeVz</t>
  </si>
  <si>
    <t>Dans les prochaines semaines, Hostpoint activera la norme de sécurité DNSSEC pour tous les domaines .ch et .li, qui… https://t.co/d3JaMBKRDQ</t>
  </si>
  <si>
    <t>Face à la menace cyber, le nouveau dispositif #AlerteCyber prévient et conseille les entreprises #CyberSecurite https://t.co/KaeMaBCQSz</t>
  </si>
  <si>
    <t>RT @StephaneatDell: Face à la menace cyber, le nouveau dispositif #AlerteCyber prévient et conseille les entreprises #CyberSecurite https:/…</t>
  </si>
  <si>
    <t>RT @sogeti_fr: Géopolitique, schémas d'attaques, importance et place des DSI dans les sujets de #cybersécurité... un échange passionnant pa…</t>
  </si>
  <si>
    <t>RT @niguilloux: 4 ans pour #Almond #Nantes !
Merci à nos clients pour leur confiance, et fier de faire partie de notre dynamique agence na…</t>
  </si>
  <si>
    <t>RT @MerlinGeek1: #Cybersécurité Comment marchent votre réseau #wifi et vos appareils connectés – et pourquoi ceci les rend vulnérables aux…</t>
  </si>
  <si>
    <t>Atos : pertes au 1er semestre 2021 et année de transition
#Infogérance #Cybersécurité #SSII https://t.co/yZrfbwU52P</t>
  </si>
  <si>
    <t>RT @UTTroyes: Formation en #Cybersécurité | Devenez expert SSI | Candidatures Rentrée 2021. Vous êtes passionné(e) par la cybersécurité ?…</t>
  </si>
  <si>
    <t>RT @NathCybSec: PetitPotam, une nouvelle vulnérabilité facilitant l’exploitation d’attaques par relai NTLM
#vulnerabilite #windows #cybersé…</t>
  </si>
  <si>
    <t>RT @clusif: 📢 Vous souhaitez recevoir et annoncer des manifestations, des événements, des avis de publications en relation avec la #cybersé…</t>
  </si>
  <si>
    <t>RT @ConflitsFrance: 🇲🇫 FLASH | Selon la directrice d'#Amnesty, le #ProjetPegasus "est une arme contre la #democratie, les droits et la #pai…</t>
  </si>
  <si>
    <t>RT @TurnoverIT: 🕵️‍ Retrouvez les derniers profils inscrits dans la CVthèque de Turnover-IT.
#développeur #datascientist #ingénieur #techni…</t>
  </si>
  <si>
    <t>RT @SWITCH_ch: La @TrustValleyCH est une alliance visant à promouvoir toute l’expertise de la région lémanique dans le domaine de la #confi…</t>
  </si>
  <si>
    <t>🇲🇫 FLASH - Selon la directrice d'#Amnesty, le #ProjetPegasus "est une arme contre la #democratie, les droits et la… https://t.co/zGnoVaZd3U</t>
  </si>
  <si>
    <t>RT @taga_ew: #Thatsawrap : écoutez le dernier segment de mon #interview #podcast @MedSustPartners avec Cécile Théard-Jallu @CecileJallu @dg…</t>
  </si>
  <si>
    <t>RT @SophosFrance: 🏖️ #SophosSummerTips N°2 : Pensez à faire des sauvegardes !
Retrouvez chaque mercredi un nouveau conseil de #cybersécurit…</t>
  </si>
  <si>
    <t>RT @MargaretSiegien: The Hidden Impact Of #AI Crime Fighters
#Artificialintelligence #facialrecognition #DataAnalytics #DataScience #cybers…</t>
  </si>
  <si>
    <t>🇲🇫 FLASH | Selon la directrice d'#Amnesty, le #ProjetPegasus "est une arme contre la #democratie, les droits et la… https://t.co/kfybtEk1ve</t>
  </si>
  <si>
    <t>RT @AFTI91: Chez Fleury Michon, même les piratages finissent en happy ending #cybersécurité #informatique #numérique
 https://t.co/ESjmHIuz…</t>
  </si>
  <si>
    <t>RT @microsoftfrance: En France 🇫🇷, plus de la moitié des adultes a été confrontée à ce type d'arnaques ! #cybersécurité 
Au moindre doute,…</t>
  </si>
  <si>
    <t>RT @cmemertens: #cybersecurite #entreprises 🕵️‍♂️ pour avoir mis en place un système de fichage de personnalités et journalistes, la @CNIL…</t>
  </si>
  <si>
    <t>RT @3itcom: Attention aux arnaques au faux support technique https://t.co/YS69eNJbXD #cybersécurité</t>
  </si>
  <si>
    <t>RT @Datacenter_Mag: La sécurité doit être une composante intrinsèque de l'IoT industrielle - #sécurité #cybersécurité #IoT #industrie @Cano…</t>
  </si>
  <si>
    <t>Comment évaluer la fiabilité de sa posture en matière de #cybersecurite ? Laurie Mercer de chez @Hacker0x01 vous ré… https://t.co/CxPi0Qu4Xo</t>
  </si>
  <si>
    <t>RT @cedric_o: Aux chefs d’entreprise : face à la menace cyber, le @gouvernementFR et les organisations interprofessionnelles sont à vos côt…</t>
  </si>
  <si>
    <t>Presse-Citron : Pourquoi vous devez mettre à jour votre iPhone, iPad et Mac dès maintenant #cybersécurité… https://t.co/IhQ6DB1n2R</t>
  </si>
  <si>
    <t>Qualité et quantité : un bel avantage pour vos employés ! https://t.co/gwo3iZ1hV0 #cybersecurite #password https://t.co/M7P3WPbASp</t>
  </si>
  <si>
    <t>RT @BF_TechServices: #Cybersecurite au #Danemark #Finlande: un marché aux nombreux enjeux, ouvert aux sociétés🇫🇷 qui jouissent d’une bonne…</t>
  </si>
  <si>
    <t>RT @BF_TechServices: #Cybersécurité : six pépites #MadeInFrance, via @frsilicon https://t.co/wZYxQg0Pw7</t>
  </si>
  <si>
    <t>RT @smugnier: #Cybersecurite : Les TPE-PME seront prévenues en cas de grosses alertes de #cybersécurité https://t.co/1jZmZg7D74 #TransfoNum…</t>
  </si>
  <si>
    <t>#cybersecurite #informations #donnees #conseil #assistance #haxxom https://t.co/4m8xZTyaFn</t>
  </si>
  <si>
    <t>▶[REPLAY] Comment optimiser la protection du poste de travail grâce à l'IA ? Revivez l'intervention de @darktrace l… https://t.co/H16iBdEhey</t>
  </si>
  <si>
    <t>RT @Innovalead: Connaissez-vous nos différentes offres Bleue, Verte et Orange ? 
N'hésitez pas à nous contacter pour en savoir plus. 
Nous…</t>
  </si>
  <si>
    <t>RT @Cyberterritoir1: La boîte à outils de l’ANSSI : de nombreuses ressources sont à disposition pour s’informer sur le volet cybersécurité…</t>
  </si>
  <si>
    <t>@MyNykaa #Cybersecurite #ecommerce @Cybercellindia</t>
  </si>
  <si>
    <t>RT @fondationbxuniv: 👏🔒Merci @tehtris pour votre soutien à la chaire Cyber Résilience lancée avec @univbordeaux, @BordeauxINP, @ENSEIRBMATM…</t>
  </si>
  <si>
    <t>RT @Risk_Insight: #MustRead 📖
#IAM Pourquoi le concept d'#identité revient-il sur le devant de la scène ?🆔
3 facteurs explicatifs :
1⃣Les r…</t>
  </si>
  <si>
    <t>RT @wmktech: How To Secure Your Computer Against #Cyber Threats Like 007
#cybersecurite
#DigitalTransformation
#Serverless
#Analytics
#Arti…</t>
  </si>
  <si>
    <t>RT @FIRSTEU1: Les conditions de travail à distance ont entraîné des failles de sécurité au sein des organisations.
86% des employés utilise…</t>
  </si>
  <si>
    <t>#Thatsawrap : écoutez le dernier segment de mon #interview #podcast 🎙@CecileJallu @dgfla_avocats sur la #Santé… https://t.co/ZeGm4AiTrV</t>
  </si>
  <si>
    <t>#Thatsawrap : écoutez le dernier segment de mon #interview #podcast @MedSustPartners avec Cécile Théard-Jallu… https://t.co/MFge9fczdd</t>
  </si>
  <si>
    <t>[Info]📢Comment être prévenu en cas d’attaque informatique majeure ? @francenumfr , partenaire du dispositif… https://t.co/Gq4UcwNT6e</t>
  </si>
  <si>
    <t>RT @VeilleCyber3: 💼L'astuce #cybersécurité 
https://t.co/YsjIbI5S4j
#fintech #AI #ArtificialIntelligence #MachineLearning #DeepLearning #c…</t>
  </si>
  <si>
    <t>RT @SecureIC: [#FIC2021] RDV au Forum International de la #Cybersécurité les 7-9 Sep à Lille. @SecureIC vous accueillera sur le stand D2 po…</t>
  </si>
  <si>
    <t>RT @NumeriqueNA: [📅A vos agendas ! 📅]
La @NvelleAquitaine @ADI_N_A et toutes les entreprises de la #TeamNAQUI #cybersecurite vous donnent r…</t>
  </si>
  <si>
    <t>RT @Efrei_Paris: [Veille #numérique] Comme chaque jeudi, une sélection des articles marquants de la semaine #numérique : c’est le #JeudIT b…</t>
  </si>
  <si>
    <t>RT @aphm_actu: Pour que l'hôpital demeure un milieu ouvert et sûr, @SafecareP a conçu un dispositif performant de gestion de #crise, capabl…</t>
  </si>
  <si>
    <t>RT @Niji_Digital: Si la pause estivale vous donne des envies de mobilité professionnelle à la rentrée, nous vous rappelons que #NijiRecrute…</t>
  </si>
  <si>
    <t>RT @GlobbSecurityFR: Hackuity élu Lauréat du Prix de l’Innovation des @Les_Assises  https://t.co/gtdL7T4hgD #Cybersécurité  @hackuity</t>
  </si>
  <si>
    <t>RT @cybervictimes: 🔴[#ALERTE #Cybersécurité] Campagne en cours d'#hameçonnage/#phishing par #SMS du site https://t.co/bZ9MOhZOw9 promettant…</t>
  </si>
  <si>
    <t>RT @AnthonyRochand: 📱Après un data center, TikTok ouvre un centre dédié à la #cybersécurité à Dublin https://t.co/fCktas4X4F via @LUsineDig…</t>
  </si>
  <si>
    <t>Stylish Magento Card Stealer loads Without Script Tags https://t.co/LWuqZ1pOlB #infosec #cybersecurite via… https://t.co/nFmvLC4qJL</t>
  </si>
  <si>
    <t>📢 Notre programme d’été a commencé !
#cybersécurité #risques professionnels continuité d’#exploitation et audit des… https://t.co/WOXFxMJiPv</t>
  </si>
  <si>
    <t>RT @synthetiser1: Le rapport parlementaire sur la Mission d'information  « Bâtir et promouvoir une souveraineté numérique nationale et euro…</t>
  </si>
  <si>
    <t>@ProjectSancus  factsheet is now available!
https://t.co/8me8wLdmmR
#h2020 #cybersecurite</t>
  </si>
  <si>
    <t>RT @Epitech: #Cybersécurité ou #ObjetsConnectés ? Piscine ou projets ? 
🎥 Zoom sur le Fast &amp;amp; Tech de Rafik, étudiant du Programme Grande Ec…</t>
  </si>
  <si>
    <t>@SonicWall vient de publier ce jour la mise à jour du rapport de #sécurité des #Cybermenaces 💣🔥🦠
Il est en téléchar… https://t.co/NADJlxFJDd</t>
  </si>
  <si>
    <t>RT @Intra4Good: (#Cybersécurité) Selon IBM Security le coût moyen d'une #cyberattaque n'a jamais été aussi élevé 🙀💸
v/ @Siecledigital - ht…</t>
  </si>
  <si>
    <t>RT @USherbrooke: Vous utilisez trop souvent le même mot de passe et savez que ce n'est pas sécuritaire? 👀⚠ Ayez des mots de passe uniques e…</t>
  </si>
  <si>
    <t>RT @banquiersCDN: Vous faites le grand ménage cette fin de semaine et voulez vendre des articles en ligne? Assurez-vous de ne pas tomber vi…</t>
  </si>
  <si>
    <t>RT @SecCoffeeTime: Le dernier Security Coffee Time est disponible ! https://t.co/YhosGWL0WA #cyber #cybersecurite Merci à @GeekTech_App @dj…</t>
  </si>
  <si>
    <t>Serenicity, couteau suisse pour la cybersécurité des TPE/PME https://t.co/CN6SVgkDDS #cybersécurité</t>
  </si>
  <si>
    <t>RT @CEA_List: [#PODCAST] Un algorithme pour trier les invités d’une soirée très privée sur la lune ? 
👉Florent Kirchner @__ftk, Responsable…</t>
  </si>
  <si>
    <t>RT @Agevillage: 💻 #Cybersécurité : comment reconnaître un faux site internet ? Que fait-il faire si on s'est fait piéger ? Réponses ici 👉 h…</t>
  </si>
  <si>
    <t>RT @ANSSI_FR: 📙 #Agilité et #cybersécurité 
💻 Développer #agile tout en considérant le volet sécurité dans un projet, c'est possible ! #SSI…</t>
  </si>
  <si>
    <t>RT @4LDigital: La @WildCodeSchool lance la deuxième édition de sa #WildSummerSchool, une session de cours gratuits (en ligne) durant le moi…</t>
  </si>
  <si>
    <t>[#PODCAST] Un algorithme pour trier les invités d’une soirée très privée sur la lune ? 
👉Florent Kirchner @__ftk, R… https://t.co/TpUksDi2eJ</t>
  </si>
  <si>
    <t>Téléphonie cellulaire | On éteint, puis on rallume pour contrer les pirates - La Presse https://t.co/I96ahIA7aF via… https://t.co/7EtLuD13Hs</t>
  </si>
  <si>
    <t>RT @parnasse: Installation de la #Fibre, optimisation de votre couverture #WiFi, #cybersécurité, maison intelligente... @Parnasse, le servi…</t>
  </si>
  <si>
    <t>RT @mediathequesPau: [CYBERSECURITE] Apprenez les bons réflexes d'usage du Web et de la #cybersécurité pour toute la famille en téléchargea…</t>
  </si>
  <si>
    <t>Selon @lemagit, une croissance de 30% par an est attendue concernant l'informatique quantique d'ici 2026 ! Plusieur… https://t.co/iDrseNAaTq</t>
  </si>
  <si>
    <t>RT @ActuGassilloud: Introduction de Thomas GASSILLOUD, député, co-président du groupe #cybersécurité et souveraineté numérique à l’assemblé…</t>
  </si>
  <si>
    <t>#cybersecurite #5G #IA #smartcity #smartwaste</t>
  </si>
  <si>
    <t>#CyberSécurité Et si l’explosion des cyberattaques transformait #Internet à tout jamais ? Et si c'était la fin d'un… https://t.co/6fz2c76w4K</t>
  </si>
  <si>
    <t>📍Attestez votre expertise en #cybersécurité en participant à notre formation #certifiante #ISO27032 Lead Cybersécur… https://t.co/A67yOmYd2n</t>
  </si>
  <si>
    <t>RT @CEA_List: [#emploi] #Doctorants, #ingénieurs et #chercheurs en #cybersécurité : le @CEA_List a des postes pour vous ! Relevez les défis…</t>
  </si>
  <si>
    <t>Quoi de neuf ? :) 👇 ⁦@serenicity_FR⁩ et ⁦@fko42⁩ sur ⁦@SmartCityMag_FR⁩ #cybersécurité #serenicity #detoxio… https://t.co/d3gUKMVJUl</t>
  </si>
  <si>
    <t>👇🚨Jour zéro 🚨👇
David Lacombled
28 juillet 2021 à 12h45
« L’affaire Pegasus rappelle que c’est un impératif vital po… https://t.co/Qv8KudN4jy</t>
  </si>
  <si>
    <t>[Conseil n°8]💡
Avez-vous déjà utilisé Wetransfer ?
⚠️Si vous utilisez des solutions grands publics, vous vous expos… https://t.co/axTHcGt3P2</t>
  </si>
  <si>
    <t>Chez LockSelf nous avons un objectif : 
✅Développer la #cybersécurité dans les entreprises notamment dans le secte… https://t.co/93R76sxTt6</t>
  </si>
  <si>
    <t>RT @LockSelf_Sec: Chez LockSelf nous avons un objectif : 
✅Développer la #cybersécurité dans les entreprises notamment dans le secteur pub…</t>
  </si>
  <si>
    <t>RT @ADIRA_asso: #Cybersécurité : les investisseurs européens ont détourné le regard en 2020 👀 
A lire par ici : https://t.co/HlTbISH97S via…</t>
  </si>
  <si>
    <t>RT @MR_ANONWOLF: #Udemy Complete #ethicalhacking #ethicalhour Masterclass to Expert #archives #Cyber #hack [demonoid .pw ,TutsGalaxy .com]…</t>
  </si>
  <si>
    <t>RT @Colombe_academy: Êtes- vous branchés Hacking, piratage, robotique?
#cybersecurite #cyberdefense #cloudcomputing #hacking #intelligencea…</t>
  </si>
  <si>
    <t>RT @cybervictimes: [🛡️ #cybersécurité ] Ordinateurs, téléphones mobiles, tablettes... L'intensification des usages numériques peut faire ac…</t>
  </si>
  <si>
    <t>RT @cybervictimes: [🛡️#Cybersécurité] Des centaines de #failles de #sécurité corrigées dans les mises à jour de juillet
⚠️Certaines de ces…</t>
  </si>
  <si>
    <t>En ligne, les enfants devraient avoir du plaisir avec leurs amis, pas être victimes de prédateurs. 
Aidez-les à s… https://t.co/gNftgX36Dz</t>
  </si>
  <si>
    <t>RT @indigoflute: ##hackerrss ##where ##are ##my ##following  ##followers ##missing ##heads ##hacking ##also  ##notifications ##eaten ##edit…</t>
  </si>
  <si>
    <t>RT @LaConvCA: Devant l’explosion des #cyberattaques, le #Canada doit collaborer avec des experts en #cybersécurité pour leur permettre d’id…</t>
  </si>
  <si>
    <t>[#Événement] La #cybersécurité est devenue incontournable dans le secteur de l'#énergie. #Tenerrdis @Capenergies… https://t.co/VIxZd1RJIU</t>
  </si>
  <si>
    <t>RT @TENERRDIS: [#Événement] La #cybersécurité est devenue incontournable dans le secteur de l'#énergie. #Tenerrdis @Capenergies @imagesrese…</t>
  </si>
  <si>
    <t>Cyberattaques : un coût sans précédent pour les entreprises canadiennes https://t.co/ASKIdodWL7 #IBM #CyberSecurity… https://t.co/8yk3RvTE9C</t>
  </si>
  <si>
    <t>RT @thalessecurity: [#Cybersécurité] Présidentielle 2022 : une agence contre les ingérences étrangères 📰 via @Le_Figaro ➡ https://t.co/EwNv…</t>
  </si>
  <si>
    <t>La @WildCodeSchool lance la deuxième édition de sa #WildSummerSchool, une session de cours gratuits (en ligne) dura… https://t.co/Cw54GPmRXq</t>
  </si>
  <si>
    <t>Un faux sentiment de sécurité - @SailPoint #sécurité #cybersécurité #accès #identité @hliotaud https://t.co/ZqgdKWxZuB</t>
  </si>
  <si>
    <t>La sécurité doit être une composante intrinsèque de l'IoT industrielle - #sécurité #cybersécurité #IoT #industrie… https://t.co/yaFR9JhvSF</t>
  </si>
  <si>
    <t>Comment marchent votre réseau #wifi et vos appareils connectés – et pourquoi ils sont vulnérables aux attaques info… https://t.co/eIcGgRWUPY</t>
  </si>
  <si>
    <t>#Cybersécurité Et les mots de passe à éviter absolument sont ... 🏆 https://t.co/ruXibTv9XG https://t.co/q2N1YNE3Ei</t>
  </si>
  <si>
    <t>#Vendredilecture 🌞
Zoom sur les « 𝗰𝗵𝗶𝗳𝗳𝗿𝗲𝘀 𝗲𝘁 𝗱𝗮𝘁𝗮𝘀 𝗰𝗹𝗲́𝘀 𝟮𝟬𝟮𝟬 𝗮̀ 𝗰𝗼𝗻𝗻𝗮𝗶̂𝘁𝗿𝗲 𝗱𝗮𝗻𝘀 𝗹𝗲 𝘀𝗲𝗰𝘁𝗲𝘂𝗿 𝗻𝘂𝗺𝗲́𝗿𝗶𝗾𝘂𝗲 » par Synt… https://t.co/2lXUMrCBa2</t>
  </si>
  <si>
    <t>#Cybersécurité Et les mots de passe à éviter absolument sont ... 🏆 https://t.co/kYiLT8ATrG https://t.co/LkcVf1koLz</t>
  </si>
  <si>
    <t>Comment marchent votre réseau #wifi et vos appareils connectés – et pourquoi ils sont vulnérables aux attaques info… https://t.co/8hPS03W4zq</t>
  </si>
  <si>
    <t>RT @ometiers_num: On aime cette illustration de @LaBanquePostale qui non seulement tient compte de la #mixité mais également propose à la f…</t>
  </si>
  <si>
    <t>Top Routinely Exploited Vulnerabilities
https://t.co/gLo4fxlSgt 
https://t.co/eXpofJyQl8
 #Cybersecurite #Vulnerabilites</t>
  </si>
  <si>
    <t>RT @ANSSI_FR: [#VendrediLecture] 🆕 Make your USB device stack great again !
Découvrez la présentation et le travail de nos agents sur le su…</t>
  </si>
  <si>
    <t>[Rapport #IBM Security] Le coût moyen d'une violation de données est de 3,84 millions d'euros en France.… https://t.co/3DWkagchg1</t>
  </si>
  <si>
    <t>RT @Aazimath: @HustleHamilton Je vous invite à suivre le module #SYNI propulsé par @ometiers_num   . Vous y trouverez les fondamentaux de l…</t>
  </si>
  <si>
    <t>RT @_BCSolutions_: @_BCSolutions_ , partenaire @OpenText , participe au salon IT and IT Security Meetings.
Découvrez nos solutions et nos e…</t>
  </si>
  <si>
    <t>RT @nameshield: Retrouvez Nameshield à l’IT &amp;amp; IT SECURITY MEETINGS du 31 août au 2 septembre 2021 à Cannes !
#ITSCannes #cybersecurite #cyb…</t>
  </si>
  <si>
    <t>RT @MalerkotlaPol: #Cybersecurite https://t.co/LCZdcGNWMs</t>
  </si>
  <si>
    <t>RT @GrazyTGrazynaTT: 🔵⚪🔴#PromoEduTech : la #technologie au #service de l'#Humanité, de la #Cybersécurité, de l'#Éthique, de la #Nonviolence…</t>
  </si>
  <si>
    <t>RT @LalobaRose: Rappel: #EdouardPhilippe est devenu administrateur indépendant du groupe informatique français #Atos leader européen du #cl…</t>
  </si>
  <si>
    <t>RT @Parcoor1: [NEWS CYBERSEC]
D'après le rapport "Cost Data Breach" d'IBM 2021: "le coût total moyen d’une violation de données a augmenté…</t>
  </si>
  <si>
    <t>_DINUM: RT @ANSSI_FR: 📙 #Agilité et #cybersécurité 
💻 Développer #agile tout en considérant le volet sécurité dans… https://t.co/WUMUsGAhfF</t>
  </si>
  <si>
    <t>RT @Allistic_fr: [ #FIC2021 ]
@Allistic_fr vous donne RDV le 7, 8 et 9 septembre 2021 à @LilleGrandPalai pour le @FIC_eu !
▶️ Retrouvez-…</t>
  </si>
  <si>
    <t>#Pegasus : "Monsieur et madame Tout-le-monde ont zéro risque de se faire espionner" par ce #logiciel, explique un c… https://t.co/DXGBYvgfat</t>
  </si>
  <si>
    <t>Toutes les informations sont disponibles sur notre site  https://t.co/rcjV8zImOG
#IGPSC2021 #ingenierie #arcachon… https://t.co/QE12af4dZ9</t>
  </si>
  <si>
    <t>#CybersecurityBusinessConvention #ProtectionDesDonnées #Cybersécurité #Toulouse #Business</t>
  </si>
  <si>
    <t>[ #FIC2021 ]
@Allistic_fr vous donne RDV le 7, 8 et 9 septembre 2021 à @LilleGrandPalai pour le @FIC_eu !
▶️ Ret… https://t.co/XmuWYbLv6f</t>
  </si>
  <si>
    <t>AAP Cybersecurité Minalogic #Cybersécurité https://t.co/LeykrdFDNq</t>
  </si>
  <si>
    <t>RT @VeilleCyber3: 💼L'astuce #cybersécurité 
https://t.co/2hOwRPPuwN
#fintech #AI #ArtificialIntelligence #MachineLearning #DeepLearning #c…</t>
  </si>
  <si>
    <t>[ACTUALITES] Cybersécurité 🔒
A l'occasion de la journée des administrateurs systèmes, IT Channel revient sur leur r… https://t.co/qYFyzeP8Kj</t>
  </si>
  <si>
    <t>RT @esante_gouv_fr: #Cybersécurité Les 3 actes malveillants les plus fréquents :
🗄Compromission d'un système d'information
🗡Logiciel malve…</t>
  </si>
  <si>
    <t>🌞🌴Soleil, repos et détente sont aux programmes de vos vacances ? Ne relâchez votre vigilance face au cyberattaques🙌… https://t.co/uzdT7LPv89</t>
  </si>
  <si>
    <t>Revue de presse 2021 S30 https://t.co/zdRNAIERf7 #cybersecurite #developpement #newsletter</t>
  </si>
  <si>
    <t>RT @slecache: Revue de presse 2021 S30 https://t.co/zdRNAIERf7 #cybersecurite #developpement #newsletter</t>
  </si>
  <si>
    <t>8 nouveaux outils de sécurité qui seront dévoilés au BlackHat USA 2021
https://t.co/GqtHypaJKv
#cybersecurite… https://t.co/wa7GJSj2QX</t>
  </si>
  <si>
    <t>RT @cybervictimes: [🥇🥈🥉#JOTokyo2021 #JeuxOlympiques #CyberVigilant] 5⃣ principaux conseils de @cybervictimes pour vivre cette fête du #spor…</t>
  </si>
  <si>
    <t>RT @Stormshield: Selon une récente étude d'@IBMSecurity , le coût moyen des #cyberattaques bat des records depuis la pandémie de Covid-19 p…</t>
  </si>
  <si>
    <t>RT @DGEntreprises: #FranceRelance | Stratégie #cyber : participez au premier appel à projets « Développement de technologies innovantes cri…</t>
  </si>
  <si>
    <t>🚩🚩Rendez-vous au FIC, premier évènement marquant de la rentrée cyber 2021 !
@NvelleAquitaine 
@naos_cluster… https://t.co/fvpsiCVRiH</t>
  </si>
  <si>
    <t>RT @Mismocommunity: La fraude au président et l’usurpation d’identité sont très fréquentes pendant la période estivale. 
Voici quelques co…</t>
  </si>
  <si>
    <t>#LaSaviezVous ➡ Les Millenials ou la Gen Z n'y échappent pas : les 18 - 37 ans sont les plus exposés à ce type de f… https://t.co/gA6oqBiCor</t>
  </si>
  <si>
    <t>En France 🇫🇷, plus de la moitié des adultes a été confrontée à ce type d'arnaques ! #cybersécurité 
Au moindre dout… https://t.co/H2oRaj8OAr</t>
  </si>
  <si>
    <t>RT @microsoftfrance: #LaSaviezVous ➡ Les Millenials ou la Gen Z n'y échappent pas : les 18 - 37 ans sont les plus exposés à ce type de frau…</t>
  </si>
  <si>
    <t>RT @esante_gouv_fr: #Cybersécurité Rappel : le rapport « Observatoire des signalements d’incidents de sécurité des systèmes d’information p…</t>
  </si>
  <si>
    <t>RT @esante_gouv_fr: 📌À retenir :
Les incidents d’origine malveillante correspondent à 60% des déclarations reçues par le CERT Santé, notre…</t>
  </si>
  <si>
    <t>RT @SandraBocciolin: #Cybersécurité : après un data center, #TikTok ouvre un centre dédié à la #cybersécurité à Dublin
➕https://t.co/qWStWQ…</t>
  </si>
  <si>
    <t>Introduction de Thomas GASSILLOUD, député, co-président du groupe #cybersécurité et souveraineté numérique à l’asse… https://t.co/8Cz1rtHBDS</t>
  </si>
  <si>
    <t>RT @CMoulinSchwartz: Un très bon anniversaire à notre ami @Herve_Schauer 😉
#Cybersecurité for ever ! 
Et un très bel été à tous 🤩 https://t…</t>
  </si>
  <si>
    <t>La publication "#Présidentielle2022 et #cybersécurité", par @FRdigitale  et @wavestoneFR , analyse l'ensemble des m… https://t.co/i4qgcMLuV4</t>
  </si>
  <si>
    <t>RT @CassemblyFR: Voici notre communiqué sur les événements récents ⬇️
#presidence #gouvernement #cybersecurite https://t.co/CSF1vQf18z</t>
  </si>
  <si>
    <t>RT @plaineimages: 🎓 Formation 100% gratuite 🎓
Du 2 au 28 août, retrouvez la #WildSummerSchool by @WildCodeSchool et formez-vous gratuiteme…</t>
  </si>
  <si>
    <t>RT @nvka__: Pour une Afrique sécurisée 🌍🔐
L'I-CSSI met en place des programmes éducatifs, techniques et fonctionnels à destination de la j…</t>
  </si>
  <si>
    <t>RT @PhDieudonne: La publication "#Présidentielle2022 et #cybersécurité", par @FRdigitale  et @wavestoneFR , analyse l'ensemble des menaces…</t>
  </si>
  <si>
    <t>RT @labo_Loria: 🛡️"Le télescope du #cyberespace" : nos équipes vous font explorer le labo. haute #securite dans @LePoint du 29/8 !
@Inria_N…</t>
  </si>
  <si>
    <t>RT @labo_Loria: 🛡️Intervention de Jean-Yves Marion, professeur @Univ_Lorraine et directeur du Loria sur @FRANCE24 à propos des #rançongicie…</t>
  </si>
  <si>
    <t>Formation en #Cybersécurité | Devenez expert SSI | Candidatures Rentrée 2021. Vous êtes passionné(e) par la cybersé… https://t.co/0kd6twYrpr</t>
  </si>
  <si>
    <t>RT @UTTroyes: Retrouvez l' ITW de Patrick Lallemant - Enseignant chercheur UTT - sur les formations UTT en sécurité Globale et #cybersecuri…</t>
  </si>
  <si>
    <t>RT @UTTroyes: #SaveTheDate📆RDV les 7, 8 et 9 Septembre 2021 au #FIC2021 ! L'occasion de venir rencontrer notre équipe au stand F40 et décou…</t>
  </si>
  <si>
    <t>RT @fadouce: L’arme fatale de #Pegasus se nomme @tehtris : pépite française de #cybersécurité capable de le repérer dans n’importe quel tél…</t>
  </si>
  <si>
    <t>RT @pgerard4: Excellent 👍 ! La e-compagnie de la @Gendarmerie #cybersécurité #numérique #gendarmerie</t>
  </si>
  <si>
    <t>RT @pgerard4: Le Cybermoi/s c'est en octobre. L'@ANSSI_FR propose une boîte à outils 🛠.. ⤵️
https://t.co/AlAwwko31q
#anssi #sécurité #cyber…</t>
  </si>
  <si>
    <t>🎓 Formation 100% gratuite 🎓
Du 2 au 28 août, retrouvez la #WildSummerSchool by @WildCodeSchool et formez-vous grat… https://t.co/utpTd2aTb3</t>
  </si>
  <si>
    <t>#Cybersecurite : @ANSSI_FR annonce une nouvelle menace cybercriminelle, venant de Chine et touchant la France, peu… https://t.co/sXATsEOTHJ</t>
  </si>
  <si>
    <t>RT @FinnFrance: #Cybersecurite : Le directeur de @ANSSI_FR Guillaume Poupard a alerté hier que le groupe de hackeurs affilié à la Chine #AP…</t>
  </si>
  <si>
    <t>Est-ce que le logiciel espion Pegasus peut infecter le smartphone de la personnalité la mieux protégée de France ?… https://t.co/gjn6mHV9V6</t>
  </si>
  <si>
    <t>RT @_adriend_: Excellent !! #Cybersécurité https://t.co/HYDiFtWCYw</t>
  </si>
  <si>
    <t>RT @MaunaTraikia: #FRIDAY Au delà des frontières du réel ça se passe dans le #cyberespace pour les intéressés #cybersecurite  A lire  #Pega…</t>
  </si>
  <si>
    <t>RT @ModisFrance: 97% : C'est le % des entreprises 🇫🇷 qui ont souffert d’au moins une brèche de sécurité sur les 12 derniers mois selon l'en…</t>
  </si>
  <si>
    <t>RT @fbardeau: #MustRead &amp;gt;&amp;gt;&amp;gt; Comment répondre à la pénurie de compétences en cyber sécurité? https://t.co/U9pQ3JKAvS et pour les formations…</t>
  </si>
  <si>
    <t>RT @francenumfr: 🔵⚪🔴 Nouveau dispositif d'alerte cybersécurité pour les TPE 👉 #AlerteCyber par @ANSSI_FR et @cybervictimes en partenariat a…</t>
  </si>
  <si>
    <t>Nouveau dispositif d’alerte en cas de cyber attaque pour 1 million de petites entreprises.
Via @RevueduDigital… https://t.co/oe6b7Cu9TS</t>
  </si>
  <si>
    <t>RT @MC_Factory: Nouveau dispositif d’alerte en cas de cyber attaque pour 1 million de petites entreprises.
Via @RevueduDigital 
https://t.c…</t>
  </si>
  <si>
    <t>#FranceRelance | Stratégie #cyber : participez au premier appel à projets « Développement de technologies innovante… https://t.co/vCPDlchKRO</t>
  </si>
  <si>
    <t>#FranceRelance | Grand Défi #cybersécurité : participez l'appel à projets « Mutualisation et valorisation des donné… https://t.co/3BRWOnicRq</t>
  </si>
  <si>
    <t>👀 Les #cyberassureurs ont observé des sinistres multipliés par 4 entre 2019 et 2020. En savoir plus dans le rapport… https://t.co/Lc53rpKVmb</t>
  </si>
  <si>
    <t>🗣️ 7 attaques par #ransomware sur 10 impliquent des menaces d'exposition de #donnees. Plus de détails dans le rappo… https://t.co/25bX9M1M9D</t>
  </si>
  <si>
    <t>RT @SwissLife_Fr: #TPE/#PME, vous n’êtes pas à l’abri de cyberattaques. Etat des lieux &amp;amp; bonnes pratiques à mettre en place pour sécuriser…</t>
  </si>
  <si>
    <t>🎊 L'équipe MomentUP a été ravie de passer la journée de mardi dans les locaux de notre partenaire SWARM-itc
💫 Une… https://t.co/U1F6DrpeI1</t>
  </si>
  <si>
    <t>Devant l’explosion des #cyberattaques, le #Canada doit collaborer avec des experts en #cybersécurité pour leur perm… https://t.co/NvEGb9cVHr</t>
  </si>
  <si>
    <t>RT @AAsc49: FR Une étude révèle que 24 % des Britanniques ne sécurisent pas leurs appareils IoT https://t.co/4p72qHSw3X #cybersecurite #IoT…</t>
  </si>
  <si>
    <t>RT @lebigdata_fr: @Google lance un nouveau #service de protection optimisé par la technologie de #MachineLearning. 
Découvrez son utilité e…</t>
  </si>
  <si>
    <t>[À la une 📢] @BouyguesTel_Ent et la CAIH s’engagent auprès des acteurs de la #santé à travers un partenariat pour a… https://t.co/F1OXY37LGx</t>
  </si>
  <si>
    <t>@abritel irresponsable ! Continue de ne pas protéger ses clients des #arnaques qui prospèrent #locationsvacances !… https://t.co/PfrRvC9Jet</t>
  </si>
  <si>
    <t>[🔎Recrutement] Vous êtes passionné par la technique et l’innovation ?
@CSNovidys recrute 1 Ingénieur développeur l… https://t.co/Ab0BnZh79T</t>
  </si>
  <si>
    <t>RT @RegisGod: @VScrignac Je profite de ce post 😳 pour préciser qu on recrute +500 docteur ingénieur et techniciens #Tech en ce moment sur l…</t>
  </si>
  <si>
    <t>RT @CyberSecura: "La CNIL propose des fiches pratiques pour comprendre les principaux enjeux de la protection des données dans le secteur d…</t>
  </si>
  <si>
    <t>RT @JPMConsulting_: Cybersecurity GRC project program manager, CISO assistant. International experience. Open to new challenges LinkedIn pr…</t>
  </si>
  <si>
    <t>@tiktok_France Pensez-vous faire le nécessaire contre l'#hypersexualisation, le #harcèlement, la #pédophilie, la… https://t.co/efJNN35Pbr</t>
  </si>
  <si>
    <t>@tiktok_France De nombreux #dangers sévissent sur votre #application dont la cible principale est âgée de 13 à 24 a… https://t.co/22RlGAPv3z</t>
  </si>
  <si>
    <t>De nombreux #dangers sévissent sur l'#application #TikTok dont la cible principale est âgée de 13 à 24 ans.… https://t.co/dY0NMuPZ3b</t>
  </si>
  <si>
    <t>Savez-vous reconnaître une tentative de phishing ? Passez le test ! 
#cybersecurite #phishing #emailing… https://t.co/HFcpV3dBhB</t>
  </si>
  <si>
    <t>Pegasus: l’Anssi confirme plusieurs infections https://t.co/J7D2PsMpTc via @zdnetfr 
#CyberAttack #cybersecurite</t>
  </si>
  <si>
    <t>Les #entreprises ciblées par des #cybermenaces pourront bénéficier d'une notice éditée par l'@ANSSI_FR… https://t.co/TzKhFKTI9J</t>
  </si>
  <si>
    <t>RT @CCIstore: Les #entreprises ciblées par des #cybermenaces pourront bénéficier d'une notice éditée par l'@ANSSI_FR https://t.co/IQWnNh4or…</t>
  </si>
  <si>
    <t>Truc #11 pour réduire votre exposition aux #cybermenaces en télétravail- Demeurez vigilant! 
À la maison, dans notr… https://t.co/lei37eMzFJ</t>
  </si>
  <si>
    <t>@NSAGov offers guidance for securing wireless devices in public settings #wirelessnetworks #cybersecurityawareness… https://t.co/PC8XVfpvCW</t>
  </si>
  <si>
    <t>@VScrignac Je profite de ce post 😳 pour préciser qu on recrute +500 docteur ingénieur et techniciens #Tech en ce mo… https://t.co/P3raBhYIKB</t>
  </si>
  <si>
    <t>#TPE/#PME : conseils pour sécuriser vos systèmes d'information.  #YourLife #ComprendrePourDécider #cybersecurite https://t.co/03D2y6XFPv</t>
  </si>
  <si>
    <t>Le Président des États-Unis Joe Biden @POTUS appelle les grandes entreprises américaines des secteurs stratégiques… https://t.co/teFZNR1mI5</t>
  </si>
  <si>
    <t>La probabilité qu'un utilisateur français rencontre un logiciel malveillant sur PC est de :
  👉 26,87 %, indique un… https://t.co/1n3p6lMZCR</t>
  </si>
  <si>
    <t>RT @RebeccaRambar: #Cybersecurite #WhatsApp (utilisée par 1,5 milliard de personnes) a annoncé avoir découvert que des #hackers pouvaient i…</t>
  </si>
  <si>
    <t>RT @Cyberterritoir1: L'école de gendarmerie de Chaumont (Haute-Marne) inaugure une e-compagnie. La 509e promotion bénéficiera d'un bagage n…</t>
  </si>
  <si>
    <t>RT @Cyberterritoir1: Cybersécurité à l’hôpital : une prise de conscience urgente des dirigeants s’impose.
#Cyberfront2021 #INCRT #UnPourTou…</t>
  </si>
  <si>
    <t>#Cybersécurité #SIG #Management https://t.co/v2HjDHEFHn</t>
  </si>
  <si>
    <t>RT @TNPConsultants: #Newsletters #DataProtection &amp;amp; #Cybersécurité 
Notre team @TNPdataprotect vous propose chaque mois les #actus de la #Pr…</t>
  </si>
  <si>
    <t>#Cybersecurite #Jo https://t.co/n3S8PJOhRB</t>
  </si>
  <si>
    <t>RT @Wajdialkayal1: New BIOPASS malware live streams victim’s computer screen.
#ArtificialIntelligence #AI #DataScience #MachineLearning #Bi…</t>
  </si>
  <si>
    <t>RT @aarushinair_: Here's how to make it harder for them to use #CredentialStuffing! How to prevent, detect and defend against it?
👉https://…</t>
  </si>
  <si>
    <t>Cahier de vacances gratuit la #Cybersécurité et les #RisquesNumériques
pour toute la famille (àpartirde 7 ans).
Il… https://t.co/RZk9D6kObO</t>
  </si>
  <si>
    <t>#CyberSécurité: #iOS, #iPadOS et #MacOS : vous devez installer rapidement les nouvelles mises à jour publiées par… https://t.co/YUzjdQ8whD</t>
  </si>
  <si>
    <t>RT @FredGOUTH: #CyberSécurité: #iOS, #iPadOS et #MacOS : vous devez installer rapidement les nouvelles mises à jour publiées par #Apple
ht…</t>
  </si>
  <si>
    <t>RT @PatriceLopez83: Sécurité #iOS, #iPadOS et #macOS : vous devez installer rapidement les nouvelles mises à jour publiées par #Apple!
#Cyb…</t>
  </si>
  <si>
    <t>RT @GabrielFoffano: Hep pas si vite ! Tu as loupé ce sujet 👇
Avast a enquêté sur le logiciel d’espionnage Pegasus, voici leurs réponses 🔥…</t>
  </si>
  <si>
    <t>Quelques conseils #cybersécurité pour les #JOTokyo https://t.co/V2OwqmTOys</t>
  </si>
  <si>
    <t>RT @HannibalCyberD: Quelques conseils #cybersécurité pour les #JOTokyo https://t.co/V2OwqmTOys</t>
  </si>
  <si>
    <t>RT @itsjustmelucien: La cybersécurité est un domaine très large et très souple, mais est-elle orientée vers le futur ?
https://t.co/7Gkd2rG…</t>
  </si>
  <si>
    <t>RT @itsjustmelucien: https://t.co/h0HysA9DH4: Android : ce cheval de Troie bancaire prend le contrôle de votre appareil par VNC.#CyberSecur…</t>
  </si>
  <si>
    <t>RT @VeilleCyber3: 💖Carmat : le #cœur artificiel made in France arrive sur le marché
https://t.co/YFf7eQErs9
#fintech #sante #insurance #cyb…</t>
  </si>
  <si>
    <t>RT @GConnectee: Qui se méfierait d’un #babyphone ou d'un #refrigerateur dit intelligent ? Les #ObjetsConnectes sont pourtant criblés de #fa…</t>
  </si>
  <si>
    <t>RT @SSuiteSoftware: Take your network communications and conferencing offline!
Online communications are being monitored by every intellig…</t>
  </si>
  <si>
    <t>RT @ModisFrance: [Décryptage #IA] Les 20 principales prédictions sur la façon dont l'#IntelligenceArtificielle va améliorer la cybersécurit…</t>
  </si>
  <si>
    <t>RT @HS2formation: Programme de @HS2Formation pour le mois de septembre 2021.
Profitez de l'éte pour préparer votre rentrée !
Contact (tar…</t>
  </si>
  <si>
    <t>RT @jpierre76: On a répondu présents cette annnée encore pour vous présenter Linux, la Cybersécurité et le logiciel libre : https://t.co/mA…</t>
  </si>
  <si>
    <t>RT @CNAMS_france: Nouveau dispositif d'alerte cybersécurité "Alerte Cyber" #alertecyber #alertecybersecurite #artisanat #cnams #cybersecuri…</t>
  </si>
  <si>
    <t>RT @PatriceLopez83: Des #chercheurs chinois en #cybersecurite ont caché un #malware dans le réseau #neuronal d'une intelligence artificiell…</t>
  </si>
  <si>
    <t>RT @LalobaRose: @AlexandreCoupey @Alendil_fr Et devine qui travaille chez #Atos spécialiste de la #cybersécurité, des #QRCodes etc #Edouard…</t>
  </si>
  <si>
    <t>#Cybersécurité, quelles sont les solutions de détection des vulnérabilités ?
https://t.co/8awxnkagmk</t>
  </si>
  <si>
    <t>#Cybersécurité : des attaques bien plus dangereuses que #Pegasus visent actuellement la #France, selon l'@ANSSI_FR 
https://t.co/wZwbjIwmtY</t>
  </si>
  <si>
    <t>#Kaspersky premier sponsor gold du Cercle des #femmes dans la #cybersécurité @CEFCYS_Officiel 
https://t.co/4mAReuu72q</t>
  </si>
  <si>
    <t>Affaire #Pegasus: l'insuffisance d'experts en #cybersécurité en #France nous rend plus vulnérables
https://t.co/SChDolnmsf</t>
  </si>
  <si>
    <t>@KoenigStephane  
#cybersécurité https://t.co/50D5lK6tFD</t>
  </si>
  <si>
    <t>@Google lance un nouveau #service de protection optimisé par la technologie de #MachineLearning. 
Découvrez son uti… https://t.co/837gRraeet</t>
  </si>
  <si>
    <t>RT @VpNum: Beau semestre pour les #VpNum : un nouveau bureau, un format de rencontres virtuelles adapté à la situation sanitaire, de beaux…</t>
  </si>
  <si>
    <t>RT @Ciberobs: 👺 #Cyberattaque 🇿🇦 : Mise à l'arrêt des ports commerciaux après une cyberattaque en Afrique du Sud
#ciberobs #makeafricasafe…</t>
  </si>
  <si>
    <t>RT @alkayal_wajdi: New BIOPASS malware live streams victim’s computer screen.
#ArtificialIntelligence #AI #DataScience #MachineLearning #Bi…</t>
  </si>
  <si>
    <t>RT @AvastFrance: 👻 Qui sont-ils ?
💲 Que veulent-ils ?
👣 Pourquoi mettre la main sur vos informations ?
#tech #cybersécurité #cyberattaque
h…</t>
  </si>
  <si>
    <t>RT @GConnectee: [#Rediff] Qui se méfierait d’un #babyphone ou d'un #refrigerateur dit intelligent ? Les #ObjetsConnectes sont pourtant crib…</t>
  </si>
  <si>
    <t>RT @FEDJF: 📢📢Alerte #CyberSecurity #cybersecurite #banque #Digital :
Une application présentée comme de sécurité nommée "Protection Guard"…</t>
  </si>
  <si>
    <t>RT @BertrandThibert: Il était temps #CyberSecurity #cybersecurite https://t.co/czmLVY0Pfk</t>
  </si>
  <si>
    <t>RT @esante_gouv_fr: #TousCybervigilants Le Portail Cyberveille #Santé conçu avec @Sante_Gouv, est un espace où vous trouverez : actualités…</t>
  </si>
  <si>
    <t>RT @simonwargniez: Ransomware : ce site a fait économiser un 1 d’euros de rançons aux victimes en 5 ans
#NoMoreRansom #Outils #Help #Antivi…</t>
  </si>
  <si>
    <t>@AlexandreCoupey @Alendil_fr Et devine qui travaille chez #Atos spécialiste de la #cybersécurité, des #QRCodes etc… https://t.co/yzelsV4wov</t>
  </si>
  <si>
    <t>RT @LalobaRose: Celui qui travaille chez #Atos spécialisé dans la #cybersécurité, #QRCodes etc n'a apparemment pas compris ou fait semblant…</t>
  </si>
  <si>
    <t>@GDarmanin La France a choisi d’avoir un écosystème où coexistent plusieurs identités numériques. Le gouvernement f… https://t.co/DUXfIK7IxF</t>
  </si>
  <si>
    <t>RT @HighNewsFrance: Le logiciel Pegasus prend de plus en plus d'ampleur ! Certains constructeurs de smartphones commencent à suer du front,…</t>
  </si>
  <si>
    <t>RT @Maroc_UNESCO: L’objectif du guide "Être connecté en toute #sécurité" est de présenter des outils de vigilance #numérique qui tiennent c…</t>
  </si>
  <si>
    <t>#Cybersécurité ou #ObjetsConnectés ? Piscine ou projets ? 
🎥 Zoom sur le Fast &amp;amp; Tech de Rafik, étudiant du Programm… https://t.co/wICL74NBGn</t>
  </si>
  <si>
    <t>RT @K_Le_Jolif: #cybersecurite : Le #télétravail serait en partie responsable de la hausse des cyberattaques https://t.co/SSZNl5M0xf @press…</t>
  </si>
  <si>
    <t>RT @Martine_F_Pro: [#CyberAttaque] 😱 Votre #entreprise est peut-être déjà sur la liste de l’une de ces 3 étapes !
✳ En matière de #cyberséc…</t>
  </si>
  <si>
    <t>Beau semestre pour les #VpNum : un nouveau bureau, un format de rencontres virtuelles adapté à la situation sanitai… https://t.co/QH2AtP3iwF</t>
  </si>
  <si>
    <t>RT @CelineVergne: Logiciel espion #Pegasus : "Il y a eu une sous-estimation du danger" https://t.co/rMtChuE7jw #cybersecurité #Macron #jour…</t>
  </si>
  <si>
    <t>Protéger vos données personnelles en ligne est très importante au vue de l'immense trafic sur internet. Comment pro… https://t.co/FXr0vkprHw</t>
  </si>
  <si>
    <t>- Prendre soin de son équipement informatique ; 
- Utiliser des mots de passe variés et complexes ;  Retrouvez d'au… https://t.co/Q4XCP280EX</t>
  </si>
  <si>
    <t>Why Does #Russia Always Get To Know Stuff BEFORE American Taxpayers Unless It's Leaked?
#CyberSecurity… https://t.co/A5GxAhGgVy</t>
  </si>
  <si>
    <t>« Les utilisateurs de PC d’Occitanie, d’Ile de France et de Bretagne sont exposés à des risques plus importants : p… https://t.co/njUywWfiAW</t>
  </si>
  <si>
    <t>#Ransomware #cybersecurite ...
🚨👉  ce site a fait économiser un milliard d’euros de rançons aux #victimes en 5 ans… https://t.co/vGq9N35JJD</t>
  </si>
  <si>
    <t>RT @jplarger: #Ransomware #cybersecurite ...
🚨👉  ce site a fait économiser un milliard d’euros de rançons aux #victimes en 5 ans !!! 
https…</t>
  </si>
  <si>
    <t>RT @RLDI_Lamy: #Cybersécurité : les internautes français sont de plus en plus en danger : https://t.co/IYWwYJuM8o</t>
  </si>
  <si>
    <t>« #Test d’#intrusion, test red team
Qu’est-ce que c’est ?
-Un #TestDIntrusion, c’est une approche consistant à mett… https://t.co/PgWZzmMCoK</t>
  </si>
  <si>
    <t>#hacker #cybersecurite https://t.co/dGIXXuRx0G</t>
  </si>
  <si>
    <t>#cybersecurite: les internautes français sont de plus en plus en danger : https://t.co/EEvCyetuvv</t>
  </si>
  <si>
    <t>RT @EcoReseau: Les 10 grandes tendances émergentes du monde du #travail 🚩https://t.co/3D9EnaygA9
#teletravail #cybersecurité</t>
  </si>
  <si>
    <t>RT @WajdiAlkayal: How To Secure Your Computer Against #Cyber Threats Like 007
#cybersecurite
#DigitalTransformation
#Serverless
#Analytics…</t>
  </si>
  <si>
    <t>RT @alkayal_wajdi: How To Secure Your Computer Against #Cyber Threats Like 007
#cybersecurite
#DigitalTransformation
#Serverless
#Analytics…</t>
  </si>
  <si>
    <t>RT @AlkayalWajdi: How To Secure Your Computer Against #Cyber Threats Like 007
#cybersecurite
#DigitalTransformation
#Serverless
#Analytics…</t>
  </si>
  <si>
    <t>RT @AtifAbbas005: Check out my Gig on Fiverr: I will create and redesign wordpress website https://t.co/bsqpkmYEUu #GraphicDesigner #100Day…</t>
  </si>
  <si>
    <t>RT @AtifAbbas005: Check out my Gig on Fiverr: I will create unique social media posts and instagram designs https://t.co/mXQ5pKk0up #Graphi…</t>
  </si>
  <si>
    <t>RT @AtifAbbas005: Check out my Gig on Fiverr: I will create professional   power point presentation design https://t.co/4PUXlw08dc #Graphic…</t>
  </si>
  <si>
    <t>RT @AtifAbbas005: Check out my Gig on Fiverr: I will do any graphic work,graphic project  and be your graphic artist https://t.co/lgmVoLl8Z…</t>
  </si>
  <si>
    <t>RT @AtifAbbas005: Check out my Gig on Fiverr: I will photoshop work , picture editing, image retouching in 12 hour https://t.co/MTmtD4M6MN…</t>
  </si>
  <si>
    <t>RT @AtifAbbas005: Check out my Gig on Fiverr: I will do wall art ,mural,doodles, decal , art works on wall https://t.co/ztxTqmDtHe #Graphic…</t>
  </si>
  <si>
    <t>RT @MargaretSiegien: The Hidden Impact Of #AI Crime Fighters
#Artificialintelligence #facialrecognition… https://t.co/anFkcXTfhZ</t>
  </si>
  <si>
    <t>RT @itsmuzza2004: RT @MargaretSiegien: The Hidden Impact Of #AI Crime Fighters
#Artificialintelligence #facialrecognition #DataAnalytics #D…</t>
  </si>
  <si>
    <t>RT @ModJenn: Après un data center, TikTok ouvre un centre dédié à la #cybersécurité à Dublin https://t.co/8rS17aivOB via @LUsineDigitale #s…</t>
  </si>
  <si>
    <t>Les cyberattaques se multiplient et peuvent toucher aussi bien les entreprises, les administrations, les hôpitaux o… https://t.co/SBD9dOB432</t>
  </si>
  <si>
    <t>RT @KKuffars: #France #cybersecurite #gendarmerie</t>
  </si>
  <si>
    <t>Tallinn🇪🇪, sa #cybersecurite👨🏼‍💻👩🏾‍💻, sa vieille ville inscrite au patrimoine mondial de l’#UNESCO... mais aussi l’… https://t.co/bH3Z5BC3wC</t>
  </si>
  <si>
    <t>RT @AymericSmn: Tallinn🇪🇪, sa #cybersecurite👨🏼‍💻👩🏾‍💻, sa vieille ville inscrite au patrimoine mondial de l’#UNESCO... mais aussi l’héritage…</t>
  </si>
  <si>
    <t>Le dernier Security Coffee Time est disponible ! https://t.co/tpIBHgafQ8 #cyber #cybersecurite Merci à @RPanh… https://t.co/9Ya1RpLFoY</t>
  </si>
  <si>
    <t>#cybersecurité
LockBit 2.0 s’attaque aux domaines Active Directory avec une GPO !
https://t.co/d3EGAT2XFO</t>
  </si>
  <si>
    <t>#Citation 
🔒 La #cybersécurité de votre entreprise est à prendre au sérieux ! En plus de protéger vos #données, un… https://t.co/4UXJtRoIcL</t>
  </si>
  <si>
    <t>RT @iQualit_: #Citation 
🔒 La #cybersécurité de votre entreprise est à prendre au sérieux ! En plus de protéger vos #données, une stratégi…</t>
  </si>
  <si>
    <t>RT @ModisFrance: #LeSaviezVous: Avec plus de 300 milliards de courriers électroniques envoyés par jour, l’#email est aujourd'hui le 1er vec…</t>
  </si>
  <si>
    <t>RT @nolimitsecu: #Podcast #Cybersécurité
L'équipe #NoLimitSecu fait relâche au mois d'août, rendez-vous à la rentrée en pleine forme !</t>
  </si>
  <si>
    <t>#Cybersécurité : les internautes français sont de plus en plus en danger : https://t.co/IYWwYJuM8o</t>
  </si>
  <si>
    <t>[Event 26.08] 🎙️ Cette année au @DigitalSummR on parlera #FutureofWork #GreenTech #Cybersecurité #IA #Ransomware...… https://t.co/RkmYApEClh</t>
  </si>
  <si>
    <t>[Event 26.08] J-24
🎙️ Cette année au @DigitalSummR on parlera #FutureofWork #GreenTech #Cybersecurité #IA… https://t.co/kTK0fQMrBY</t>
  </si>
  <si>
    <t>#CyberSécurité Et si l’explosion des cyberattaques transformait #Internet à tout jamais ? Et si c'était la fin d'un… https://t.co/j7RjNswzk3</t>
  </si>
  <si>
    <t>☁️"En 2020, le coût moyen d'une violation de données a atteint la somme record de 4,24 millions de dollars à l'éche… https://t.co/uFasxNwawk</t>
  </si>
  <si>
    <t>📣Oodrive participera comme chaque année aux Assises de la sécurité, l’événement incontournable du secteur de la… https://t.co/0Ffgj6ZQjl</t>
  </si>
  <si>
    <t>RT @BertrandThibert: Il était temps #CyberSecurity #cybersecurite</t>
  </si>
  <si>
    <t>#Cybersécurité à l’hôpital : une prise de conscience urgente des dirigeants s’impose https://t.co/5kY9pl9hEm by @GS_Mag #sante</t>
  </si>
  <si>
    <t>#cybersecurite des entreprises
Un précieux mémo juridique vous est mis à disposition par la @FNTP_info… https://t.co/Yj9LD0QwIY</t>
  </si>
  <si>
    <t>RT @IFEP8: #cybersecurite des entreprises
Un précieux mémo juridique vous est mis à disposition par la @FNTP_info 
https://t.co/oagD0Mowyq…</t>
  </si>
  <si>
    <t>La gazette des communes montre les différentes cyberattaques subies par les collectivités depuis 2020. Au moins 75… https://t.co/CKcbDbosMu</t>
  </si>
  <si>
    <t>#cybersécurité
L’  @ANSSI_FR  bénéficie d’une enveloppe de 136 millions € pour renforcer la cybersécurité de l’État… https://t.co/cRDnMYQpts</t>
  </si>
  <si>
    <t>RT @fadouce: #cybersécurité
L’  @ANSSI_FR  bénéficie d’une enveloppe de 136 millions € pour renforcer la cybersécurité de l’État et des ter…</t>
  </si>
  <si>
    <t>RT @SVemc: Les rançongiciels à l’assaut de l’hôpital public via @siecledigital #santé #hopital #ransomware #cybersécurité @n_jumel @thierry…</t>
  </si>
  <si>
    <t>RT @hacker_world_69: I hope this helps to get you some bounties !!
#bugbounty #bugbountytip #cybercrime #Cybersecurite #infosec https://t.c…</t>
  </si>
  <si>
    <t>RT @ThalesDefence: [#Cybersécurité] 🔒 Citadel Team, l'application idéale pour vos échanges professionnels instantanés, surtout par les temp…</t>
  </si>
  <si>
    <t>@ericfreyss @Gendarmerie @CyberGEND Toutes mes félicitations Éric ! Tu peux être fier.
Un beau challenge en effet !… https://t.co/hnLIQll1jv</t>
  </si>
  <si>
    <t>RT @IT_Partners: Découvrez sans attendre quels sont les produits phares de nos exposants !
👉 https://t.co/L5SbcYqtbr
#ITPartners #ITPartn…</t>
  </si>
  <si>
    <t>RT @Deveryware: 📅 #RencontresCrise - 15 septembre 2021 - #SaveTheDate
Les rencontres de la crise : #tablesrondes en #streaming pour tout co…</t>
  </si>
  <si>
    <t>RT @IT_Partners: Comment accompagner les distributeurs sur le marché en croissance de la #cybersécurité ?
Vous trouverez de nombreuses rép…</t>
  </si>
  <si>
    <t>Investissez dans la #cybersécurité avec #CheckPoint Software Technologies. Le géant israélien a de beaux atouts pou… https://t.co/Qes9N6LsmJ</t>
  </si>
  <si>
    <t>RT @TAi_invest: Investissez dans la #cybersécurité avec #CheckPoint Software Technologies. Le géant israélien a de beaux atouts pour son dé…</t>
  </si>
  <si>
    <t>#France #cybersecurite #gendarmerie https://t.co/xTKerFVPEG</t>
  </si>
  <si>
    <t>RT @pgerard4: Conseils simples mais au combien essentiels.
Bonjour @CyberGEND 😉 ! #gendarmerie #Cybersécurité https://t.co/abk0RreH9G</t>
  </si>
  <si>
    <t>RT @CathCervoni: #Cybersécurité : les internautes français sont de plus en plus en danger
https://t.co/2KgLds99bg</t>
  </si>
  <si>
    <t>RT @ABXPOfficiel: Comment protéger votre entreprise des cyberattaques ? 💻 Découvrez à travers notre article comment protéger votre société…</t>
  </si>
  <si>
    <t>Comment se prémunir des méthodes de piratage les plus courantes cc @NxoExperts #infosec #cybersécurité https://t.co/alB9ik1NFK</t>
  </si>
  <si>
    <t>RT @KoenigStephane: Comment se prémunir des méthodes de piratage les plus courantes cc @NxoExperts #infosec #cybersécurité https://t.co/alB…</t>
  </si>
  <si>
    <t>RT @NumeriqueNA: [Fleuron #numerique] L'entreprise de @NvelleAquitaine, @tehtris, a trouvé une solution face au logiciel espion #Pegasus #c…</t>
  </si>
  <si>
    <t>RT @AltaresDB: #Cybersécurité 
Un nouveau dispositif d’alerte pour aider les #PME à se sécuriser 
@ANSSI_FR ⤵️ 
https://t.co/wEN1j5gGmD</t>
  </si>
  <si>
    <t>RT @CyberSecura: On entend régulièrement parler de 'séparation des usages' en sécurité informatique : mais qu'est ce que cela veut dire exa…</t>
  </si>
  <si>
    <t>👺 #Cyberattaque 🇿🇦 : Mise à l'arrêt des ports commerciaux après une cyberattaque en Afrique du Sud
#ciberobs… https://t.co/FiXcz0XJin</t>
  </si>
  <si>
    <t>💶 #Fraude📱: L’expert en cybersécurité des paiements mobiles Evina fait état de la fraude mobile en Afrique… https://t.co/SqSflyCE6f</t>
  </si>
  <si>
    <t>🌍 #Pegasus👂 : Les chefs d’État africains sont-ils sur écoute ?
#ciberobs #makeafricasafe #cybersécurité #pegasus
https://t.co/4CSBsCI2cS</t>
  </si>
  <si>
    <t>Avec le portail AEG, l’enregistrement, le provisionnement et l’installation de certificats numériques sont un jeu d… https://t.co/9oRdbnrbWx</t>
  </si>
  <si>
    <t>RT @Aazimath: Il y a un thread #TT229 que je suppose est fait pour célébrer l'indépendance. Vous y partagez tellement vos données personnel…</t>
  </si>
  <si>
    <t>RT @presseorange: L'intégration, le #cloud et la #cybersécurité, des activités toujours plus cruciales pour @orangebusiness 🚀 
À lire sur…</t>
  </si>
  <si>
    <t>RT @Ebergerault: Un compte à suivre... @CyberGEND 
#cybersecurite</t>
  </si>
  <si>
    <t>RT @BorisLecoeur: Chronique de @borislecoeur : Cybersécurité : les clés d'une approche Zero Trust : https://t.co/05Ou0Dr5kj via @journaldun…</t>
  </si>
  <si>
    <t>RT @BluemegaTeam: Vous êtes vraiment au top sur la sécurisation de votre système d'impression ?
Lisez notre livre blanc sur la sécurisatio…</t>
  </si>
  <si>
    <t>RT @soteria_lab: Suite aux bonnes pratiques, nous vous disons maintenant ce qu'il ne faut pas faire en matière de #cybersécurité !
💡 Ce qu'…</t>
  </si>
  <si>
    <t>RT @PatriceLopez83: La base de données de #Clubhouse est sur le #darknet. Fin des ventes le 4 septembre!
#CyberSecurity #cybersecurite #hac…</t>
  </si>
  <si>
    <t>RT @ModisFrance: #Industry40 : Les défis de la sécurité des environnements IoT industriels (#IIoT) ⤵️
📚 6 axes de réflexion vous permettan…</t>
  </si>
  <si>
    <t>RT @EspaceIT: Aujourd’hui, nous allons parler de Luc Julia, informaticien français à l’origine de l’assistant vocal Siri.
1/8
#LucJulia #…</t>
  </si>
  <si>
    <t>RT @KirolosZakher: 💡Bonne initiative : GIP Acyma, proche de l' @ANSSI_FR, émettra un message d'alerte lorsque de très grosses failles de sé…</t>
  </si>
  <si>
    <t>@ugap @UGAP_Medical #Cybersécurité et #Cloud : quelles solutions pour le secteur de la santé ? https://t.co/ChjynJCWU5</t>
  </si>
  <si>
    <t>Ou même de la fuite de données de patient en Haute-Garonne ...
https://t.co/QTuYDaKS09
mais aussi en Irlande ...… https://t.co/7yvJT7xhi0</t>
  </si>
  <si>
    <t>RT @AlstomFrance: Alstom investit dans @CampusCyberFr, le premier campus dédié à la #cybersécurité au monde avec une composante #ferroviair…</t>
  </si>
  <si>
    <t>RT @L_Guillet: Affaire #Pegasus l'insuffisance d'experts en #cybersécurité en France nous rend plus vulnérables https://t.co/J0KmUdIA0i</t>
  </si>
  <si>
    <t>RT @L_Guillet: #CyberSec Vos systèmes de #cybersécurité sont-ils prêts à tenir dans une nouvelle ère quantique ? https://t.co/3Qe9oETq7F</t>
  </si>
  <si>
    <t>RT @Cyber_DueDil: #CYBERSÉCURITÉ
Le #télétravail serait en partie responsable de la hausse des #cyberattaques
Une étude confirme les dang…</t>
  </si>
  <si>
    <t>RT @CyberCercle: Éléna Poincet est la cocréatrice de @tehtris, une entreprise prometteuse de #cybersecurite bordelaise. « Notre métier est…</t>
  </si>
  <si>
    <t>RT @IMTFrance: #TransformationsNumériques : Les écoles de l’IMT conduisent de nombreux travaux de #recherche dont sur les #risques #cybersé…</t>
  </si>
  <si>
    <t>#Podcast #Cybersécurité
L'équipe #NoLimitSecu fait relâche au mois d'août, rendez-vous à la rentrée en pleine forme !</t>
  </si>
  <si>
    <t>@HustleHamilton Je vous invite à suivre le module #SYNI propulsé par @ometiers_num   . Vous y trouverez les fondame… https://t.co/SvIBZLdO8m</t>
  </si>
  <si>
    <t>RT @ometiers_num: Jeanne IDOLEKE est étudiante en sécurité informatique à IFRI au #Bénin. Elle #AdopteSYNI 👌🇧🇯
#cybersecurité #sensibilisat…</t>
  </si>
  <si>
    <t>Êtes- vous branchés Hacking, piratage, robotique?
#cybersecurite #cyberdefense #cloudcomputing #hacking… https://t.co/VaqquNgZ2T</t>
  </si>
  <si>
    <t>- C Y B E R S E C U R I T E -
Découvrez comment sécuriser et protéger votre compte Google d’éventuelles attaques.… https://t.co/NaGiT0wzSZ</t>
  </si>
  <si>
    <t>Nos Analystes Cybersécurité de #Rennes ont eu l'opportunité de rencontrer Clément Domingo.
Plus connu sous le nom d… https://t.co/XFEHkdj9lB</t>
  </si>
  <si>
    <t>RT @SimplonGDO: Nos Analystes Cybersécurité de #Rennes ont eu l'opportunité de rencontrer Clément Domingo.
Plus connu sous le nom de SaxX,…</t>
  </si>
  <si>
    <t>Excellent 👍 ! La e-compagnie de la @Gendarmerie #cybersécurité #numérique #gendarmerie https://t.co/zq0vlsiwwl</t>
  </si>
  <si>
    <t>RT @pgerard4: Excellent 👍 ! La e-compagnie de la @Gendarmerie #cybersécurité #numérique #gendarmerie https://t.co/zq0vlsiwwl</t>
  </si>
  <si>
    <t>📱Après un data center, TikTok ouvre un centre dédié à la #cybersécurité à Dublin https://t.co/fCktas4X4F via… https://t.co/GbDBxVyk2X</t>
  </si>
  <si>
    <t>RT @EspaceIT: Aujourd’hui, nous allons parler de l’Internet Society, une association à portée mondiale qui promeut Internet dans le monde.…</t>
  </si>
  <si>
    <t>RT @ia_2100: An 2100,
Soloni' Us devient la premiere société de cybersecurité à integrer le monde medical.
Son logiciel antivirus sera pris…</t>
  </si>
  <si>
    <t>RT @GuiguiTerrien: (#ARTICLE): 🔐 L'actualité de l'été s'annonce chargée côté #cybersécurité : #Pegasus, #Kaseya et plan triennal chinois...…</t>
  </si>
  <si>
    <t>RT @LucSpighel: #Covid19 : "Il est très difficile d’identifier les auteurs" de fausses informations circulant sur les réseaux sociaux, expl…</t>
  </si>
  <si>
    <t>RT @Cyberterritoir1: « Merci », « bien reçu », « bonne soirée/bon weekend » sont censés traduire intérêt ou politesse après réception d’un…</t>
  </si>
  <si>
    <t>Après un data center, TikTok ouvre un centre dédié à la #cybersécurité à Dublin https://t.co/8rS17aivOB via… https://t.co/xAZD8FTXuP</t>
  </si>
  <si>
    <t>Une superbe #opportunité de #financement pour obtenir des #certifications en #santé et en #cybersécurité.… https://t.co/B64ekIPFA6</t>
  </si>
  <si>
    <t>Le @COMSIC_FR s'est récemment équipé de SORECC (simulation outillée pour la recherche de conformités cyber) permett… https://t.co/Lc3fOTB87b</t>
  </si>
  <si>
    <t>RT @NathCybSec: Bear Tracks : les modèles d'infrastructure mènent à plus de 30 serveurs APT29 C2 actifs
#cybersécurité #infosecurity #infos…</t>
  </si>
  <si>
    <t>RT @Sh3lmiYotr: Freeradius 3 and Daloradius installation and configuration: https://t.co/2Bj1wsYDiH
#authentication #radius #infosec #infos…</t>
  </si>
  <si>
    <t>#Health #sante #cybersécurité #cybersecurity #health #IoT #IdO #healthcare #medical #innovation #digital #AI #IA… https://t.co/VgqOd5mgak</t>
  </si>
  <si>
    <t>RT @JlGiboire: #Health #sante #cybersécurité #cybersecurity #health #IoT #IdO #healthcare #medical #innovation #digital #AI #IA #numerique…</t>
  </si>
  <si>
    <t>Freeradius 3 and Daloradius installation and configuration: https://t.co/2Bj1wsYDiH
#authentication #radius… https://t.co/23HFwvktVy</t>
  </si>
  <si>
    <t>[#Cybersécurité] 🔒 Citadel Team, l'application idéale pour vos échanges professionnels instantanés, surtout par les… https://t.co/69gSzmZNMd</t>
  </si>
  <si>
    <t>[ En rappel ]
Grâce à un don de Roger Casgrain et de Colette Charest, le Centre interdisciplinaire de recherche et… https://t.co/7okDcDPFBy</t>
  </si>
  <si>
    <t>RT @FondationUQAM: [ En rappel ]
Grâce à un don de Roger Casgrain et de Colette Charest, le Centre interdisciplinaire de recherche et de fo…</t>
  </si>
  <si>
    <t>Cryptographie moderne (Chiffrement symétrique) – Théorie et mise en place https://t.co/ztrBZvYiMN #cybersécurité #horsséries</t>
  </si>
  <si>
    <t>L’agence de #cybersécurité allemande, BSI estime pour sa part qu’il est "très difficile" d’envisager des mesures de… https://t.co/FjQBh2AQiT</t>
  </si>
  <si>
    <t>RT @SoyerLaeti: Les inscriptions pour vos enfants seront ouvertes dés le 8 sept 2021.
Shield4Cyber by CEFCYS vous communiquera le lien. 
 #…</t>
  </si>
  <si>
    <t>RT @ometiers_num: #AdopteSYNI pour te former et te sensibiliser à la #cybersecurité https://t.co/4GAMVF9vl9</t>
  </si>
  <si>
    <t>RT @Cop_Manisha: आए दिन बढ़ रहे हैं #cybercrime के अपराध,
साइबर अवयनेस से ही
मिलेगी निजात।
साइबर की दुनियां में कौन हमारा दोस्त बनकर हमारे…</t>
  </si>
  <si>
    <t>RT @ANSSI_FR: [#Formation] Vous souhaitez devenir « Expert en Sécurité des Systèmes d’Information » ? 💻
Le Centre de formation à la #SSI de…</t>
  </si>
  <si>
    <t>Attention aux arnaques au faux support technique https://t.co/YS69eNJbXD #cybersécurité</t>
  </si>
  <si>
    <t>5 astuces pour sécuriser son compte Google (Gmail, Google Docs, etc) https://t.co/1TIaaLs81R #cybersécurité https://t.co/VDFswVQwKJ</t>
  </si>
  <si>
    <t>#Cybersécurité : la crise du recrutement ne s'arrange pas - @zdnetfr https://t.co/EVrKqnPiab</t>
  </si>
  <si>
    <t>RT @TFressin: A eu le plaisir d'écouter Louis Pouzin ce matin : "Il faut repenser l'#Internet. Son architecture a 40 ans, c'est encore un s…</t>
  </si>
  <si>
    <t>#Emploi L'Agglo du Pays de Dreux recherche : un(e) Responsable pôle technique et cybersécurité
Candidature au plus… https://t.co/x69z4RrUIr</t>
  </si>
  <si>
    <t>La cybercriminalité prenant de plus en plus d'ampleur, il est important de savoir différencier le #scareware et le… https://t.co/sX0NgG7uki</t>
  </si>
  <si>
    <t>Les scarewares figurent parmi les virus les plus méconnus et trompeurs. Comment faire pour se protéger de ce malwar… https://t.co/7xsPJS3sKs</t>
  </si>
  <si>
    <t>(#INTERVIEW): 🎤 Rencontre avec @FredericReynaud , DG de la #BCI. 
🆙 Au menu : smartbank, #transfonum mais aussi cr… https://t.co/r2lqHgQjXJ</t>
  </si>
  <si>
    <t>#cybersecurite #entreprises 🕵️‍♂️ pour avoir mis en place un système de fichage de personnalités et journalistes, l… https://t.co/igyKgajSMM</t>
  </si>
  <si>
    <t>RT @GConnectee: #numerique #Digital 📱pour protéger la confidentialité des utilisateurs, #google va bloquer les #smartphone fonctionnant sou…</t>
  </si>
  <si>
    <t>Un faux sentiment de sécurité  #IdentitySecurity  #entreprise #cybersécurité #SaaS  #shadow  #access  @SailPoint https://t.co/7k6t9D0Qxd</t>
  </si>
  <si>
    <t>29 millions : c'est le nombre d'attaques informatiques recensées en France en décembre 2020.
Découvrez les techniqu… https://t.co/RMOXf4VJPS</t>
  </si>
  <si>
    <t>RT @sandeepkshukla: It was an interesting discussion with Ankita Dhakar 
#cybersécurité #c3icenter #c3ihub #nationalblockchainproject #cru…</t>
  </si>
  <si>
    <t>RT @Val_Cappelli: Après un #datacenter, #TikTok ouvre un centre dédié à la #cybersecurite à Dublin
via @LUsineDigitale https://t.co/bRqOTM…</t>
  </si>
  <si>
    <t>#Cybersécurité : la crise du #recrutement ne s'arrange pas.
Manque d'investissement,  pénurie de compétences, poids… https://t.co/TeXw5fJ8xs</t>
  </si>
  <si>
    <t>Comment marchent votre réseau #wifi et vos appareils connectés – et pourquoi ils sont vulnérables aux attaques info… https://t.co/lgA5uaNF75</t>
  </si>
  <si>
    <t>RT @Economie_Gouv: 📩 Newsletter #BercyInfos | De l'actu pratique, fiable et gratuite sur vos droits et aides financières, c'est tous les ma…</t>
  </si>
  <si>
    <t>La publication "#Présidentielle2022 et #cybersécurité", par @FRdigitale  et @wavestoneFR , analyse l'ensemble des m… https://t.co/hIGDzOk3gO</t>
  </si>
  <si>
    <t>Sécurité biométrique : plus de risques que d’avantages
Une seule violation d'une base de données biométriques est t… https://t.co/Ecv4dov7iu</t>
  </si>
  <si>
    <t>L'intégration, le #cloud et la #cybersécurité, des activités toujours plus cruciales pour @orangebusiness 🚀 
À lir… https://t.co/wRhQAFdTlY</t>
  </si>
  <si>
    <t>[#Tuto 🖥️] Dans la série « 1 fonction en 2 minutes » de @kaspersky découvrez l'épisode consacré à la gestion des tâ… https://t.co/Fpt8xci2Zc</t>
  </si>
  <si>
    <t>Attention à l'arnaque aux « codes d'activation » qui circule sur #Instagram 
#cybersecurite #reseauxsociaux 
via… https://t.co/BhIrtLu52s</t>
  </si>
  <si>
    <t>Après un #datacenter, #TikTok ouvre un centre dédié à la #cybersecurite à Dublin
via @LUsineDigitale… https://t.co/1mL6ZlGiVo</t>
  </si>
  <si>
    <t>L'organisation américaine @MITREattack a publié sa liste des vulnérabilités les + répandues et les + critiques dans… https://t.co/ugJWp7NRLh</t>
  </si>
  <si>
    <t>⚠️ Point sur les attaques de ransomware dans le monde avec @ValeryMarchive &amp;amp; @LeMagIT #Ransomware #cybersecurité… https://t.co/hiSUYZiUsf</t>
  </si>
  <si>
    <t>Avis d’expert #cybersécurité – Le Zéro-Trust et les architectures sécurisées améliorées sonneront-elles le glas des… https://t.co/JF8P8Wz9HK</t>
  </si>
  <si>
    <t>RT @ITSGroupSA: [ #cybersécurité ] Dirigeants d'entreprises, DSI, RSSI : partez l'esprit tranquille en vacances !
💡 Le stress-test @bluetru…</t>
  </si>
  <si>
    <t>RT @georges2229: #cybersecurite  La ville de Chalon-sur-Saône débourse 550 000 euros à la suite d'une cyberattaque https://t.co/k2YKaL78w4…</t>
  </si>
  <si>
    <t>RT @ANSSI_FR: 📰 @nextinpact revient sur la remise des nouveaux Visas de sécurité #ANSSI #VisaSecu #cybersécurité #SSI ⤵️ https://t.co/zhcGW…</t>
  </si>
  <si>
    <t>RT @Cyberterritoir1: La @CNIL a sanctionné la SGAM AG2R LA MONDIALE pour avoir manqué aux obligations du #RGPD relatives aux durées de cons…</t>
  </si>
  <si>
    <t>RT @Nat_Bad: Applications de #rencontres et #cybersécurité.
👉Avec l’arrivée de l’amour dans le monde numérique, la collecte et la divulgati…</t>
  </si>
  <si>
    <t>RT @ANSSI_FR: 📰 @nextinpact revient sur la remise des nouveaux Visas de sécurité #ANSSI #VisaSecu #cybersécurité #SSI ⤵️</t>
  </si>
  <si>
    <t>RT @Cyberterritoir1: 135 hôpitaux désignés "Opérateurs de Services Essentiels" (OSE)
#Cyberfront2021 #INCRT #UnPourTousTousPourUn #Cyberter…</t>
  </si>
  <si>
    <t>RT @LucSpighel: Comment #Pegasus arrive-t-il à pirater autant de #smartphone si facilement ?
✅#NSOgroup: Fondé par des ex #Unité8200, spéci…</t>
  </si>
  <si>
    <t>RT @juaye: #securite #cybersecurite #Recrutement Les acteurs de la cybersécurité peinent toujours à recruter. Les faits et les chiffres ave…</t>
  </si>
  <si>
    <t>[#ACTU] Sécurité du cloud, les doutes persistent
https://t.co/koMpu803ip
@MondeInformatiq 
#cloud #sécurité #cybersécurité ^M</t>
  </si>
  <si>
    <t>[#ACTU] RT @InformatiqNews: Google Cloud lance de nouveaux services de cybersécurité - https://t.co/v9w0nh9kQ4… https://t.co/2fIHLZ5KxK</t>
  </si>
  <si>
    <t>[#ACTU] Les TPE et PME alertées en cas de menaces de cybersécurité https://t.co/0sJfypuA1X
@Widoobiz 
#TPE #PME… https://t.co/nTWLfv9nPQ</t>
  </si>
  <si>
    <t>[#ACTU] Botnet : Mirai, DDoS… quelles sont les attaques contre l'IoT ? https://t.co/ySzKHeh7V2
@JDNebusiness 
#IoT… https://t.co/xiOgoKZH6T</t>
  </si>
  <si>
    <t>Les inscriptions pour vos enfants seront ouvertes dés le 8 sept 2021.
Shield4Cyber by CEFCYS vous communiquera le l… https://t.co/agwdtHQyGY</t>
  </si>
  <si>
    <t>RT @GabrielFoffano: La société Avast possède plusieurs solutions pour se protéger contre les virus comme son antivirus ou encore son VPN. U…</t>
  </si>
  <si>
    <t>📽️#cybersécurité : Vulgarisation en 2 minutes 30 par @GabrielleDeMic2 sur @ARTEfr  https://t.co/ORCYiinMni</t>
  </si>
  <si>
    <t>RT @lumenaduluc: 📽️#cybersécurité : Vulgarisation en 2 minutes 30 par @GabrielleDeMic2 sur @ARTEfr  https://t.co/ORCYiinMni</t>
  </si>
  <si>
    <t>RT @Cyberterritoir1: En février, le réseau informatique de la Ville et du Grand Chalon a été piraté. Aujourd’hui, le diagnostic a été posé…</t>
  </si>
  <si>
    <t>RT @Cyberterritoir1: #Cyberfront2021 #INCRT #UnPourTousTousPourUn #Cybersécurité #Cyberterritoires #numérique https://t.co/74ANHtrtER</t>
  </si>
  <si>
    <t>RT @LeCafeDuGeek: Cybersécurité : un quart des Français serait exposé à une menace sur son PC
👉 https://t.co/IhU0Wx22gG 
#actu #antivirus…</t>
  </si>
  <si>
    <t>RT @simonwargniez: Les cyberattaques se propagent car les gains financiers sont aujourd'hui équivalents à ceux tirés du trafic de drogue, P…</t>
  </si>
  <si>
    <t>RT @simonwargniez: Pourquoi la France est au cœur d'une campagne de cyberattaques virulente
#France
#CyberSecurity
 #CyberSecurityNews #Cyb…</t>
  </si>
  <si>
    <t>Le journal de 07h30 - #Cybersécurité : les entreprises actives dans l’#électricité jugées "médiocres"
#InfoSec… https://t.co/sIFqisfvFn</t>
  </si>
  <si>
    <t>RT @almond_consult: Ransomware : ce site a fait économiser un milliard d’euros de rançons aux victimes en cinq ans https://t.co/0neTDCwxde…</t>
  </si>
  <si>
    <t>RT @numrdv: Le nombre de victimes de ransomwares continue d’augmenter en 2021 https://t.co/vna2TwrtIM #Cybersécurité #cyberattaque https://…</t>
  </si>
  <si>
    <t>RT @numrdv: Cyberattaques : pourquoi les seniors sont plus ciblés que les jeunes https://t.co/WZnMLyO1cD #Cybersécurité #cyberattaque https…</t>
  </si>
  <si>
    <t>RT @Cyberterritoir1: Victime d'une cyberattaque en début de semaine dernière, @MHR_officiel voit sa reprise perturbée. Les « cyberpirates »…</t>
  </si>
  <si>
    <t>RT @Cyberterritoir1: La campagne de cyberattaques qui vise depuis le début de l’année de nombreuses entités françaises a un format inhabitu…</t>
  </si>
  <si>
    <t>RT @numrdv: Pourquoi les attaques par ransomwares sont-elles si efficaces ? https://t.co/a6KugOzky9 #Cybersécurité #ransomware https://t.co…</t>
  </si>
  <si>
    <t>RT @ANSSI_FR: [#MardiConseil] 🌞 Profitez de l’été pour vous sensibiliser à la #cybersécurité et agir efficacement sur la protection de vos…</t>
  </si>
  <si>
    <t>RT @NvelleAquitaine: [#AppelAProjet] #PME et #ETI industrielles de #NouvelleAquitaine, bénéficiez d’un #diagnostic #cybersécurité ! 🔒
🎯 Ev…</t>
  </si>
  <si>
    <t>RT @Cyberterritoir1: Le site @NoMoreRansom, qui propose des clés de déchiffrement pour 151 familles de #ransomwares, a permis d'économiser…</t>
  </si>
  <si>
    <t>RT @KevinNOASCONE: #LeSaviezVous: Avec + de 300 milliards de mails  par jour, l’#email est aujourd'hui le 1er vecteur de cybercriminalité a…</t>
  </si>
  <si>
    <t>RT @it_numeric: Des cybercriminels pourraient cibler les Jeux olympiques de Tokyo, met en garde le FBI #cybercriminels #DDoS #JO #Tokyo2020…</t>
  </si>
  <si>
    <t>RT @RadwareFR: 📣 Nous proposons des options de déploiement flexibles pour notre protection #DDoS afin de répondre à vos besoins et à votre…</t>
  </si>
  <si>
    <t>RT @NumeriqueNA: [Rappel] Il est toujours possible pour les #PME et #ETI industrielles de @NvelleAquitaine  de bénéficier d'un diagnostic #…</t>
  </si>
  <si>
    <t>Selon une récente étude d'@IBMSecurity , le coût moyen des #cyberattaques bat des records depuis la pandémie de Cov… https://t.co/FtmliR7CtH</t>
  </si>
  <si>
    <t>Ransomware : ce site a fait économiser un 1 d’euros de rançons aux victimes en 5 ans
#NoMoreRansom #Outils #Help… https://t.co/ACD5A4MhvY</t>
  </si>
  <si>
    <t>Combien coûte Pegasus, le malware qui espionne les journalistes et les militants ou encore politiciens…
#Pegasus… https://t.co/2ESW4rXK96</t>
  </si>
  <si>
    <t>97% : C'est le % des entreprises qui ont souffert d’au moins une brèche de sécurité sur les 12 derniers mois selon… https://t.co/eY6DPVtx2z</t>
  </si>
  <si>
    <t>#LeSaviezVous: Avec + de 300 milliards de mails  par jour, l’#email est aujourd'hui le 1er vecteur de cybercriminal… https://t.co/PzVnZDqD94</t>
  </si>
  <si>
    <t>Des cybercriminels pourraient cibler les Jeux olympiques de Tokyo, met en garde le FBI #cybercriminels #DDoS #JO… https://t.co/jI2W6NV0S6</t>
  </si>
  <si>
    <t>[#Cybersécurité] #CryptoSmart, solution proposée par @ERCOM_, société du groupe Thales, sécurise vos communications… https://t.co/VgBtTmBjp8</t>
  </si>
  <si>
    <t>RT @PrefAquitaine33: ⛱💻 #Cybersécurité #MardiConseil
Vous attendez votre train ou vous êtes au bord de la piscine de l'hôtel ?
⚠️ Soyez vi…</t>
  </si>
  <si>
    <t>RT @CoffeeCoachingF: Créez un pont entre les nouvelles technologies et vos employés grâce aux formations #HPE Digital Learner. https://t.co…</t>
  </si>
  <si>
    <t>RT @CoffeeCoachingF: Un modèle économique qui évolue rapidement nécessite l'appui d'une technologie innovante. Les #HPE Small Business Solu…</t>
  </si>
  <si>
    <t>RT @banquiersCDN: 💡Les attaques par rançongiciel menacent toujours les petites entreprises. Si vous êtes propriétaire ou administrateur d’u…</t>
  </si>
  <si>
    <t>RT @cmaAURA: 🛡️ #Cybersécurité La @dgccrf publie une version enrichie de son guide contre les arnaques. Il a pour objectif de protéger les…</t>
  </si>
  <si>
    <t>.@googlecloud lance de nouveaux services de #cybersécurité
➕https://t.co/bRtd2CKadw https://t.co/0BlthRAWgC</t>
  </si>
  <si>
    <t>RT @LaLettreA: 👥 A RELIRE CET ETE : Adoubé par @ThierryBreton dès 2018, le directeur général d' @AtosFR, @ElieGirard, est confronté à une s…</t>
  </si>
  <si>
    <t>The Hidden Impact Of #AI Crime Fighters
#Artificialintelligence #facialrecognition #DataAnalytics #DataScience… https://t.co/rn3gogbg8z</t>
  </si>
  <si>
    <t>#Cybersécurité : les internautes français sont de plus en plus en danger
https://t.co/2KgLds99bg</t>
  </si>
  <si>
    <t>[#ACTU] RT @CathCervoni: Les dix compétences essentielles d’un bon chasseur de bots
https://t.co/wuInWp8MVS via… https://t.co/LynmzH8Lh6</t>
  </si>
  <si>
    <t>⚠️ .@cybervictimes lance un dispositif de prévention contre les cyberattaques pour PME et TPE #cybersécurité… https://t.co/3kTccNHa5y</t>
  </si>
  <si>
    <t>RT @Gigamon_FR: ⚠️ .@cybervictimes lance un dispositif de prévention contre les cyberattaques pour PME et TPE #cybersécurité #vulnerabiliti…</t>
  </si>
  <si>
    <t>Comment minimiser les vulnérabilités de #cybersécurité dans les établissements de santé ? Téléchargez la brochure s… https://t.co/ZMF76JwJ8q</t>
  </si>
  <si>
    <t>RT @valerie_legrand: Comment minimiser les vulnérabilités de #cybersécurité dans les établissements de santé ? Téléchargez la brochure sur…</t>
  </si>
  <si>
    <t>Éviter les attaques, maintenir l’activité et reconstruire au plus vite. Pour se préparer à une #cyberattaque mieux… https://t.co/xYMsiiyklq</t>
  </si>
  <si>
    <t>RT @GegipS: Éviter les attaques, maintenir l’activité et reconstruire au plus vite. Pour se préparer à une #cyberattaque mieux vaut anticip…</t>
  </si>
  <si>
    <t>Google Cloud lance de nouveaux services de #cybersécurité https://t.co/gHPct4Y5St</t>
  </si>
  <si>
    <t>RT @MichelCordier: Google Cloud lance de nouveaux services de #cybersécurité https://t.co/gHPct4Y5St</t>
  </si>
  <si>
    <t>🗓RDV le 16/09 pour un webinaire dédié aux enjeux de #cybersécurité🌐#énergie⚡️avec des témoignages d'entreprises eng… https://t.co/xmSfK9xZCy</t>
  </si>
  <si>
    <t>41 % des très petites entreprises ont déjà subi une ou plusieurs attaques informatiques. Ces attaques peuvent mettr… https://t.co/kCQ5RVdNwT</t>
  </si>
  <si>
    <t>Le scandale #Pegasus met la lumière sur des pépites françaises innovantes comme @tehtris, qui peut repérer l'espion… https://t.co/D7bhSBIhvM</t>
  </si>
  <si>
    <t>RT @ChoiseulMag: Le scandale #Pegasus met la lumière sur des pépites françaises innovantes comme @tehtris, qui peut repérer l'espionnage en…</t>
  </si>
  <si>
    <t>❗️ Attention REPORT ❗️ 
Retrouvez nous sur le salon de l'INFRA BIM Open du 10 janvier au 12 janvier 2022
Notre art… https://t.co/ZOzNH6i5jj</t>
  </si>
  <si>
    <t>#Congo-#cybersécurité : un forum sur la protection des données des entreprises : Les autorités congolaises organise… https://t.co/yzNIt8W02w</t>
  </si>
  <si>
    <t>RT @ItouaRomelu: #Congo-#cybersécurité : un forum sur la protection des données des entreprises : Les autorités congolaises organisent un w…</t>
  </si>
  <si>
    <t>#Formation #CyberSécurité https://t.co/oCcHHUfodH</t>
  </si>
  <si>
    <t>RT @EPITA_FC: #Formation #CyberSécurité https://t.co/oCcHHUfodH</t>
  </si>
  <si>
    <t>Protéger les #donnees les plus sensibles, prévenir les fuites, faire face à l'explosion des #cyberattaques... Entre… https://t.co/ehzVvv10Tc</t>
  </si>
  <si>
    <t>RT @outscale_fr: Protéger les #donnees les plus sensibles, prévenir les fuites, faire face à l'explosion des #cyberattaques... Entretien av…</t>
  </si>
  <si>
    <t>Un très bon anniversaire à notre ami @Herve_Schauer 😉
#Cybersecurité for ever ! 
Et un très bel été à tous 🤩 https://t.co/IATkf3MAI0</t>
  </si>
  <si>
    <t>👉Bientôt le dossier médical partagé (DMP) permettra aux professionnels de santé et aux patients d'accéder à leurs d… https://t.co/97Cu7TK8OD</t>
  </si>
  <si>
    <t>RT @marie_lagadec_: 👉Bientôt le dossier médical partagé (DMP) permettra aux professionnels de santé et aux patients d'accéder à leurs donné…</t>
  </si>
  <si>
    <t>#cyberattaques #cybersecurite #data #email #ITSecurity #LeSaviezVous #Malware #RT @frsilicon https://t.co/lEs8QMK5a3</t>
  </si>
  <si>
    <t>#Cybersécurité : @github recrute un ancien de la @NSAGov 
➕ https://t.co/trUqLeK2qH via @frsilicon https://t.co/M60icuivmH</t>
  </si>
  <si>
    <t>RT @SandraBocciolin: #Cybersécurité : @github recrute un ancien de la @NSAGov 
➕ https://t.co/trUqLeK2qH via @frsilicon https://t.co/M60icu…</t>
  </si>
  <si>
    <t>Pourquoi la pandémie de Covid a fait grimper en flèche le risque cyber dans la banque  #cybersécurité https://t.co/W7C8el16wD</t>
  </si>
  <si>
    <t>RT @KGarcini: Pourquoi la pandémie de Covid a fait grimper en flèche le risque cyber dans la banque  #cybersécurité https://t.co/W7C8el16wD</t>
  </si>
  <si>
    <t>Installation de la #Fibre, optimisation de votre couverture #WiFi, #cybersécurité, maison intelligente... @Parnasse… https://t.co/pmvCVVkYTO</t>
  </si>
  <si>
    <t>#cybersecurite des entreprises 
📶✅Un précieux mémo juridique vous est mis à disposition par la @FNTP_info 
➡️… https://t.co/eGeqxR5CcJ</t>
  </si>
  <si>
    <t>RT @UI_Eau: #cybersecurite des entreprises 
📶✅Un précieux mémo juridique vous est mis à disposition par la @FNTP_info 
➡️https://t.co/lOHzd…</t>
  </si>
  <si>
    <t>[Des news du projet européen @3TIndustry4.0] ⤵
Le lancement de la PFT 3T Industry4.0 est imminant ! 
#lean… https://t.co/vu4FcjHBdW</t>
  </si>
  <si>
    <t>RT @campus_indfutur: [Des news du projet européen @3TIndustry4.0] ⤵
Le lancement de la PFT 3T Industry4.0 est imminant ! 
#lean #realitevir…</t>
  </si>
  <si>
    <t>En l’espace de cinq ans, le site #NoMoreRansom a diffusé 121 outils de déchiffrement pour plus de 150 familles de… https://t.co/OC2ZyA1i21</t>
  </si>
  <si>
    <t>RT @AnthonyHemond: En l’espace de cinq ans, le site #NoMoreRansom a diffusé 121 outils de déchiffrement pour plus de 150 familles de #ranço…</t>
  </si>
  <si>
    <t>Comment marchent votre réseau #wifi et vos appareils connectés – et pourquoi ils sont vulnérables aux attaques info… https://t.co/bSONRJXzul</t>
  </si>
  <si>
    <t>#Cybersécurité Et les mots de passe à éviter absolument sont ... 🏆 https://t.co/qK3cJL21Sq https://t.co/tCiRiUC3WD</t>
  </si>
  <si>
    <t>RT @AntonioFonsecaF: Comment marchent votre réseau #wifi et vos appareils connectés – et pourquoi ils sont vulnérables aux attaques informa…</t>
  </si>
  <si>
    <t>RT @AntonioFonsecaF: #Cybersécurité Et les mots de passe à éviter absolument sont ... 🏆 https://t.co/qK3cJL21Sq https://t.co/tCiRiUC3WD</t>
  </si>
  <si>
    <t>Nouvel article sur le blog #Konnect 📫
Influencer la prise de décision et encourager les comportements sécuritaires… https://t.co/2RnrxxVVvS</t>
  </si>
  <si>
    <t>+ de 8️⃣0️⃣0️⃣ inscrits au #MOOC #cybersécurité 
👉Découvrez les bases de la sécurité numérique appliquée au contex… https://t.co/qEXElBNdUW</t>
  </si>
  <si>
    <t>RT @SERENE_RISC: Nouvel article sur le blog #Konnect 📫
Influencer la prise de décision et encourager les comportements sécuritaires en lig…</t>
  </si>
  <si>
    <t>🏖️ #SophosSummerTips N°2 : Pensez à faire des sauvegardes !
Retrouvez chaque mercredi un nouveau conseil de… https://t.co/mUPuNx0WKB</t>
  </si>
  <si>
    <t>Looks like Denver SHO-110 IP #camera has snapshot disclosure #vulnerability in it - https://t.co/c76njR5PBW… https://t.co/9MoOss4K4S</t>
  </si>
  <si>
    <t>4 ans pour #Almond #Nantes !
Merci à nos clients pour leur confiance, et fier de faire partie de notre dynamique a… https://t.co/mBKEWXeNJx</t>
  </si>
  <si>
    <t>RT @Deveryware: Le portail https://t.co/iYNq1yoKqO se met à la prévention des #cyberattaques pour les entreprises via  @MondeSecurite 
#Res…</t>
  </si>
  <si>
    <t>Savoir comment accorder sa confiance pour protéger ses renseignements personnels est l’essence même de la… https://t.co/i2Dd5SFJi2</t>
  </si>
  <si>
    <t>RT @SunLifeQC: Savoir comment accorder sa confiance pour protéger ses renseignements personnels est l’essence même de la #cybersécurité pou…</t>
  </si>
  <si>
    <t>Connaissez-vous nos différentes offres Bleue, Verte et Orange ? 
N'hésitez pas à nous contacter pour en savoir plus… https://t.co/GCfJZc6qIm</t>
  </si>
  <si>
    <t>🕵️‍ Retrouvez les derniers profils inscrits dans la CVthèque de Turnover-IT.
#développeur #datascientist #ingénieur… https://t.co/UJgwlsIap6</t>
  </si>
  <si>
    <t>RT @UnivEsante: #SaveThedate #hcsmeufr #Esante #cyberattack 
Grand Débat «#Cybersécurité : brisons les tabous !» 
parrainé par @IMSNetwork…</t>
  </si>
  <si>
    <t>#SaveThedate #hcsmeufr #Esante #cyberattack 
Grand Débat «#Cybersécurité : brisons les tabous !» 
parrainé par… https://t.co/TJ2ZCi3U1O</t>
  </si>
  <si>
    <t>Géopolitique, schémas d'attaques, importance et place des DSI dans les sujets de #cybersécurité... un échange passi… https://t.co/UuT07M8rxt</t>
  </si>
  <si>
    <t>❗️ Attention REPORT ❗️
Retrouvez nous sur le salon de l'INFRA BIM Open du 10 janvier au 12 janvier 2022
+d'infos su… https://t.co/xLZVGDt39x</t>
  </si>
  <si>
    <t>RT @denisboudy: ❗️ Attention REPORT ❗️
Retrouvez nous sur le salon de l'INFRA BIM Open du 10 janvier au 12 janvier 2022
+d'infos sur le suj…</t>
  </si>
  <si>
    <t>La fraude au président et l’usurpation d’identité sont très fréquentes pendant la période estivale. 
Voici quelque… https://t.co/LwOYppFwv5</t>
  </si>
  <si>
    <t>#MustRead 📖
#IAM Pourquoi le concept d'#identité revient-il sur le devant de la scène ?🆔
3 facteurs explicatifs :… https://t.co/JAUTeWLgVz</t>
  </si>
  <si>
    <t>🌿🐒🐯🌿 ON-X Groupe débarque sur Welcome to the Jungle, le site de référence en matière de #recrutement IT. 🔍Nous rech… https://t.co/82grN4S6Vj</t>
  </si>
  <si>
    <t>RT @groupe_onx: 🌿🐒🐯🌿 ON-X Groupe débarque sur Welcome to the Jungle, le site de référence en matière de #recrutement IT. 🔍Nous recherchons…</t>
  </si>
  <si>
    <t>[Alumni #EfreiParis] A Bordeaux, où Efrei Paris se développe, nous avons rencontré Théophile Cathala, consultant ch… https://t.co/MtWJvCJRvU</t>
  </si>
  <si>
    <t>[Veille #numérique] Comme chaque jeudi, une sélection des articles marquants de la semaine #numérique : c’est le… https://t.co/DwrpstszOZ</t>
  </si>
  <si>
    <t>⁦@francenumfr - ⁦@ISSA_France⁩ Cahier de vacances gratuit sur la #cybersécurité  https://t.co/jz04EP6w3s</t>
  </si>
  <si>
    <t>RT @N_Devoucoux: ⁦@francenumfr - ⁦@ISSA_France⁩ Cahier de vacances gratuit sur la #cybersécurité  https://t.co/jz04EP6w3s</t>
  </si>
  <si>
    <t>On aime cette illustration de @LaBanquePostale qui non seulement tient compte de la #mixité mais également propose… https://t.co/FNqkkRLV4Y</t>
  </si>
  <si>
    <t>#AdopteSYNI pour te former et te sensibiliser à la #cybersecurité https://t.co/4GAMVF9vl9</t>
  </si>
  <si>
    <t>Excellent !! #Cybersécurité https://t.co/HYDiFtWCYw</t>
  </si>
  <si>
    <t>[EVENT] Marrakech – 22 au 24/09 – SIT Africa est de retour pour une 7ème édition ! 
Nous vous donnons rendez-vous p… https://t.co/58q6I4DD8j</t>
  </si>
  <si>
    <t>RT @EXAKIS_NELITE: [EVENT] Marrakech – 22 au 24/09 – SIT Africa est de retour pour une 7ème édition ! 
Nous vous donnons rendez-vous pour l…</t>
  </si>
  <si>
    <t>📣 #Microsoft adds safe links #phishing protection to @MicrosoftTeams 👍https://t.co/Hec8rhC4FK
#cybersecurite… https://t.co/nvkdN7vhaU</t>
  </si>
  <si>
    <t>RT @jdubois_IT: 📣 #Microsoft adds safe links #phishing protection to @MicrosoftTeams 👍https://t.co/Hec8rhC4FK
#cybersecurite @microsoftfran…</t>
  </si>
  <si>
    <t>Si la pause estivale vous donne des envies de mobilité professionnelle à la rentrée, nous vous rappelons que… https://t.co/1qB2OqYzg0</t>
  </si>
  <si>
    <t>RT @FIRSTEU1: 📢 "Le télétravail et la sécurité des équipements connectés"
Une conférence animée par @mathieuisaia, directeur général de @th…</t>
  </si>
  <si>
    <t>📢 "Le télétravail et la sécurité des équipements connectés"
Une conférence animée par @mathieuisaia, directeur géné… https://t.co/BwWNTs269W</t>
  </si>
  <si>
    <t>Les conditions de travail à distance ont entraîné des failles de sécurité au sein des organisations.
86% des employ… https://t.co/YriJ9IVNEk</t>
  </si>
  <si>
    <t>(#Cybersécurité) Selon IBM Security le coût moyen d'une #cyberattaque n'a jamais été aussi élevé 🙀💸
v/… https://t.co/o8KljazLdV</t>
  </si>
  <si>
    <t>#Cybersécurité : les investisseurs européens ont détourné le regard en 2020 👀 
A lire par ici :… https://t.co/VDrTLb1NlT</t>
  </si>
  <si>
    <t>Lecture estivale ☀️😎 ISIT : Retrouvez nos articles de blog &amp;amp; de presse dédiés #normes, #cybersécurité, #opensource,… https://t.co/3rCjfQft2N</t>
  </si>
  <si>
    <t>RT @ISIT_NEWS: Lecture estivale ☀️😎 ISIT : Retrouvez nos articles de blog &amp;amp; de presse dédiés #normes, #cybersécurité, #opensource, #réseaux…</t>
  </si>
  <si>
    <t>Profitez de l'été pour regarder les webinars Sindup ! #veille #RSE #cybersécurité #innovation ... https://t.co/WnDiJ6olEv</t>
  </si>
  <si>
    <t>RT @ValCheignon: Profitez de l'été pour regarder les webinars Sindup ! #veille #RSE #cybersécurité #innovation ... https://t.co/WnDiJ6olEv</t>
  </si>
  <si>
    <t>Former l'esprit hybride @KnowBe4 #Affaires #Technologie #CyberSécurité #IT https://t.co/b4lQsvmKIa https://t.co/b3YdrK3CMM</t>
  </si>
  <si>
    <t>RT @apo_source_fr: Former l'esprit hybride @KnowBe4 #Affaires #Technologie #CyberSécurité #IT https://t.co/b4lQsvmKIa https://t.co/b3YdrK3C…</t>
  </si>
  <si>
    <t>Vous avez comme projet de protéger un document contre la #falsification ?
Lisez-ceci 👉 https://t.co/MbQmn65xwO… https://t.co/Rp3FyPHYOJ</t>
  </si>
  <si>
    <t>Comment partager une imprimante avec PaperCut Mobility Print ?
👉https://t.co/hdbM2aoqmP
#print #solutions #cloud… https://t.co/4K7k1LhxS0</t>
  </si>
  <si>
    <t>RT @BluemegaTeam: Comment partager une imprimante avec PaperCut Mobility Print ?
👉https://t.co/hdbM2aoqmP
#print #solutions #cloud 
#DSI…</t>
  </si>
  <si>
    <t>RT @IT_Partners: Profitez de l'été pour demander votre badge pour la prochaine édition du salon #ITPartners qui se tiendra les 29 et 30 sep…</t>
  </si>
  <si>
    <t>Pourquoi vous devez mettre à jour votre iPhone, iPad et Mac dès maintenant https://t.co/x35NIJ3Sak via @pressecitron #cybersécurité</t>
  </si>
  <si>
    <t>Joe Biden prévient que les cyberattaques pourraient dégénérer en vraies guerres https://t.co/UlIy7GKD8B via @pressecitron #cybersécurité</t>
  </si>
  <si>
    <t>RT @almond_consult: Pourquoi vous devez mettre à jour votre iPhone, iPad et Mac dès maintenant https://t.co/x35NIJ3Sak via @pressecitron #c…</t>
  </si>
  <si>
    <t>L'application efficace de correctifs au réseau est un élément clé de toute stratégie de #cybersécurité et aussi une… https://t.co/aJmddDDA5s</t>
  </si>
  <si>
    <t>RT @qbs_france: L'application efficace de correctifs au réseau est un élément clé de toute stratégie de #cybersécurité et aussi une exigenc…</t>
  </si>
  <si>
    <t>Vous utilisez trop souvent le même mot de passe et savez que ce n'est pas sécuritaire? 👀⚠ Ayez des mots de passe un… https://t.co/01BjPOQyT8</t>
  </si>
  <si>
    <t>J'ai enfin pris le temps d'écrire mon avis sur le fait d'imposer un changement périodique de mot de passe :… https://t.co/S9LNtdL4Wv</t>
  </si>
  <si>
    <t>RT @bsmt_nevers: J'ai enfin pris le temps d'écrire mon avis sur le fait d'imposer un changement périodique de mot de passe :
 https://t.co/…</t>
  </si>
  <si>
    <t>Aujourd'hui, les menaces les plus redoutées par les professionnels de la #cybersécurité sont les erreurs de configu… https://t.co/Yl1lxtu5zv</t>
  </si>
  <si>
    <t>RT @VertivFr: Aujourd'hui, les menaces les plus redoutées par les professionnels de la #cybersécurité sont les erreurs de configuration des…</t>
  </si>
  <si>
    <t>Sympa cette petite boutique en ligne. #cybersecurite
(Et sans https hein) https://t.co/N6eK2Xyaaa</t>
  </si>
  <si>
    <t>RT @Quentin_Leconte: Sympa cette petite boutique en ligne. #cybersecurite
(Et sans https hein) https://t.co/N6eK2Xyaaa</t>
  </si>
  <si>
    <t>Juste du bon sens #Cybersecurite #vacances suivez les conseils avisés de @cybervictimes ⤵️ https://t.co/ljTdtkSN58</t>
  </si>
  <si>
    <t>RT @IDEConseilweb: Juste du bon sens #Cybersecurite #vacances suivez les conseils avisés de @cybervictimes ⤵️ https://t.co/ljTdtkSN58</t>
  </si>
  <si>
    <t>[#emploi] #Doctorants, #ingénieurs et #chercheurs en #cybersécurité : le @CEA_List a des postes pour vous ! Relevez… https://t.co/oYOEWuJpf0</t>
  </si>
  <si>
    <t>RT @almond_consult: Cybercriminalité : le FBI traque une centaine de groupes de hackers à travers le monde https://t.co/Ho2svsI1eE via @Sie…</t>
  </si>
  <si>
    <t>Avez-vous été victime d'un #rançongiciel ? Le projet No More Ransomware met plus de 150 outils de #déchiffrement à… https://t.co/m9x2BTMja7</t>
  </si>
  <si>
    <t>RT @lduperval: Avez-vous été victime d'un #rançongiciel ? Le projet No More Ransomware met plus de 150 outils de #déchiffrement à votre dis…</t>
  </si>
  <si>
    <t>⁉🤔Le saviez-vous?
📝D'après le dernier rapport , publié par le CESIN sur les cyberattaques au premier semestre 2021,… https://t.co/z8BpgrMt0C</t>
  </si>
  <si>
    <t>📣 Le sujet de cybersécurité demeure très important, les organisations cherchent encore les différents moyens de pro… https://t.co/LF1uwh0mS0</t>
  </si>
  <si>
    <t>RT @AVTIS1: 📣 Le sujet de cybersécurité demeure très important, les organisations cherchent encore les différents moyens de protéger leurs…</t>
  </si>
  <si>
    <t>[NEWS CYBERSEC]
D'après le rapport "Cost Data Breach" d'IBM 2021: "le coût total moyen d’une violation de données… https://t.co/9vBeB9aFcV</t>
  </si>
  <si>
    <t>Comment marchent votre réseau #wifi et vos appareils connectés – et pourquoi ils sont vulnérables aux attaques info… https://t.co/8OkG9eP4fN</t>
  </si>
  <si>
    <t>RT @mfauvet: Comment marchent votre réseau #wifi et vos appareils connectés – et pourquoi ils sont vulnérables aux attaques informatiques ?…</t>
  </si>
  <si>
    <t>RT @BF_TechServices: Après un #datacenter, #TikTok ouvre un centre dédié à la #cybersécurité à #Dublin https://t.co/fOhQSFIKmc via @LUsineD…</t>
  </si>
  <si>
    <t>🛡️"Le télescope du #cyberespace" : nos équipes vous font explorer le labo. haute #securite dans @LePoint du 29/8 !… https://t.co/WevMrm9n3q</t>
  </si>
  <si>
    <t>#Cybersécurité 
Un nouveau dispositif d’alerte pour aider les #PME à se sécuriser 
@ANSSI_FR ⤵️ 
https://t.co/wEN1j5gGmD</t>
  </si>
  <si>
    <t>En quoi le cheval de Troie Pegasus est dangereux pour votre iPhone ou mobile Android ? https://t.co/RO0ZlinmNr… https://t.co/kwJfGGFX7S</t>
  </si>
  <si>
    <t>RT @Secu_Internet: En quoi le cheval de Troie Pegasus est dangereux pour votre iPhone ou mobile Android ? https://t.co/RO0ZlinmNr #Pegasus…</t>
  </si>
  <si>
    <t>@Secu_Internet @CyberSecurite_M Mais, c'est pas vraiment un cheval de Troie si on ne choisit pas de l'installer? #cybersecurite</t>
  </si>
  <si>
    <t>(Re)Découvrez le replay de la dernière #conférence @LaRucheIndus de la saison : celle d’Éric Zamaï et Cédric Escude… https://t.co/6BWDpH3tXa</t>
  </si>
  <si>
    <t>RT @insadelyon: (Re)Découvrez le replay de la dernière #conférence @LaRucheIndus de la saison : celle d’Éric Zamaï et Cédric Escudero - Ens…</t>
  </si>
  <si>
    <t>Pour une Afrique sécurisée 🌍🔐
L'I-CSSI met en place des programmes éducatifs, techniques et fonctionnels à destina… https://t.co/Wwk7asyFht</t>
  </si>
  <si>
    <t>#TPE/#PME, vous n’êtes pas à l’abri de cyberattaques. Etat des lieux &amp;amp; bonnes pratiques à mettre en place pour sécu… https://t.co/kYzHV2xJPs</t>
  </si>
  <si>
    <t>Le Cybermoi/s c'est en octobre. L'@ANSSI_FR propose une boîte à outils 🛠.. ⤵️
https://t.co/AlAwwko31q
#anssi… https://t.co/Kfp9ZXwRGu</t>
  </si>
  <si>
    <t>Conseils simples mais au combien essentiels.
Bonjour @CyberGEND 😉 ! #gendarmerie #Cybersécurité https://t.co/abk0RreH9G</t>
  </si>
  <si>
    <t>#Newsletters #DataProtection &amp;amp; #Cybersécurité 
Notre team @TNPdataprotect vous propose chaque mois les #actus de la… https://t.co/Q3oWpRSAp8</t>
  </si>
  <si>
    <t>Web Application Security for Absolute Beginners (no coding!)  
1 hour | 18052 students  | June 2021 release 
🆓 LIN… https://t.co/swkNPZZETE</t>
  </si>
  <si>
    <t>2021 Beginner's guide to Cyber Security  
1.5 hours | 90089 students  | April 2021 release 
🆓 LINK =&amp;gt;… https://t.co/dD6VnsQFak</t>
  </si>
  <si>
    <t>RT @comidoc: Web Application Security for Absolute Beginners (no coding!)  
1 hour | 18052 students  | June 2021 release 
🆓 LINK =&amp;gt; https:…</t>
  </si>
  <si>
    <t>🇨🇦🇫🇷 Voici 4 tendances post-pandémie à inclure absolument dans votre stratégie #cybersécurité à l'avenir.… https://t.co/Tj5Q01rFWf</t>
  </si>
  <si>
    <t>🇨🇦🇫🇷 La communauté #cybersécurité a adopté #Reddit en créant des milliers de subreddits dédiés à l'actualité cyber.… https://t.co/KJ5j9Kxqoi</t>
  </si>
  <si>
    <t>RT @EXN_NA: 🇨🇦🇫🇷 La communauté #cybersécurité a adopté #Reddit en créant des milliers de subreddits dédiés à l'actualité cyber. @SentinelOn…</t>
  </si>
  <si>
    <t>☀️ Bonnes vacances à tous ! ☀️
📚 Vous pourrez en profiter pour lire ou relire nos livres blancs 😉
🍹 Rendez-vous sur… https://t.co/1F1MB0Nxjd</t>
  </si>
  <si>
    <t>RT @InterdataGpe: ☀️ Bonnes vacances à tous ! ☀️
📚 Vous pourrez en profiter pour lire ou relire nos livres blancs 😉
🍹 Rendez-vous sur notre…</t>
  </si>
  <si>
    <t>#Checklist des bons conseils à emporter dans sa valise cet été 😎 pour sa recherche d'emploi dans la #cybersécurité… https://t.co/eVW8XLLesY</t>
  </si>
  <si>
    <t>RT @Cyberjobsfr: #Checklist des bons conseils à emporter dans sa valise cet été 😎 pour sa recherche d'emploi dans la #cybersécurité 👇🏻 http…</t>
  </si>
  <si>
    <t>#MustRead &amp;gt;&amp;gt;&amp;gt; Comment répondre à la pénurie de compétences en cyber sécurité? https://t.co/U9pQ3JKAvS et pour les f… https://t.co/l6PsvOErPd</t>
  </si>
  <si>
    <t>Découvrez ou retrouvez tous nos articles #risque et #résilience sur Touchpoints 🔽
#flood #Cybersécurité
https://t.co/ak5xKXw14w</t>
  </si>
  <si>
    <t>RT @FMGlobal_FR: Découvrez ou retrouvez tous nos articles #risque et #résilience sur Touchpoints 🔽
#flood #Cybersécurité
https://t.co/ak5xK…</t>
  </si>
  <si>
    <t>#Cybersécurité Et les mots de passe à éviter absolument sont ... 🏆 https://t.co/1JA3poICVc https://t.co/QsXeBROUhc</t>
  </si>
  <si>
    <t>RT @nmetougui: #Cybersécurité Et les mots de passe à éviter absolument sont ... 🏆 https://t.co/1JA3poICVc https://t.co/QsXeBROUhc</t>
  </si>
  <si>
    <t>20 % des violations confirmées résultent d'une erreur commise par un employé #cybersécurité
- Enquête mondiale sur… https://t.co/F3O0Wks6oN</t>
  </si>
  <si>
    <t>RT @legal_village: 20 % des violations confirmées résultent d'une erreur commise par un employé #cybersécurité
- Enquête mondiale sur la s…</t>
  </si>
  <si>
    <t>#Cybersécurité : L’#arnaque au support technique coûte toujours autant
➕https://t.co/U46jh7vVMp via @zdnetfr https://t.co/uWE7EpLZRd</t>
  </si>
  <si>
    <t>RT @SandraBocciolin: #Cybersécurité : L’#arnaque au support technique coûte toujours autant
➕https://t.co/U46jh7vVMp via @zdnetfr https://t…</t>
  </si>
  <si>
    <t>Ransomware : ce site a fait économiser un milliard d’euros de rançons aux victimes en cinq ans… https://t.co/p8dFaABSY2</t>
  </si>
  <si>
    <t>Cybersécurité : Les vulnérabilités logicielles les plus dangereuses et les plus courantes https://t.co/vEQ78oVjPy v… https://t.co/Rp0QfzCgo7</t>
  </si>
  <si>
    <t>Cybercriminalité : le FBI traque une centaine de groupes de hackers à travers le monde https://t.co/Ho2svsI1eE via… https://t.co/fHMEq5tTGl</t>
  </si>
  <si>
    <t>Cybersécurité : les entreprises entre déni et proactivité https://t.co/Em0Hkrul13 via @Iesechos #cybersécurité</t>
  </si>
  <si>
    <t>Comment marchent votre réseau wifi et vos appareils connectés – et pourquoi ils sont vulnérables aux attaques infor… https://t.co/jtzYI8nBCH</t>
  </si>
  <si>
    <t>Après un data center, TikTok ouvre un centre dédié à la cybersécurité à Dublin https://t.co/M4qAIcFG26 via @LUsineDigitale #cybersécurité</t>
  </si>
  <si>
    <t>RT @almond_consult: Cybersécurité : Les vulnérabilités logicielles les plus dangereuses et les plus courantes https://t.co/vEQ78oVjPy via @…</t>
  </si>
  <si>
    <t>RT @almond_consult: Joe Biden prévient que les cyberattaques pourraient dégénérer en vraies guerres https://t.co/UlIy7GKD8B via @pressecitr…</t>
  </si>
  <si>
    <t>RT @almond_consult: Cybersécurité : les entreprises entre déni et proactivité https://t.co/Em0Hkrul13 via @Iesechos #cybersécurité</t>
  </si>
  <si>
    <t>RT @almond_consult: Comment marchent votre réseau wifi et vos appareils connectés – et pourquoi ils sont vulnérables aux attaques informati…</t>
  </si>
  <si>
    <t>RT @almond_consult: Après un data center, TikTok ouvre un centre dédié à la cybersécurité à Dublin https://t.co/M4qAIcFG26 via @LUsineDigit…</t>
  </si>
  <si>
    <t>RT @ActivSpaces: Demain on parlera de #Cybersecurité, hacking, piratage et toute sorte de cyber attaque au #BlackHatEvent de @cyberzone72.…</t>
  </si>
  <si>
    <t>Demain on parlera de #Cybersecurité, hacking, piratage et toute sorte de cyber attaque au #BlackHatEvent de… https://t.co/2vIcC2JNr6</t>
  </si>
  <si>
    <t>FR Une étude révèle que 24 % des Britanniques ne sécurisent pas leurs appareils IoT https://t.co/4p72qHSw3X… https://t.co/Iy0uuTf0wn</t>
  </si>
  <si>
    <t>#cybersecurité: Si la majeure partie des menaces cyber peuvent être traitées au niveau individuel ou des entreprise… https://t.co/GNCInlopsA</t>
  </si>
  <si>
    <t>RT @sjournot: #cybersecurité: Si la majeure partie des menaces cyber peuvent être traitées au niveau individuel ou des entreprises par une…</t>
  </si>
  <si>
    <t>La cybersécurité est un domaine très large et très souple, mais est-elle orientée vers le futur ?… https://t.co/JTfE7yqRrL</t>
  </si>
  <si>
    <t>https://t.co/h0HysA9DH4: Android : ce cheval de Troie bancaire prend le contrôle de votre appareil par VNC.… https://t.co/DFueC0zcoo</t>
  </si>
  <si>
    <t>Take your network communications and conferencing offline!
Online communications are being monitored by every inte… https://t.co/qzj6WQTQfg</t>
  </si>
  <si>
    <t>💻 #Cybersécurité : comment reconnaître un faux site internet ? Que fait-il faire si on s'est fait piéger ? Réponses… https://t.co/hN07H6zVEy</t>
  </si>
  <si>
    <t>💻 #Cybersécurité : comment reconnaître un faux site internet ? Que fait-il faire si on s'est fait piéger ? Réponses… https://t.co/F0ENld4KTh</t>
  </si>
  <si>
    <t>💻 #Cybersécurité : comment reconnaître un faux site internet ? Que fait-il faire si on s'est fait piéger ? Réponses… https://t.co/Lf35RHZbiz</t>
  </si>
  <si>
    <t>Ce nouveau type de virus vole les mots de passe sur Android https://t.co/OXjvel3gyl #cybersécurité</t>
  </si>
  <si>
    <t>RT @lechti_cowboy: Ce nouveau type de virus vole les mots de passe sur Android https://t.co/OXjvel3gyl #cybersécurité</t>
  </si>
  <si>
    <t>Merci Philippe. Un bon article qui est "to the point"
#cybersécurité https://t.co/vWR6DS7GoF</t>
  </si>
  <si>
    <t>RT @dcallahan2: Merci Philippe. Un bon article qui est "to the point"
#cybersécurité https://t.co/vWR6DS7GoF</t>
  </si>
  <si>
    <t>Ce nouveau type de virus vole les mots de passe sur Android https://t.co/jkFqp84sHg #cybersécurité</t>
  </si>
  <si>
    <t>RT @petitpalois64: Ce nouveau type de virus vole les mots de passe sur Android https://t.co/jkFqp84sHg #cybersécurité</t>
  </si>
  <si>
    <t>Qui se méfierait d’un #babyphone ou d'un #refrigerateur dit intelligent ? Les #ObjetsConnectes sont pourtant criblé… https://t.co/zPahX2cgDr</t>
  </si>
  <si>
    <t>[#Rediff] Qui se méfierait d’un #babyphone ou d'un #refrigerateur dit intelligent ? Les #ObjetsConnectes sont pourt… https://t.co/VtUfRKgzoA</t>
  </si>
  <si>
    <t>#numerique #Digital 📱pour protéger la confidentialité des utilisateurs, #google va bloquer les #smartphone fonction… https://t.co/7VL8XqF1dy</t>
  </si>
  <si>
    <t>Il faut utiliser un VPN où que vous alliez, en particulier en voyage, pour de nombreuses raisons qui dépendent du p… https://t.co/4lXGP9Wkl5</t>
  </si>
  <si>
    <t>Soldes d'été ! 72% de réduction sur les plans de 2 ans avec 1 mois GRATUIT ! 🤩⛱️
⏩ https://t.co/mmNI8q4fcD
#VPN… https://t.co/TQUli6pGW0</t>
  </si>
  <si>
    <t>RT @le_vpn_france: Soldes d'été ! 72% de réduction sur les plans de 2 ans avec 1 mois GRATUIT ! 🤩⛱️
⏩ https://t.co/mmNI8q4fcD
#VPN #LeVPN…</t>
  </si>
  <si>
    <t>#cybersecurite #teletravail #prevention #ETUDE https://t.co/GtZn7zMEui</t>
  </si>
  <si>
    <t>#securite #cybersecurite #Recrutement Les acteurs de la cybersécurité peinent toujours à recruter. Les faits et les… https://t.co/p7fXcTZjZJ</t>
  </si>
  <si>
    <t>RT @juaye: #cybersecurite #teletravail #prevention #ETUDE https://t.co/GtZn7zMEui</t>
  </si>
  <si>
    <t>📢📢Alerte #CyberSecurity #cybersecurite #banque #Digital :
Une application présentée comme de sécurité nommée "Prote… https://t.co/iBUaw89rED</t>
  </si>
  <si>
    <t>Retrouvez l'équipe #ESET France le 1er &amp;amp; 2 Septembre sur IT Meetings ! Nos experts vous attendent sur le stand B20… https://t.co/SQg7Iltfv8</t>
  </si>
  <si>
    <t>RT @ESET_France: Retrouvez l'équipe #ESET France le 1er &amp;amp; 2 Septembre sur IT Meetings ! Nos experts vous attendent sur le stand B20 pour éc…</t>
  </si>
  <si>
    <t>Pour intimider les opposants, le régime ne recule devant rien. #Algerie #cybersecurite https://t.co/gNIqSQW1Kt</t>
  </si>
  <si>
    <t>RT @FreeAlgeria9: Pour intimider les opposants, le régime ne recule devant rien. #Algerie #cybersecurite https://t.co/gNIqSQW1Kt</t>
  </si>
  <si>
    <t>Covid-19 : "Il est très difficile d'id... https://t.co/2VUJJGNRd2 #Coronavirus #Désinformation #Cybersécurité #Chine #Russie #Réseauxsociaux</t>
  </si>
  <si>
    <t>RT @Infos_defense: Covid-19 : "Il est très difficile d'id... https://t.co/2VUJJGNRd2 #Coronavirus #Désinformation #Cybersécurité #Chine #Ru…</t>
  </si>
  <si>
    <t>Ce nouveau type de virus vole les mots de passe sur Android https://t.co/UktmmyqzH4 #cybersécurité</t>
  </si>
  <si>
    <t>RT @fkmatondo: Ce nouveau type de virus vole les mots de passe sur Android https://t.co/UktmmyqzH4 #cybersécurité</t>
  </si>
  <si>
    <t>#TousCybervigilants Le Portail Cyberveille #Santé conçu avec @Sante_Gouv, est un espace où vous trouverez : actuali… https://t.co/4bIcVskcot</t>
  </si>
  <si>
    <t>#Cybersécurité Rappel : le rapport « Observatoire des signalements d’incidents de sécurité des systèmes d’informati… https://t.co/lB54IyR8b3</t>
  </si>
  <si>
    <t>📌À retenir :
Les incidents d’origine malveillante correspondent à 60% des déclarations reçues par le CERT Santé, n… https://t.co/cnm43nmhjJ</t>
  </si>
  <si>
    <t>#Cybersécurité Les 3 actes malveillants les plus fréquents :
🗄Compromission d'un système d'information
🗡Logiciel m… https://t.co/DCHdUvJ8rR</t>
  </si>
  <si>
    <t>Logiciel espion #Pegasus : "Il y a eu une sous-estimation du danger" https://t.co/rMtChuE7jw #cybersecurité #Macron #journalistes</t>
  </si>
  <si>
    <t>5 astuces pour sécuriser son compte Google (Gmail, Google Docs, etc) https://t.co/62vNSdEbsB #cybersécurité https://t.co/VUOZa1riPH</t>
  </si>
  <si>
    <t>RT @CelineVergne: 5 astuces pour sécuriser son compte Google (Gmail, Google Docs, etc) https://t.co/62vNSdEbsB #cybersécurité https://t.co/…</t>
  </si>
  <si>
    <t>#cybersecurite : Le #télétravail serait en partie responsable de la hausse des cyberattaques… https://t.co/HIFcx5ZU8c</t>
  </si>
  <si>
    <t>Les rançongiciels à l’assaut de l’hôpital public via @siecledigital #santé #hopital #ransomware #cybersécurité… https://t.co/tkT944t4lk</t>
  </si>
  <si>
    <t>Rappel: #EdouardPhilippe est devenu administrateur indépendant du groupe informatique français #Atos leader europée… https://t.co/4hVpbzoFD7</t>
  </si>
  <si>
    <t>Celui qui travaille chez #Atos spécialisé dans la #cybersécurité, #QRCodes etc n'a apparemment pas compris ou fait… https://t.co/iOaUSKvvP6</t>
  </si>
  <si>
    <t>Ce nouveau type de virus vole les mots de passe sur Android https://t.co/WW52uOFTzS #cybersécurité</t>
  </si>
  <si>
    <t>RT @ericpukuta: Ce nouveau type de virus vole les mots de passe sur Android https://t.co/WW52uOFTzS #cybersécurité</t>
  </si>
  <si>
    <t>Nous devons sensibiliser les gens et augmenter leur protection sur Internet lorsqu'ils travaillent à distance
Peut-… https://t.co/TCUQVfr6Qt</t>
  </si>
  <si>
    <t>RT @YeatesJM: Nous devons sensibiliser les gens et augmenter leur protection sur Internet lorsqu'ils travaillent à distance
Peut-être leur…</t>
  </si>
  <si>
    <t>Il y a un thread #TT229 que je suppose est fait pour célébrer l'indépendance. Vous y partagez tellement vos données… https://t.co/m9A176V0sk</t>
  </si>
  <si>
    <t>Nous avons le plaisir de vous annoncer la diffusion de notre seconde lettre d'actu. Au programme #justice,… https://t.co/2h5bKDSJwA</t>
  </si>
  <si>
    <t>RT @MindData1: Nous avons le plaisir de vous annoncer la diffusion de notre seconde lettre d'actu. Au programme #justice, #cybersécurité #p…</t>
  </si>
  <si>
    <t>Un compte à suivre... @CyberGEND 
#cybersecurite https://t.co/6H6wTIYldR</t>
  </si>
  <si>
    <t>RT @Ebergerault: Un compte à suivre... @CyberGEND 
#cybersecurite https://t.co/6H6wTIYldR</t>
  </si>
  <si>
    <t>Les 10 grandes tendances émergentes du monde du #travail 🚩https://t.co/3D9EnaygA9
#teletravail #cybersecurité</t>
  </si>
  <si>
    <t>[#CyberSécurité] Les applications de messagerie facilitent notre quotidien et il en existe plusieurs. Parmi les plu… https://t.co/ni7pIrEQoR</t>
  </si>
  <si>
    <t>[#CyberSecurité] La probabilité qu’un internaute Français soit confronté à un malware est de 26,87 %, soit bien au-… https://t.co/JZpmSDaAes</t>
  </si>
  <si>
    <t>RT @squadtw: [#CyberSécurité] Les applications de messagerie facilitent notre quotidien et il en existe plusieurs. Parmi les plus connus, S…</t>
  </si>
  <si>
    <t>RT @squadtw: [#CyberSecurité] La probabilité qu’un internaute Français soit confronté à un malware est de 26,87 %, soit bien au-dessus de l…</t>
  </si>
  <si>
    <t>Le portail https://t.co/iYNq1yoKqO se met à la prévention des #cyberattaques pour les entreprises via… https://t.co/Ab79EUTW88</t>
  </si>
  <si>
    <t>📅 #RencontresCrise - 15 septembre 2021 - #SaveTheDate
Les rencontres de la crise : #tablesrondes en #streaming pour… https://t.co/DYH0EAqmqz</t>
  </si>
  <si>
    <t>RT @SVemc: La France attribue une #cyberattaque en cours à la Chine et c’est une première ! Via @futura #cybersécurité #ransomware @vbarbel…</t>
  </si>
  <si>
    <t>La France attribue une #cyberattaque en cours à la Chine et c’est une première ! Via @futura #cybersécurité… https://t.co/w3clS2h0ve</t>
  </si>
  <si>
    <t>📰[Actualité #Cybersécurité]
Le premier groupe de protection sociale en France, AG2R La Mondiale, condamnée à une am… https://t.co/97orXrrlM9</t>
  </si>
  <si>
    <t>📰[Actualité #Cybersécurité]
Après les révélations du scandale du Projet Pegasus, Apple se défend et explique que so… https://t.co/Yb59FuhTJP</t>
  </si>
  <si>
    <t>🔐[Bonnes pratiques #Cybersécurité]
Quelques bonnes pratiques à adopter pour la sécurité cloud :
-Utiliser l’authent… https://t.co/ifBVMG7pBH</t>
  </si>
  <si>
    <t>RT @Securitevflit: 📰[Actualité #Cybersécurité]
Le premier groupe de protection sociale en France, AG2R La Mondiale, condamnée à une amende…</t>
  </si>
  <si>
    <t>RT @Securitevflit: 📰[Actualité #Cybersécurité]
Après les révélations du scandale du Projet Pegasus, Apple se défend et explique que son sma…</t>
  </si>
  <si>
    <t>RT @Securitevflit: 🔐[Bonnes pratiques #Cybersécurité]
Quelques bonnes pratiques à adopter pour la sécurité cloud :
-Utiliser l’authentifica…</t>
  </si>
  <si>
    <t>Avec tous les moyens et solutions qui existent aujourd’hui, pourquoi une telle cybercriminalité est-elle encore pos… https://t.co/qAmn1AsEdp</t>
  </si>
  <si>
    <t>RT @Arthur_Fresnel: Avec tous les moyens et solutions qui existent aujourd’hui, pourquoi une telle cybercriminalité est-elle encore possibl…</t>
  </si>
  <si>
    <t>Comment protéger votre entreprise des cyberattaques ? 💻 Découvrez à travers notre article comment protéger votre so… https://t.co/ikqW1Zw5M0</t>
  </si>
  <si>
    <t>Vigil@nce #Vulnérabilité de Brocade Fabric OS : élévation de privilèges via TACACS. https://t.co/RfwCGYRwRF Référen… https://t.co/qqXL3ATrEN</t>
  </si>
  <si>
    <t>Vigil@nce #Vulnérabilité de Ruby : exécution de code via Highest Gem Version Number. https://t.co/h92BPDvXkj Référe… https://t.co/UdioAHM6s4</t>
  </si>
  <si>
    <t>Vigil@nce #Vulnérabilité de Node Core : utilisation de mémoire libérée via Stream Canceling Close Http2.… https://t.co/E9jHhtVy81</t>
  </si>
  <si>
    <t>Vigil@nce #Vulnérabilité de Mbed TLS : obtention d'information via Side-channel. https://t.co/hYxyWIbWAR Références… https://t.co/2IxzrjGqZX</t>
  </si>
  <si>
    <t>Vigil@nce #Vulnérabilité de Exiv2 : buffer overflow via jp2image.cpp. https://t.co/Uxe4RnMR08 Références : #CVE-202… https://t.co/koVtim7qAe</t>
  </si>
  <si>
    <t>RT @vigilance_fr: Vigil@nce #Vulnérabilité de Brocade Fabric OS : élévation de privilèges via TACACS. https://t.co/RfwCGYRwRF Références :…</t>
  </si>
  <si>
    <t>RT @vigilance_fr: Vigil@nce #Vulnérabilité de Node Core : utilisation de mémoire libérée via Stream Canceling Close Http2. https://t.co/gP2…</t>
  </si>
  <si>
    <t>RT @vigilance_fr: Vigil@nce #Vulnérabilité de Mbed TLS : obtention d'information via Side-channel. https://t.co/hYxyWIbWAR Références : #CV…</t>
  </si>
  <si>
    <t>Suite aux bonnes pratiques, nous vous disons maintenant ce qu'il ne faut pas faire en matière de #cybersécurité !
💡… https://t.co/ORD3s6mKye</t>
  </si>
  <si>
    <t>⚠ 45 % des entreprises ont augmenté leurs dépenses de sécurité en 2021 
[ #CyberSecurity #CybersecurityNews… https://t.co/pM1mT6VEQt</t>
  </si>
  <si>
    <t>RT @soteria_lab: ⚠ 45 % des entreprises ont augmenté leurs dépenses de sécurité en 2021 
[ #CyberSecurity #CybersecurityNews #cybersecurit…</t>
  </si>
  <si>
    <t>#Conseil 🔓 | 🚨 #AlerteCyber - #TPE / #PME, un nouveau dispositif de prévention contre les tentatives d’attaques est… https://t.co/qd0uaeOx60</t>
  </si>
  <si>
    <t>RT @Cerfrance_sn: #Conseil 🔓 | 🚨 #AlerteCyber - #TPE / #PME, un nouveau dispositif de prévention contre les tentatives d’attaques est dispo…</t>
  </si>
  <si>
    <t>#TransformationsNumériques : Les écoles de l’IMT conduisent de nombreux travaux de #recherche dont sur les #risques… https://t.co/KyoC2pA0Gt</t>
  </si>
  <si>
    <t>La CNIL inflige une amende de 400 000 euros à Monsanto https://t.co/xScbEFbhbZ #Cybersécurité #cnil https://t.co/PTAUJ7inXt</t>
  </si>
  <si>
    <t>Cybercriminalité : le FBI traque une centaine de groupes de hackers à travers le monde https://t.co/ZZxQVCyG1h… https://t.co/BieY814XuF</t>
  </si>
  <si>
    <t>Pourquoi vous devez mettre à jour votre iPhone, iPad et Mac dès maintenant https://t.co/WDBCOgRBby #Cybersécurité… https://t.co/kvJFIOm3GZ</t>
  </si>
  <si>
    <t>Selon IBM Security le coût moyen d’une cyberattaque n’a jamais été aussi élevé https://t.co/kQkTadbsid… https://t.co/tHFYZCVPs1</t>
  </si>
  <si>
    <t>Joe Biden prévient que les cyberattaques pourraient dégénérer en vraies guerres https://t.co/dJHhzy8lE6… https://t.co/C7S6WYK53Z</t>
  </si>
  <si>
    <t>Projet Pegasus : Israël commence son investigation sur NSO Group https://t.co/qfK41FDhLt #Cybersécurité #Technologie https://t.co/BCXpbRgVu5</t>
  </si>
  <si>
    <t>Projet Pegasus : l’infection des téléphones de plusieurs journalistes a été confirmée par les autorités françaises… https://t.co/JuQEnpX6Dz</t>
  </si>
  <si>
    <t>Pourquoi les attaques par ransomwares sont-elles si efficaces ? https://t.co/a6KugOzky9 #Cybersécurité #ransomware https://t.co/kKfVKQ8jJt</t>
  </si>
  <si>
    <t>NSO Group a temporairement bloqué l’utilisation de Pegasus à certains de ses clients https://t.co/YETce0wQub… https://t.co/ygvUgJGQqs</t>
  </si>
  <si>
    <t>Le télétravail serait en partie responsable de la hausse des cyberattaques https://t.co/KOpPidI3mI #Cybersécurité… https://t.co/ClAmnQtqWf</t>
  </si>
  <si>
    <t>Tencent s’effondre en bourse avec une perte de 170 milliards de dollars https://t.co/Dl1wons0DO #Cybersécurité… https://t.co/qJxBik5SyQ</t>
  </si>
  <si>
    <t>Cybersécurité : les internautes français sont de plus en plus en danger https://t.co/cBvjygbsVj #Cybersécurité… https://t.co/QgSsXW44pS</t>
  </si>
  <si>
    <t>Le rançongiciel Egregor : passé mais pas oublié https://t.co/tdgFwJE6NA #Cybersécurité #Tribunes https://t.co/Q1GekXd195</t>
  </si>
  <si>
    <t>5 formations pour se perfectionner en cybersécurité https://t.co/XknDhRqlZ4 #Tech #Cybersécurité https://t.co/sGwHFqAhO9</t>
  </si>
  <si>
    <t>Les bureaux de procureurs américains parmi les plus importants touchés par SolarWinds https://t.co/mWsn6yPAZN… https://t.co/Wk6mjpZ6PL</t>
  </si>
  <si>
    <t>Des journalistes de France 24 et Mediapart ont été victimes de Pegasus selon l’ANSSI https://t.co/mhAXcXf8I9… https://t.co/41GsrpxZmd</t>
  </si>
  <si>
    <t>RT @numrdv: Projet Pegasus : l’infection des téléphones de plusieurs journalistes a été confirmée par les autorités françaises https://t.co…</t>
  </si>
  <si>
    <t>RT @numrdv: NSO Group a temporairement bloqué l’utilisation de Pegasus à certains de ses clients https://t.co/YETce0wQub #Cybersécurité #Te…</t>
  </si>
  <si>
    <t>RT @numrdv: Le télétravail serait en partie responsable de la hausse des cyberattaques https://t.co/KOpPidI3mI #Cybersécurité #travail http…</t>
  </si>
  <si>
    <t>RT @numrdv: Tencent s’effondre en bourse avec une perte de 170 milliards de dollars https://t.co/Dl1wons0DO #Cybersécurité #Marketing https…</t>
  </si>
  <si>
    <t>RT @numrdv: 5 formations pour se perfectionner en cybersécurité https://t.co/XknDhRqlZ4 #Tech #Cybersécurité https://t.co/sGwHFqAhO9</t>
  </si>
  <si>
    <t>RT @numrdv: Les bureaux de procureurs américains parmi les plus importants touchés par SolarWinds https://t.co/mWsn6yPAZN #Cybersécurité #C…</t>
  </si>
  <si>
    <t>(#ARTICLE): 🆒 Merci à @Techwarn1  de m'avoir invité à publier un article sur la situation de la #NouvelleCalédonie… https://t.co/YhVI9GdUB7</t>
  </si>
  <si>
    <t>RT @GuiguiTerrien: (#ARTICLE): 🆒 Merci à @Techwarn1  de m'avoir invité à publier un article sur la situation de la #NouvelleCalédonie en ma…</t>
  </si>
  <si>
    <t>(#ARTICLE): 🔐 L'actualité de l'été s'annonce chargée côté #cybersécurité : #Pegasus, #Kaseya et plan triennal chino… https://t.co/3yjBUy0JSO</t>
  </si>
  <si>
    <t>Après quelques semaines de troubles, la société Kaseya va enfin pouvoir débloquer ses clients :… https://t.co/1xL6WDQRiL</t>
  </si>
  <si>
    <t>Les Jeux Olympiques se déroulant au Japon attirent les foules mais également les hackers. Mais comment les organisa… https://t.co/yA3dXhQ4xb</t>
  </si>
  <si>
    <t>La mise en place du pass sanitaire fait débat. Les données sont t’elles assez sécurisées ?
Découvrez toutes les inf… https://t.co/9QYEmoBYis</t>
  </si>
  <si>
    <t>RT @GlobalSign_FR: Les Jeux Olympiques se déroulant au Japon attirent les foules mais également les hackers. Mais comment les organisateurs…</t>
  </si>
  <si>
    <t>RT @GlobalSign_FR: La mise en place du pass sanitaire fait débat. Les données sont t’elles assez sécurisées ?
Découvrez toutes les infos da…</t>
  </si>
  <si>
    <t>[#Cybersécurité] - Nouveau dispositif d’alerte cyber destiné à alerter les petites entreprises lorsqu’une vulnérabi… https://t.co/XzUyIiv3w6</t>
  </si>
  <si>
    <t>RT @AURAentreprises: [#Cybersécurité] - Nouveau dispositif d’alerte cyber destiné à alerter les petites entreprises lorsqu’une vulnérabilit…</t>
  </si>
  <si>
    <t>La @US_FDA a autorisé le test d'un implant cérébral sur 6 personnes à New-York 🇺🇸 Cette nouvelle #technologie pourr… https://t.co/9vXM3c2K1Z</t>
  </si>
  <si>
    <t>RT @mesdatasetmoi: La @US_FDA a autorisé le test d'un implant cérébral sur 6 personnes à New-York 🇺🇸 Cette nouvelle #technologie pourrait a…</t>
  </si>
  <si>
    <t>4 ports en Afrique du Sud fermés à cause d'une cyberattaque : quels dégâts ! 🇿🇦
#cybersecurite #CyberAttack… https://t.co/WOsKpkmdO0</t>
  </si>
  <si>
    <t>💡Bonne initiative : GIP Acyma, proche de l' @ANSSI_FR, émettra un message d'alerte lorsque de très grosses failles… https://t.co/2CxfKEo1nm</t>
  </si>
  <si>
    <t>RT @SandraBocciolin: Lieu "totem" de la #cybersécurité française, le #CampusCyber à La Défense rassemblera des entreprises privées, et des…</t>
  </si>
  <si>
    <t>#CYBERSÉCURITÉ
Le #télétravail serait en partie responsable de la hausse des #cyberattaques
Une étude confirme le… https://t.co/gqfJnfAWO0</t>
  </si>
  <si>
    <t>Comment marchent votre réseau #wifi et vos appareils connectés – et pourquoi ils sont vulnérables aux attaques info… https://t.co/J4qYerZItq</t>
  </si>
  <si>
    <t>RT @PeHorent: Comment marchent votre réseau #wifi et vos appareils connectés – et pourquoi ils sont vulnérables aux attaques informatiques…</t>
  </si>
  <si>
    <t>Cet été , préparez votre carrière d’expert en cybersécurité.
https://t.co/dtskNTJ9VQ
#cybersécurité #formation https://t.co/cdqz210pUq</t>
  </si>
  <si>
    <t>Sécurité des WebApp - 5 jours en ligne avec des formateurs experts
Sécurité des Webapp, le cours spécialement conçu… https://t.co/6MJPyFKpoQ</t>
  </si>
  <si>
    <t>RT @Semafor_conseil: Cet été , préparez votre carrière d’expert en cybersécurité.
https://t.co/dtskNTJ9VQ
#cybersécurité #formation https:…</t>
  </si>
  <si>
    <t>#FranceRelance l Entreprises des #HautsdeSeine, participez au Grand défi #cybersécurité !
📅Répondez à l’appel à pro… https://t.co/G53I0WINgx</t>
  </si>
  <si>
    <t>RT @Prefet92: #FranceRelance l Entreprises des #HautsdeSeine, participez au Grand défi #cybersécurité !
📅Répondez à l’appel à projet avant…</t>
  </si>
  <si>
    <t>[#ACTU] Cybersécurité industrielle – vers la fin (enfin) de l’empilement des solutions de sécurité ?… https://t.co/8P8PbZoVjb</t>
  </si>
  <si>
    <t>[#ACTU] Face aux ransomwares, L'UE veut tracer les transferts des cryptomonnaies https://t.co/WcGSqf610V… https://t.co/ejR2C3BsbK</t>
  </si>
  <si>
    <t>RT @ORSYS: [#ACTU] Cybersécurité industrielle – vers la fin (enfin) de l’empilement des solutions de sécurité ?https://t.co/jkfyLsRM64
@Inf…</t>
  </si>
  <si>
    <t>📩 Newsletter #BercyInfos | De l'actu pratique, fiable et gratuite sur vos droits et aides financières, c'est tous l… https://t.co/ytZQXLAe5o</t>
  </si>
  <si>
    <t>[ #MardiConseil ]
🌞🏝️🔐Soleil, sable, et protection des données personnelles
👉Assurez votre sécurité en ligne en… https://t.co/EjXTXaJYOa</t>
  </si>
  <si>
    <t>RT @Arkhineo: [ #MardiConseil ]
🌞🏝️🔐Soleil, sable, et protection des données personnelles
👉Assurez votre sécurité en ligne en #vacances !…</t>
  </si>
  <si>
    <t>Téléchargez l'enquête : La #cybersécurité à l'ère de l'intelligence et de l'expansion des zones d'attaque. Obtenez… https://t.co/4tDWQc0ezP</t>
  </si>
  <si>
    <t>RT @DXCfrance: Téléchargez l'enquête : La #cybersécurité à l'ère de l'intelligence et de l'expansion des zones d'attaque. Obtenez des info…</t>
  </si>
  <si>
    <t>It was an interesting discussion with Ankita Dhakar 
#cybersécurité #c3icenter #c3ihub #nationalblockchainproject… https://t.co/jQ9haBILU7</t>
  </si>
  <si>
    <t>It was an interesting discussion with Ankita Dhakar
#cybersécurité #c3icenter #c3ihub #nationalblockchainproject … https://t.co/NDSWHqVlbi</t>
  </si>
  <si>
    <t>RT @sandeepkshukla: It was an interesting discussion with Ankita Dhakar
#cybersécurité #c3icenter #c3ihub #nationalblockchainproject #crub…</t>
  </si>
  <si>
    <t>❗#Vulnérabilité❗ Kaspersky alerte sur le téléchargement de faux Windows 11
✅ Suite de l'articles sur notre blog of… https://t.co/veE6pbYWQo</t>
  </si>
  <si>
    <t>❗#Nouveauté❗ Microsoft reconduit le Patch Tuesday sur Windows 11
➡️ Article complet:  https://t.co/OFeIdnE1h9… https://t.co/oY5KRv5zhG</t>
  </si>
  <si>
    <t>❗#Vulnérabilité❗ PetitPotam : Une faille permet le vol d'identifiants sur les serveurs Windows
✅ Suite de l'articl… https://t.co/t6cK5ZE7Wq</t>
  </si>
  <si>
    <t>❗#Malware❗ Pourquoi l’email est le premier vecteur de cybercriminalité dans le monde
➡️ Article complet:… https://t.co/rmJlQAzim8</t>
  </si>
  <si>
    <t>RT @UNIDEESDZ: ❗#Nouveauté❗ Microsoft reconduit le Patch Tuesday sur Windows 11
➡️ Article complet:  https://t.co/OFeIdnE1h9
#Restezvigil…</t>
  </si>
  <si>
    <t>RT @UNIDEESDZ: ❗#Vulnérabilité❗ PetitPotam : Une faille permet le vol d'identifiants sur les serveurs Windows
✅ Suite de l'articles sur no…</t>
  </si>
  <si>
    <t>RT @UNIDEESDZ: ❗#Malware❗ Pourquoi l’email est le premier vecteur de cybercriminalité dans le monde
➡️ Article complet: https://t.co/NKdII…</t>
  </si>
  <si>
    <t>En tant qu'acteur majeur de la #cybersécurité, Synetis aura le plaisir de vous retrouver au #FIC2021  les 7, 8 et 9… https://t.co/YmkyE5rSM2</t>
  </si>
  <si>
    <t>Synetis #recrute !
Donnez-vous les chances de réussir au sein d'une entreprise labellisée #HappyAtWork ! Votre carr… https://t.co/L7RVwLTeip</t>
  </si>
  <si>
    <t>Gérer la confidentialité de vos données !
Découvrez notre catalogue d’offres de services “clé en main” de sécurisat… https://t.co/ldOdnk4oda</t>
  </si>
  <si>
    <t>Rejoindre Synetis c’est co-construire son parcours de #carrière personnalisé, accéder régulièrement à de nouvelles… https://t.co/1KucSod8Mc</t>
  </si>
  <si>
    <t>RT @SYNETIS: En tant qu'acteur majeur de la #cybersécurité, Synetis aura le plaisir de vous retrouver au #FIC2021  les 7, 8 et 9 septembre…</t>
  </si>
  <si>
    <t>RT @SYNETIS: Synetis #recrute !
Donnez-vous les chances de réussir au sein d'une entreprise labellisée #HappyAtWork ! Votre carrière dans l…</t>
  </si>
  <si>
    <t>RT @SYNETIS: Gérer la confidentialité de vos données !
Découvrez notre catalogue d’offres de services “clé en main” de sécurisation simple…</t>
  </si>
  <si>
    <t>RT @SYNETIS: Rejoindre Synetis c’est co-construire son parcours de #carrière personnalisé, accéder régulièrement à de nouvelles compétences…</t>
  </si>
  <si>
    <t>[ #cybersécurité ] Dirigeants d'entreprises, DSI, RSSI : partez l'esprit tranquille en vacances !
💡 Le stress-test… https://t.co/3mZJPEZNGE</t>
  </si>
  <si>
    <t>Applications de #rencontres et #cybersécurité.
👉Avec l’arrivée de l’amour dans le monde numérique, la collecte et l… https://t.co/dKEApyedP3</t>
  </si>
  <si>
    <t>📰 @nextinpact revient sur la remise des nouveaux Visas de sécurité #ANSSI #VisaSecu #cybersécurité #SSI ⤵️ https://t.co/zhcGWIBAYW</t>
  </si>
  <si>
    <t>🔒 Entre déni et proactivité, les entreprises françaises font face au défi de la #cybersécurité : 
https://t.co/NvNvK66SBh</t>
  </si>
  <si>
    <t>🦠 #Cybersécurité Étude : la probabilité qu'un utilisateur français rencontre un logiciel malveillant sur PC est de… https://t.co/TbFaPbDnD1</t>
  </si>
  <si>
    <t>RT @iboofr: 🔒 Entre déni et proactivité, les entreprises françaises font face au défi de la #cybersécurité : 
https://t.co/NvNvK66SBh</t>
  </si>
  <si>
    <t>RT @iboofr: 🦠 #Cybersécurité Étude : la probabilité qu'un utilisateur français rencontre un logiciel malveillant sur PC est de 26,87 %.
ht…</t>
  </si>
  <si>
    <t>Inscrivez-vous au webinar "Comment centraliser, moderniser et sécuriser vos échanges de données ?" le mercredi 22 S… https://t.co/MUZ9Do8J8y</t>
  </si>
  <si>
    <t>Pourquoi les solutions de #DLP sont-elles complémentaires aux solutions de #mft ?
📰 Lire l'article :… https://t.co/u2F3tsI9E5</t>
  </si>
  <si>
    <t>🔎 Savez-vous ce qu'est la gouvernance des données et ce qu'elle permet ? 
📔Lire l'article :… https://t.co/kxUgA6fb4H</t>
  </si>
  <si>
    <t>RT @ESBD_FR: Inscrivez-vous au webinar "Comment centraliser, moderniser et sécuriser vos échanges de données ?" le mercredi 22 Septembre 20…</t>
  </si>
  <si>
    <t>RT @ESBD_FR: 🔎 Savez-vous ce qu'est la gouvernance des données et ce qu'elle permet ? 
📔Lire l'article : https://t.co/7OuDhddrzw
#cyberse…</t>
  </si>
  <si>
    <t>L'application Clubhouse, lancée en mars 2020 et spécialisée dans la conversation audio, aurait été la cible d’une… https://t.co/AHaFyw1U95</t>
  </si>
  <si>
    <t>De l’intérêt pour les cyber-criminels de s’en prendre aux acteurs cyber et à leurs solutions…  
➡️… https://t.co/iYrUMbep7L</t>
  </si>
  <si>
    <t>La filiale du géant ByteDance TikTok annonce l'ouverture d'un centre dédié à la #cybersécurité au sein de la capita… https://t.co/sNwFODVThA</t>
  </si>
  <si>
    <t>Le marché des courtiers en accès continue de se développer auprès des groupes de #ransomware-as-a-service, selon le… https://t.co/j6jFHUrt5F</t>
  </si>
  <si>
    <t>RT @Stormshield: La filiale du géant ByteDance TikTok annonce l'ouverture d'un centre dédié à la #cybersécurité au sein de la capitale irla…</t>
  </si>
  <si>
    <t>RT @Stormshield: Le marché des courtiers en accès continue de se développer auprès des groupes de #ransomware-as-a-service, selon le dernie…</t>
  </si>
  <si>
    <t>La mission du #commissaire aux #comptes en matière de diagnostic de « #cybersécurité »
https://t.co/Uo4BNgOnau… https://t.co/yegiCNJ7eh</t>
  </si>
  <si>
    <t>RT @ATRISC: La mission du #commissaire aux #comptes en matière de diagnostic de « #cybersécurité »
https://t.co/Uo4BNgOnau
#GesRisque #Cybe…</t>
  </si>
  <si>
    <t>🚨 La dure réalité : La cybersécurité est souvent envisagée après coup. 
Êtes-vous prêt à investir maintenant ou à s… https://t.co/bH20lDvV2I</t>
  </si>
  <si>
    <t>📣 Nous proposons des options de déploiement flexibles pour notre protection #DDoS afin de répondre à vos besoins et… https://t.co/RLm6k40IpC</t>
  </si>
  <si>
    <t>Les risques d’être confronté à des cybermenaces
➡️https://t.co/NAFIfpBpOZ
#cybersecurite #cybercrime #France… https://t.co/koDmN74NBB</t>
  </si>
  <si>
    <t>RT @ArchimagRedac: Les risques d’être confronté à des cybermenaces
➡️https://t.co/NAFIfpBpOZ
#cybersecurite #cybercrime #France #francais…</t>
  </si>
  <si>
    <t>#Microsoft se muscle dans la #cybersécurité en s'emparant de #RiskIQ
https://t.co/NHpdzHcjkn</t>
  </si>
  <si>
    <t>RT @Expertime: #Microsoft se muscle dans la #cybersécurité en s'emparant de #RiskIQ
https://t.co/NHpdzHcjkn</t>
  </si>
  <si>
    <t>RT @SandraBocciolin: #Cybersécurité : pourquoi les attaques par #ransomwares sont-elles si efficaces ?
➕https://t.co/KQbfxeP8ud via @presse…</t>
  </si>
  <si>
    <t>👥 A RELIRE CET ETE : Adoubé par @ThierryBreton dès 2018, le directeur général d' @AtosFR, @ElieGirard, est confront… https://t.co/WcvlzI6pNx</t>
  </si>
  <si>
    <t>➡️ Suivez-nous sur Twitter !
#cyberdojo #hacking #cybersecurité #picoftheday https://t.co/0UN7C3uNyq</t>
  </si>
  <si>
    <t>👉 N’hésitez pas à venir nous rejoindre sur LinkedIn !
#cyberdojo #hacking #cybersecurité #picoftheday https://t.co/bnOe45CTBl</t>
  </si>
  <si>
    <t>Avez-vous déjà subi une cyberattaque dans votre entreprise ? 💻 
#cyberdojo #hacking #cybersecurité #picoftheday https://t.co/8JR1OnGXsV</t>
  </si>
  <si>
    <t>RT @DojoShield: ➡️ Suivez-nous sur Twitter !
#cyberdojo #hacking #cybersecurité #picoftheday https://t.co/0UN7C3uNyq</t>
  </si>
  <si>
    <t>RT @DojoShield: 👉 N’hésitez pas à venir nous rejoindre sur LinkedIn !
#cyberdojo #hacking #cybersecurité #picoftheday https://t.co/bnOe45C…</t>
  </si>
  <si>
    <t>RT @DojoShield: Avez-vous déjà subi une cyberattaque dans votre entreprise ? 💻 
#cyberdojo #hacking #cybersecurité #picoftheday https://t.…</t>
  </si>
  <si>
    <t>Appel à projets #France: Développement de #TechnologiesInnovantes Critiques, #Cybersécurité, Protection des… https://t.co/qXF6OAmurE</t>
  </si>
  <si>
    <t>RT @AdaliddaFRA: Appel à projets #France: Développement de #TechnologiesInnovantes Critiques, #Cybersécurité, Protection des #Infrastructur…</t>
  </si>
  <si>
    <t>Créez un pont entre les nouvelles technologies et vos employés grâce aux formations #HPE Digital Learner.… https://t.co/mWN8YsorXY</t>
  </si>
  <si>
    <t>Une conversation avec Mark Russinovich, le créateur des outils #SysInternals
#Microsoft #Windows #SysAdmin… https://t.co/WGAqZaDPYA</t>
  </si>
  <si>
    <t>Un modèle économique qui évolue rapidement nécessite l'appui d'une technologie innovante. Les #HPE Small Business S… https://t.co/NM5PBHGj9T</t>
  </si>
  <si>
    <t>#ZeroTrust : Garantir la #cybersécurité au plus près des actifs de l’entreprise. https://t.co/bxoS06BJVm</t>
  </si>
  <si>
    <t>Comment fournir aux employés en #télétravail un accès sécurisé et flexible aux ressources de l'entreprise ?… https://t.co/EsX7tu0D4C</t>
  </si>
  <si>
    <t>RT @CoffeeCoachingF: #ZeroTrust : Garantir la #cybersécurité au plus près des actifs de l’entreprise. https://t.co/bxoS06BJVm</t>
  </si>
  <si>
    <t>RT @CoffeeCoachingF: Comment fournir aux employés en #télétravail un accès sécurisé et flexible aux ressources de l'entreprise ? #TransfoNu…</t>
  </si>
  <si>
    <t>Le sentiment de #sécurité en affaires lorsqu'on vit de notre #contenu et du web, c'est d'avoir des #sauvegardes !… https://t.co/4VTPyz0OuQ</t>
  </si>
  <si>
    <t>RT @jevalideca: Le sentiment de #sécurité en affaires lorsqu'on vit de notre #contenu et du web, c'est d'avoir des #sauvegardes !
#backup #…</t>
  </si>
  <si>
    <t>[#AppelAProjet] #PME et #ETI industrielles de #NouvelleAquitaine, bénéficiez d’un #diagnostic #cybersécurité ! 🔒
🎯… https://t.co/m6xpbJMYYJ</t>
  </si>
  <si>
    <t>[Rappel] Il est toujours possible pour les #PME et #ETI industrielles de @NvelleAquitaine  de bénéficier d'un diagn… https://t.co/qhKqQFWGf3</t>
  </si>
  <si>
    <t>En panne d'inspiration pour votre #motdepasse ? La @CNIL vous aide avec son générateur de mots de passe ⬇️… https://t.co/lb4bOaoVFz</t>
  </si>
  <si>
    <t>RT @NumeriqueNA: En panne d'inspiration pour votre #motdepasse ? La @CNIL vous aide avec son générateur de mots de passe ⬇️ #cybersecurite…</t>
  </si>
  <si>
    <t>[#Cybersécurité] Présidentielle 2022 : une agence contre les ingérences étrangères 📰 via @Le_Figaro ➡… https://t.co/kWE2wNsydC</t>
  </si>
  <si>
    <t>[#Cybersécurité] #Bruxelles veut mutualiser la cybersécurité 📰 via @Le_Figaro ➡ https://t.co/JnmD6ZxZ5X
Margaritis… https://t.co/sbQSaHm2mE</t>
  </si>
  <si>
    <t>RT @thalessecurity: [#Cybersécurité] #Bruxelles veut mutualiser la cybersécurité 📰 via @Le_Figaro ➡ https://t.co/JnmD6ZxZ5X
Margaritis Schi…</t>
  </si>
  <si>
    <t>[#Cybersécurité] Les usines, de plus en plus connectées, sont devenues une cible de choix pour les #cybercriminels… https://t.co/Rep5PwXE3Q</t>
  </si>
  <si>
    <t>[#Cybersécurité] A l’aube d’un nouveau tournant dans la révolution #automobile, les constructeurs ont besoin de sol… https://t.co/j2CMvflNd6</t>
  </si>
  <si>
    <t>RT @thalessecurity: [#Cybersécurité] A l’aube d’un nouveau tournant dans la révolution #automobile, les constructeurs ont besoin de solutio…</t>
  </si>
  <si>
    <t>Benoit Calmels, notre RSSI, est intervenu au 9e congrès de l’Apssis lors de la conférence intitulée « Appli carte V… https://t.co/L6FXkEXbBc</t>
  </si>
  <si>
    <t>RT @GIE_SESAMVitale: Benoit Calmels, notre RSSI, est intervenu au 9e congrès de l’Apssis lors de la conférence intitulée « Appli carte Vita…</t>
  </si>
  <si>
    <t>⛱💻 #Cybersécurité #MardiConseil
Vous attendez votre train ou vous êtes au bord de la piscine de l'hôtel ?
⚠️ Soyez… https://t.co/1RropcuET3</t>
  </si>
  <si>
    <t>🔐 Vous exercez un métier dans le secteur informatique ? Vous aussi, donnez votre opinion en répondant à notre enquê… https://t.co/h3P6DacqKk</t>
  </si>
  <si>
    <t>RT @Projetlys: 🔐 Vous exercez un métier dans le secteur informatique ? Vous aussi, donnez votre opinion en répondant à notre enquête sur la…</t>
  </si>
  <si>
    <t>🛡️ #Cybersécurité La @dgccrf publie une version enrichie de son guide contre les arnaques. Il a pour objectif de pr… https://t.co/mnLyoISgwX</t>
  </si>
  <si>
    <t>[SALON] 6cure prépare déjà la rentrée ! 🎒
L'équipe a hâte de vous retrouver à l'occasion de l' IT and IT Security… https://t.co/NPKY0L8F3K</t>
  </si>
  <si>
    <t>RT @6cure: [SALON] 6cure prépare déjà la rentrée ! 🎒
L'équipe a hâte de vous retrouver à l'occasion de l' IT and IT Security Meetings😊. @I…</t>
  </si>
  <si>
    <t>#FRIDAY Au delà des frontières du réel ça se passe dans le #cyberespace pour les intéressés #cybersecurite  A lire… https://t.co/iDauRGLzC6</t>
  </si>
  <si>
    <t>#cybersecurité protégeons nos données !
Découvrons  les 1ers  #cyber gestes barrières protecteurs pour  nos… https://t.co/HyAaQhpHWL</t>
  </si>
  <si>
    <t>RT @MaunaTraikia: #cybersecurité protégeons nos données !
Découvrons  les 1ers  #cyber gestes barrières protecteurs pour  nos #smartphones…</t>
  </si>
  <si>
    <t>#Cybersécurité : @Sophos acquiert le fournisseur de détection des cybermenaces 
Braintrace
➕https://t.co/irZ1zW9GCF… https://t.co/zVRXedvkoS</t>
  </si>
  <si>
    <t>RT @SandraBocciolin: #Cybersécurité : @Sophos acquiert le fournisseur de détection des cybermenaces 
Braintrace
➕https://t.co/irZ1zW9GCF vi…</t>
  </si>
  <si>
    <t>#Cybersécurité : les #TPE et #PME peuvent désormais bénéficier du dispositif "Alerte cybersécurité"
➕… https://t.co/7UeiOiiEqm</t>
  </si>
  <si>
    <t>#Cybersécurité : les entreprises entre déni et proactivité
➕https://t.co/uPldRLPKWC via @Iesechos https://t.co/ChruiowKM8</t>
  </si>
  <si>
    <t>#Cybersécurité : après un data center, #TikTok ouvre un centre dédié à la #cybersécurité à Dublin
➕… https://t.co/ZVSILwAJ2z</t>
  </si>
  <si>
    <t>#Cybersécurité : pourquoi les attaques par #ransomwares sont-elles si efficaces ?
➕https://t.co/KQbfxeP8ud via… https://t.co/ETXgVTyoOO</t>
  </si>
  <si>
    <t>RT @SandraBocciolin: #Cybersécurité : les #TPE et #PME peuvent désormais bénéficier du dispositif "Alerte cybersécurité"
➕ https://t.co/T0J…</t>
  </si>
  <si>
    <t>RT @SandraBocciolin: #Cybersécurité : les entreprises entre déni et proactivité
➕https://t.co/uPldRLPKWC via @Iesechos https://t.co/Chruiow…</t>
  </si>
  <si>
    <t>RT @ADEC_Corse: 🚀Challenge IA &amp;amp; Cyber 2021" Entrepreneurs &amp;amp; Chercheurs @EUCyberWeek @Bpifrance
Thème [RECONNAISSANCE DE STYLE DE CODAGE]
🎯f…</t>
  </si>
  <si>
    <t>RT @GabrielFoffano: 🚨 1Password réalise une belle levée de fonds de 100 millions de dollars 🔥 #internet #1password #cybersécurité #levéedef…</t>
  </si>
  <si>
    <t>RT @HighNewsFrance: 🚨 1Password réalise une belle levée de fonds de 100 millions de dollars 🔥 #internet #1password #cybersécurité #levéedef…</t>
  </si>
  <si>
    <t>RT @gaby_wald: #numérama #politique "Oui, les spécialistes de cybersécurité portent aussi des bikinis" #tech #CyberSécurité #infosecbikini…</t>
  </si>
  <si>
    <t>RT @gaby_wald: #numérama #CyberGuerre "Fuite de données chez le Français Spliiit : la communication a limité les dégâts" #Spliiit #CyberAtt…</t>
  </si>
  <si>
    <t>RT @gaby_wald: #programmez #Kaseya "Cyberattaque Kaseya : la faute à Kaseya ?" #CyberAttaque #CyberSécurité #CyberSûreté #REvil #CyberCrime…</t>
  </si>
  <si>
    <t>RT @GabrielFoffano: 🚨 Avast et RiskIQ s’associent pour lutter contre les dangers d’internet 🔥 #internet #avast #cyberharcèlement #cybermena…</t>
  </si>
  <si>
    <t>RT @HighNewsFrance: 🚨 Avast et RiskIQ s’associent pour lutter contre les dangers d’internet 🔥 #internet #avast #cyberharcèlement #cybermena…</t>
  </si>
  <si>
    <t>RT @GabrielFoffano: Hep pas si vite ! Tu as loupé ce sujet 👇
1Password réalise une belle levée de fonds de 100 millions de dollars 🔥 #inte…</t>
  </si>
  <si>
    <t>RT @AUCAE1: 🏥 135 Hôpitaux désignés "Opérateurs de Services Essentiels"​
Les établissements de santé les plus importants du pays voient le…</t>
  </si>
  <si>
    <t>RT @AUCAE1: 📈 Le nombre de victimes de #ransomwares continue d’augmenter en 2021
Engagez vos collaborateurs dans la #cybersécurité de votr…</t>
  </si>
  <si>
    <t>RT @gaby_wald: #zdnet #lexique "Zero Trust, une définition" #CyberSécurité #ZeroTrust #définition #ContrôleDAccès #Authentification ... htt…</t>
  </si>
  <si>
    <t>RT @gaby_wald: #sekurigi #CyberSécurité "Comment rester en sécurité dans le cloud (2èm partie)" #CyberSûreté #Cloud #CloudComputing ... htt…</t>
  </si>
  <si>
    <t>RT @gaby_wald: #sekurigi #CyberSécurité "Comment rester en sécurité dans le cloud (1ère partie)" #CyberSûreté #Cloud #CloudComputing ... ht…</t>
  </si>
  <si>
    <t>RT @gaby_wald: #01net #sécurité "Pegasus : le gouvernement israélien lance une périlleuse enquête sur NSO " #CyberSécurité #CyberGuerre #Cy…</t>
  </si>
  <si>
    <t>RT @HighNewsFrance: Hep pas si vite ! Tu as loupé ce sujet 👇
Avast et RiskIQ s’associent pour lutter contre les dangers d’internet 🔥 #inte…</t>
  </si>
  <si>
    <t>RT @GabrielFoffano: Hep pas si vite ! Tu as loupé ce sujet 👇
Avast et RiskIQ s’associent pour lutter contre les dangers d’internet 🔥 #inte…</t>
  </si>
  <si>
    <t>RT @HighNewsFrance: Hep pas si vite ! Tu as loupé ce sujet 👇
Avast a enquêté sur le logiciel d’espionnage Pegasus, voici leurs réponses 🔥…</t>
  </si>
  <si>
    <t>RT @pascal_baratoux: #CyberSécurité : la Sûreté de l’État belge met en garde contre des risques d’espionnage avec les smartphone de marque…</t>
  </si>
  <si>
    <t>RT @L_Guillet: #cybersécurité #cyberdéfense
Résumé de la semaine 30 (du 24 au 30 juillet), un bulletin du @CERTXMCO https://t.co/oOBphv4YiY</t>
  </si>
  <si>
    <t>RT @GabrielFoffano: Le logiciel Pegasus prend de plus en plus d'ampleur ! Certains constructeurs de smartphones commencent à suer du front,…</t>
  </si>
  <si>
    <t>RT @GabrielFoffano: 🚨 Les anciennes versions d’Android perdront l’accès aux services Google en septembre 🔥 #smartphones #android #android12…</t>
  </si>
  <si>
    <t>RT @HighNewsFrance: 🚨 Les anciennes versions d’Android perdront l’accès aux services Google en septembre 🔥 #smartphones #android #android12…</t>
  </si>
  <si>
    <t>RT @LucSpighel: Le #télétravail serait en partie responsable de la hausse des #cyberattaque
✅#Phishing, logiciels malveillants et #ransomwa…</t>
  </si>
  <si>
    <t>RT @Ipsteel: Webinar sur l'utilisation de la threat intelligence. La nouvelle solution cybersécurité !
Lien d'enregistrement: https://t.co/…</t>
  </si>
  <si>
    <t>RT @AUCAE1: Les coûts liés aux violations de données ont atteint un niveau record entre mai 2020 et mars 2021.
Lire l'article ▶ https://t.…</t>
  </si>
  <si>
    <t>RT @L_Guillet: #CyberSec #cybersécurité #cyberdéfense Expliqué : la proposition de la Russie à l’ONU pour élargir la liste des cybercrimes…</t>
  </si>
  <si>
    <t>RT @Martine_F_Pro: [#CyberSécurité] 👀 On en parle même dans les #feuxdelamour (@YR_France) sur @TF1 ! ⚠️ Ce n'est pas que de la fiction, pr…</t>
  </si>
  <si>
    <t>RT @EspaceIT: 🤝 Handshaking, le protocole pour entamer la négociation entre deux appareils en informatique ⏩
🔸 https://t.co/RSmJjyr8vh
#h…</t>
  </si>
  <si>
    <t>RT @Effidic1: #Cybersécurité : les internautes français sont de plus en plus en danger https://t.co/nmwtIZ2SAI</t>
  </si>
  <si>
    <t>RT @NOVIPRO: 📃 Article TI | Le coût moyen d’un bris à la #cybersécurité des entreprises a atteint un sommet l’année dernière au #Canada alo…</t>
  </si>
  <si>
    <t>RT @AUCAE1: 🚨 Alerte cyber sur la Suisse 
Les #cyberattaques se sont multipliées ces derniers mois contre des entreprises,  mais aussi des…</t>
  </si>
  <si>
    <t>RT @Effidic1: 😱 Un hacker divulgue les #données d’un million de cartes bancaires, 40 000 Français sont concernés. #cybersécurité
https://t.…</t>
  </si>
  <si>
    <t>🏥 135 Hôpitaux désignés "Opérateurs de Services Essentiels"​
Les établissements de santé les plus importants du pa… https://t.co/pWMpKq6lLO</t>
  </si>
  <si>
    <t>📈 Le nombre de victimes de #ransomwares continue d’augmenter en 2021
Engagez vos collaborateurs dans la… https://t.co/m3uVRj9mGR</t>
  </si>
  <si>
    <t>Les coûts liés aux violations de données ont atteint un niveau record entre mai 2020 et mars 2021.
Lire l'article… https://t.co/R1mpakdZGi</t>
  </si>
  <si>
    <t>🚨 Alerte cyber sur la Suisse 
Les #cyberattaques se sont multipliées ces derniers mois contre des entreprises,  ma… https://t.co/h0KpssERX6</t>
  </si>
  <si>
    <t>[#CyberProtection]❌ À en croire l’étude menée par le gestionnaire de mots de passe de @NordVPN @NordPass, les… https://t.co/q9XlqfaA0t</t>
  </si>
  <si>
    <t>[#CyberSécurité] 👀 On en parle même dans les #feuxdelamour (@YR_France) sur @TF1 ! ⚠️ Ce n'est pas que de la fictio… https://t.co/H96Xc2ZSub</t>
  </si>
  <si>
    <t>#cybersecurite  La ville de Chalon-sur-Saône débourse 550 000 euros à la suite d'une cyberattaque… https://t.co/ZPBhLmgnea</t>
  </si>
  <si>
    <t>Cybersécurité : un quart des Français serait exposé à une menace sur son PC
👉 https://t.co/IhU0Wx22gG 
#actu… https://t.co/pLX90FPaGr</t>
  </si>
  <si>
    <t>[#SécuritéInformatique] 🖥 Les #RSSI et les responsables de la sécurité sont en quelque sorte les nouveaux héros de… https://t.co/Rj6LXA8D8y</t>
  </si>
  <si>
    <t>[#CyberAttaque] 😱 Votre #entreprise est peut-être déjà sur la liste de l’une de ces 3 étapes !
✳ En matière de… https://t.co/NN1orhABxA</t>
  </si>
  <si>
    <t>[#SécuritéInformatique] 💻 Vous êtes utilisateur d’#internet, ce qui vous expose à certains risques : #virus informa… https://t.co/TZf9Adg1CF</t>
  </si>
  <si>
    <t>[#SécuritéInformatique] 😱 Trop d’entreprises laissent leurs salariés choisir leurs #motsdepasse sans restrictions❌… https://t.co/05fXj3aWgU</t>
  </si>
  <si>
    <t>[#CyberMenace] ⚠️ Les risques ont augmenté avec la crise sanitaire. En + de l’essor du #télétravail &amp;amp; du e-commerce… https://t.co/dqzV9fwjwc</t>
  </si>
  <si>
    <t>[#CyberCriminalité]  "Le gouvernement français a classé la cybercriminalité parmi les 5 types de #risques majeurs a… https://t.co/07KNJ6545j</t>
  </si>
  <si>
    <t>🚀Challenge IA &amp;amp; Cyber 2021" Entrepreneurs &amp;amp; Chercheurs @EUCyberWeek @Bpifrance
Thème [RECONNAISSANCE DE STYLE DE CO… https://t.co/YBRNordSlv</t>
  </si>
  <si>
    <t>💻@ANSSI_FR &amp;amp; @cybervictimes 
🔐nouveau dispositif d'alerte #cybersecurite pour les TPE #ALERTECYBER
⚡️#ADEC partenai… https://t.co/IfRC2ytPdE</t>
  </si>
  <si>
    <t>An 2100,
Soloni' Us devient la premiere société de cybersecurité à integrer le monde medical.
Son logiciel antiviru… https://t.co/eqP5Eumwd4</t>
  </si>
  <si>
    <t>Le rapport parlementaire sur la Mission d'information  « Bâtir et promouvoir une souveraineté numérique nationale e… https://t.co/yqZBnjJNUj</t>
  </si>
  <si>
    <t>Découvrez sans attendre quels sont les produits phares de nos exposants !
👉 https://t.co/L5SbcYqtbr
#ITPartners… https://t.co/JwiUOflCrO</t>
  </si>
  <si>
    <t>Comment accompagner les distributeurs sur le marché en croissance de la #cybersécurité ?
Vous trouverez de nombreu… https://t.co/pEQp08sqEl</t>
  </si>
  <si>
    <t>Profitez de l'été pour demander votre badge pour la prochaine édition du salon #ITPartners qui se tiendra les 29 et… https://t.co/TTHFGbC7Ji</t>
  </si>
  <si>
    <t>👻 Qui sont-ils ?
💲 Que veulent-ils ?
👣 Pourquoi mettre la main sur vos informations ?
#tech #cybersécurité… https://t.co/gsXosvBQEQ</t>
  </si>
  <si>
    <t>Hep pas si vite ! Tu as loupé ce sujet 👇
Avast : antivirus et VPN, les outils pour partir en vacances sans stress… https://t.co/7S9JevgUWB</t>
  </si>
  <si>
    <t>🚨 1Password réalise une belle levée de fonds de 100 millions de dollars 🔥 #internet #1password #cybersécurité… https://t.co/Qr0FfmmmEi</t>
  </si>
  <si>
    <t>🚨 Avast et RiskIQ s’associent pour lutter contre les dangers d’internet 🔥 #internet #avast #cyberharcèlement… https://t.co/uQyfpFGzjA</t>
  </si>
  <si>
    <t>Hep pas si vite ! Tu as loupé ce sujet 👇
1Password réalise une belle levée de fonds de 100 millions de dollars 🔥… https://t.co/3rMv3UqLRt</t>
  </si>
  <si>
    <t>🚨 Avast a enquêté sur le logiciel d’espionnage Pegasus, voici leurs réponses 🔥 #internet #android #antivirus #avast… https://t.co/qYIazPXozF</t>
  </si>
  <si>
    <t>Hep pas si vite ! Tu as loupé ce sujet 👇
Avast et RiskIQ s’associent pour lutter contre les dangers d’internet 🔥… https://t.co/s7DKLxCeQe</t>
  </si>
  <si>
    <t>Hep pas si vite ! Tu as loupé ce sujet 👇
Avast a enquêté sur le logiciel d’espionnage Pegasus, voici leurs réponse… https://t.co/AKfN6K4PUj</t>
  </si>
  <si>
    <t>Le logiciel Pegasus prend de plus en plus d'ampleur ! Certains constructeurs de smartphones commencent à suer du fr… https://t.co/XjiB1gabC0</t>
  </si>
  <si>
    <t>🚨 Les anciennes versions d’Android perdront l’accès aux services Google en septembre 🔥 #smartphones #android… https://t.co/AbtXX5zEnv</t>
  </si>
  <si>
    <t>La société Avast possède plusieurs solutions pour se protéger contre les virus comme son antivirus ou encore son VP… https://t.co/FvUdFm5rgJ</t>
  </si>
  <si>
    <t>Hep pas si vite ! Tu as loupé ce sujet 👇
Les anciennes versions d’Android perdront l’accès aux services Google en… https://t.co/ESiRKaDl6p</t>
  </si>
  <si>
    <t>Hep pas si vite ! Tu as loupé ce sujet 👇
Avast : antivirus et VPN, les outils pour partir en vacances sans stress… https://t.co/B4O4pqblNO</t>
  </si>
  <si>
    <t>🚨 1Password réalise une belle levée de fonds de 100 millions de dollars 🔥 #internet #1password #cybersécurité… https://t.co/RuVIkik7zy</t>
  </si>
  <si>
    <t>🚨 Avast et RiskIQ s’associent pour lutter contre les dangers d’internet 🔥 #internet #avast #cyberharcèlement… https://t.co/iLmIXnzKhf</t>
  </si>
  <si>
    <t>Hep pas si vite ! Tu as loupé ce sujet 👇
1Password réalise une belle levée de fonds de 100 millions de dollars 🔥… https://t.co/wazRInTJgV</t>
  </si>
  <si>
    <t>🚨 Avast a enquêté sur le logiciel d’espionnage Pegasus, voici leurs réponses 🔥 #internet #android #antivirus #avast… https://t.co/696XNR551r</t>
  </si>
  <si>
    <t>Hep pas si vite ! Tu as loupé ce sujet 👇
Avast et RiskIQ s’associent pour lutter contre les dangers d’internet 🔥… https://t.co/FbLDSW1bn7</t>
  </si>
  <si>
    <t>Hep pas si vite ! Tu as loupé ce sujet 👇
Avast a enquêté sur le logiciel d’espionnage Pegasus, voici leurs réponse… https://t.co/IRESbHtR1Y</t>
  </si>
  <si>
    <t>Le logiciel Pegasus prend de plus en plus d'ampleur ! Certains constructeurs de smartphones commencent à suer du fr… https://t.co/JZG4No81Dm</t>
  </si>
  <si>
    <t>🚨 Les anciennes versions d’Android perdront l’accès aux services Google en septembre 🔥 #smartphones #android… https://t.co/rdom6aW9BO</t>
  </si>
  <si>
    <t>La société Avast possède plusieurs solutions pour se protéger contre les virus comme son antivirus ou encore son VP… https://t.co/HcjHeICJ6f</t>
  </si>
  <si>
    <t>Hep pas si vite ! Tu as loupé ce sujet 👇
Les anciennes versions d’Android perdront l’accès aux services Google en… https://t.co/K38VWyLiwo</t>
  </si>
  <si>
    <t>#Covid19 : "Il est très difficile d’identifier les auteurs" de fausses informations circulant sur les réseaux socia… https://t.co/NM7qdUs7ia</t>
  </si>
  <si>
    <t>Le #télétravail serait en partie responsable de la hausse des #cyberattaque
✅#Phishing, logiciels malveillants et… https://t.co/GdM9J18YZz</t>
  </si>
  <si>
    <t>Comment #Pegasus arrive-t-il à pirater autant de #smartphone si facilement ?
✅#NSOgroup: Fondé par des ex… https://t.co/MplXGQhpBz</t>
  </si>
  <si>
    <t>Aujourd’hui, nous allons parler de l’Internet Society, une association à portée mondiale qui promeut Internet dans… https://t.co/2hATkeTcAa</t>
  </si>
  <si>
    <t>5 parties dans une URL ⏩
🔸 https://t.co/5d7Pqp0ng0
#URL #cybersecurité #informatique #cybersec #infosec #web https://t.co/ja8qFw1MO0</t>
  </si>
  <si>
    <t>Aujourd’hui, nous allons parler de Luc Julia, informaticien français à l’origine de l’assistant vocal Siri.
1/8… https://t.co/0KnaGH2FRF</t>
  </si>
  <si>
    <t>🤝 Handshaking, le protocole pour entamer la négociation entre deux appareils en informatique ⏩
🔸… https://t.co/lxGDctmF5x</t>
  </si>
  <si>
    <t>RT @EspaceIT: 5 parties dans une URL ⏩
🔸 https://t.co/5d7Pqp0ng0
#URL #cybersecurité #informatique #cybersec #infosec #web https://t.co/j…</t>
  </si>
  <si>
    <t>[#Formation]
Implémentez les mesures de protections &amp;amp; analysez le paysage de la menace des #SI !
📅 [06/09]… https://t.co/qENtQ0JkWO</t>
  </si>
  <si>
    <t>RT @telecomevol: [#Formation]
Implémentez les mesures de protections &amp;amp; analysez le paysage de la menace des #SI !
📅 [06/09] #Cybersécurité…</t>
  </si>
  <si>
    <t>#zythom "blog "Manuel de survie numérique à destination d'un cabinet d'avocate – partie 1" #GuideDeSurvie… https://t.co/nlFUxAHnOY</t>
  </si>
  <si>
    <t>#clusif #télétravail "Télétravail cybersécurité et collaborateurs : les nouveaux équilibres" #cybersécurité… https://t.co/lqri21tBS9</t>
  </si>
  <si>
    <t>#nextinpact #lebrief "Ransomware : plusieurs ex-employés de Kaseya avaient alerté leur hiérarchie" #Kaseya #Alertes… https://t.co/8ublOFsBMQ</t>
  </si>
  <si>
    <t>#01net #CyberSécurité "Ces chercheurs en sécurité ont caché un malware dans le réseau neuronal d'une intelligence a… https://t.co/FToxLHiDUJ</t>
  </si>
  <si>
    <t>#zdnet #cybersécurité "Cybersécurité : Les vulnérabilités logicielles les plus dangereuses et les plus courantes "… https://t.co/Bn88nN9UDL</t>
  </si>
  <si>
    <t>#lemondeinformatique #CyberSécurité "Keyrus victime d'une cyberattaque par ransomware" #CyberAttaque #Keyrus… https://t.co/Tq741SZNXX</t>
  </si>
  <si>
    <t>#numérama #politique "Oui, les spécialistes de cybersécurité portent aussi des bikinis" #tech #CyberSécurité… https://t.co/O3vUmes6kB</t>
  </si>
  <si>
    <t>#numérama #CyberGuerre "Fuite de données chez le Français Spliiit : la communication a limité les dégâts" #Spliiit… https://t.co/s7G35M175O</t>
  </si>
  <si>
    <t>#programmez #Kaseya "Cyberattaque Kaseya : la faute à Kaseya ?" #CyberAttaque #CyberSécurité #CyberSûreté #REvil… https://t.co/RvmZuoT0PX</t>
  </si>
  <si>
    <t>#zdnet #lexique "Zero Trust, une définition" #CyberSécurité #ZeroTrust #définition #ContrôleDAccès… https://t.co/x6izBimqIM</t>
  </si>
  <si>
    <t>#sekurigi #CyberSécurité "Comment rester en sécurité dans le cloud (2èm partie)" #CyberSûreté #Cloud… https://t.co/RkRladuzO5</t>
  </si>
  <si>
    <t>#sekurigi #CyberSécurité "Comment rester en sécurité dans le cloud (1ère partie)" #CyberSûreté #Cloud… https://t.co/7s4rqDCYuR</t>
  </si>
  <si>
    <t>#01net #sécurité "Pegasus : le gouvernement israélien lance une périlleuse enquête sur NSO " #CyberSécurité… https://t.co/3zHgu185Hp</t>
  </si>
  <si>
    <t>Après un #datacenter, #TikTok ouvre un centre dédié à la #cybersécurité à #Dublin https://t.co/fOhQSFIKmc via @LUsineDigitale</t>
  </si>
  <si>
    <t>आए दिन बढ़ रहे हैं #cybercrime के अपराध,
साइबर अवयनेस से ही
मिलेगी निजात।
साइबर की दुनियां में कौन हमारा दोस्त बनकर… https://t.co/YdemrqTkmM</t>
  </si>
  <si>
    <t>Victime d'une cyberattaque en début de semaine dernière, @MHR_officiel voit sa reprise perturbée. Les « cyberpirate… https://t.co/NjjCCJJrgk</t>
  </si>
  <si>
    <t>La @CNIL a sanctionné la SGAM AG2R LA MONDIALE pour avoir manqué aux obligations du #RGPD relatives aux durées de c… https://t.co/P4kXJCYJ5A</t>
  </si>
  <si>
    <t>Le site @NoMoreRansom, qui propose des clés de déchiffrement pour 151 familles de #ransomwares, a permis d'économis… https://t.co/C5n5EWO8Be</t>
  </si>
  <si>
    <t>JO de Tokyo, déjà les premières cyberattaques.
#Cyberfront2021 #INCRT #UnPourTousTousPourUn #Cyberattaques… https://t.co/uhwJM6gHR6</t>
  </si>
  <si>
    <t>135 hôpitaux désignés "Opérateurs de Services Essentiels" (OSE)
#Cyberfront2021 #INCRT #UnPourTousTousPourUn… https://t.co/w9M4eN590z</t>
  </si>
  <si>
    <t>La campagne de cyberattaques qui vise depuis le début de l’année de nombreuses entités françaises a un format inhab… https://t.co/8po7WuB1XO</t>
  </si>
  <si>
    <t>La boîte à outils de l’ANSSI : de nombreuses ressources sont à disposition pour s’informer sur le volet cybersécuri… https://t.co/vPpJ7msF2c</t>
  </si>
  <si>
    <t>La mairie de Pont-Saint-Esprit a été victime d'une cyber-attaque dans la nuit du 3 juin. Elle visait les serveurs,… https://t.co/tdPTN1NMLN</t>
  </si>
  <si>
    <t>L’affaire Pegasus, symbole de la nonchalance numérique des dirigeants français.
#Cyberfront2021 #INCRT… https://t.co/WzJHMATDTS</t>
  </si>
  <si>
    <t>L'école de gendarmerie de Chaumont (Haute-Marne) inaugure une e-compagnie. La 509e promotion bénéficiera d'un bagag… https://t.co/NLuk8nDY84</t>
  </si>
  <si>
    <t>Cybersécurité à l’hôpital : une prise de conscience urgente des dirigeants s’impose.
#Cyberfront2021 #INCRT… https://t.co/RjB7jO7nMi</t>
  </si>
  <si>
    <t>#Cyberfront2021 #INCRT #UnPourTousTousPourUn #Cybersécurité #Cyberterritoires #numérique https://t.co/74ANHtrtER</t>
  </si>
  <si>
    <t>« Merci », « bien reçu », « bonne soirée/bon weekend » sont censés traduire intérêt ou politesse après réception d’… https://t.co/gq2XII7wvJ</t>
  </si>
  <si>
    <t>En février, le réseau informatique de la Ville et du Grand Chalon a été piraté. Aujourd’hui, le diagnostic a été po… https://t.co/ZCeVaPUnrp</t>
  </si>
  <si>
    <t>Le RSSI doit à présent aborder la cybersécurité sous de multiples angles : technique, opérationnel, juridique, assu… https://t.co/sytkynWVvQ</t>
  </si>
  <si>
    <t>Vous faites le grand ménage cette fin de semaine et voulez vendre des articles en ligne? Assurez-vous de ne pas tom… https://t.co/4OGEbiJNrv</t>
  </si>
  <si>
    <t>💡Les attaques par rançongiciel menacent toujours les petites entreprises. Si vous êtes propriétaire ou administrate… https://t.co/IZf49Edilv</t>
  </si>
  <si>
    <t>[🛡️ #SécuritéNumérique] Vous comptez dévoiler vos vacances d'été sur les #RéseauxSociaux ? Prudence face aux risque… https://t.co/JC0Y18VBAI</t>
  </si>
  <si>
    <t>[🥇🥈🥉#JOTokyo2021 #JeuxOlympiques #CyberVigilant] 5⃣ principaux conseils de @cybervictimes pour vivre cette fête du… https://t.co/N7MiBJqSAL</t>
  </si>
  <si>
    <t>🔵⚪🔴 Nouveau dispositif d'alerte cybersécurité pour les TPE 👉 #AlerteCyber par @ANSSI_FR et @cybervictimes en parten… https://t.co/WQFP1w4DNj</t>
  </si>
  <si>
    <t>📙 #Agilité et #cybersécurité 
💻 Développer #agile tout en considérant le volet sécurité dans un projet, c'est possi… https://t.co/UjxfHnw9gM</t>
  </si>
  <si>
    <t>[#VendrediLecture] 🆕 Make your USB device stack great again !
Découvrez la présentation et le travail de nos agents… https://t.co/7eDqXnwKR4</t>
  </si>
  <si>
    <t>Éléna Poincet est la cocréatrice de @tehtris, une entreprise prometteuse de #cybersecurite bordelaise. « Notre méti… https://t.co/HGmhDbrFvW</t>
  </si>
  <si>
    <t>[Appel à projets] @Bpifrance «Développement de technologies innovantes critiques» en #cybersecurite
▶️ Favoriser le… https://t.co/xtFp7amn92</t>
  </si>
  <si>
    <t>La France examine les mesures de cybersécurité après les rapports sur les logiciels espions https://t.co/6uGk46nmjL… https://t.co/4tq09naVbv</t>
  </si>
  <si>
    <t>#cybersécurité #cyberdéfense
Résumé de la semaine 30 (du 24 au 30 juillet), un bulletin du @CERTXMCO https://t.co/oOBphv4YiY</t>
  </si>
  <si>
    <t>Le rapport hebdomadaire du 30 juillet 2021 du Centre national de #cybersécurité britannique @NCSC… https://t.co/KLSP7l7NBx</t>
  </si>
  <si>
    <t>#cybersécurité #cybersec #cyberdefense 
La #newsletter hebdomadaire Threat Landscape @Intrinsec du 3 août https://t.co/XufCvyqDN7</t>
  </si>
  <si>
    <t>#CyberSec Vos systèmes de #cybersécurité sont-ils prêts à tenir dans une nouvelle ère quantique ? https://t.co/3Qe9oETq7F</t>
  </si>
  <si>
    <t>Affaire #Pegasus l'insuffisance d'experts en #cybersécurité en France nous rend plus vulnérables https://t.co/J0KmUdIA0i</t>
  </si>
  <si>
    <t>#cybersécurité 
Affaire Kaseya : analyse d’un bis repetita du #ransomware ... https://t.co/Co9PGrcpDk</t>
  </si>
  <si>
    <t>#CyberSec #cybersécurité #cyberdéfense Expliqué : la proposition de la Russie à l’ONU pour élargir la liste des cyb… https://t.co/HXLf6pSKBx</t>
  </si>
  <si>
    <t>#Cybersécurité Conformité ...
Les professionnels ne se savent pas toujours concernés par la loi Hadopi https://t.co/4VCwThFFAM</t>
  </si>
  <si>
    <t>PetitPotam, une nouvelle vulnérabilité facilitant l’exploitation d’attaques par relai NTLM
#vulnerabilite #windows… https://t.co/YmOGJUgixR</t>
  </si>
  <si>
    <t>Le président russe exploite trois erreurs que les États-Unis commettent à maintes reprises
Russia’s president explo… https://t.co/q0mscbWp8E</t>
  </si>
  <si>
    <t>Bear Tracks : les modèles d'infrastructure mènent à plus de 30 serveurs APT29 C2 actifs
#cybersécurité… https://t.co/6rXze6glGg</t>
  </si>
  <si>
    <t>Les acteurs chinois compromettent les réseaux de télécommunications depuis des années, selon une enquête de cyberea… https://t.co/xtNlzkn0tw</t>
  </si>
  <si>
    <t>Un petit rappel de la défense appliquée au niveau de l'architecture de la cybersécurité #NUI #rouen #cybersecurite… https://t.co/qrDZTlRsY6</t>
  </si>
  <si>
    <t>On a répondu présents cette annnée encore pour vous présenter Linux, la Cybersécurité et le logiciel libre :… https://t.co/81pk0kcjA5</t>
  </si>
  <si>
    <t>Ca sent la rentrée, save the date 4 septembre : https://t.co/hYITNg70zw #NUI #rouen #cybersecurite #CIPA #Pharos… https://t.co/NN7vtwp0hn</t>
  </si>
  <si>
    <t>La Cybersécurité au Forum des Associations, à l'asso de Rouen : https://t.co/mANOaqvu4E #NUI #rouen #cybersecurite… https://t.co/ICOUsBYtQh</t>
  </si>
  <si>
    <t>Iridium navigateur web sécurisé  de NETitwork respecteux de la confidentialité  basé sur Chrome sans connexion perm… https://t.co/RhnTWk2gXp</t>
  </si>
  <si>
    <t>RT @jpierre76: Ca sent la rentrée, save the date 4 septembre : https://t.co/hYITNg70zw #NUI #rouen #cybersecurite #CIPA #Pharos #HautLesArm…</t>
  </si>
  <si>
    <t>Les #levées de fonds 2021 en #cybersécurité atteignent un nouveau record dans le 🌏 et particulièrement aux… https://t.co/H85e0ybBjo</t>
  </si>
  <si>
    <t>#Cybersecurite au #Danemark #Finlande: un marché aux nombreux enjeux, ouvert aux sociétés🇫🇷 qui jouissent d’une bon… https://t.co/GbiPWyv5qu</t>
  </si>
  <si>
    <t>#Cybersécurité: un marché mondial en pleine #croissance, dont les enjeux se sont multipliés avec la crise du… https://t.co/mjjNvtz4jG</t>
  </si>
  <si>
    <t>RT @BF_TechServices: #Cybersécurité: un marché mondial en pleine #croissance, dont les enjeux se sont multipliés avec la crise du #Covid19.…</t>
  </si>
  <si>
    <t>#Cybersécurité : les internautes français sont de plus en plus en danger https://t.co/nmwtIZ2SAI</t>
  </si>
  <si>
    <t>😱 Un hacker divulgue les #données d’un million de cartes bancaires, 40 000 Français sont concernés. #cybersécurité
https://t.co/SQC3rOt1nD</t>
  </si>
  <si>
    <t>CISO chez NOVIPRO, Dominique Derrier est le responsable de la #programmation de notre 3ème édition de… https://t.co/akEe4KDZpY</t>
  </si>
  <si>
    <t>📃 Article TI | Le coût moyen d’un bris à la #cybersécurité des entreprises a atteint un sommet l’année dernière au… https://t.co/NmDH1erGVH</t>
  </si>
  <si>
    <t>La @TrustValleyCH est une alliance visant à promouvoir toute l’expertise de la région lémanique dans le domaine de… https://t.co/DmM6x7BMtZ</t>
  </si>
  <si>
    <t>Les banques et la #cybersécurité : Florian Schuetz, délégué fédéral à la cybersécurité, parle dans une interview av… https://t.co/7ByyDBVnkg</t>
  </si>
  <si>
    <t>Pour recruter vos futurs collaborateurs en #cybersécurité Une solution existe - Découvrez le Conseil en… https://t.co/ePALKNzPzD</t>
  </si>
  <si>
    <t>RT @Cloudnews2013: Pour recruter vos futurs collaborateurs en #cybersécurité Une solution existe - Découvrez le Conseil en #recrutement  d’…</t>
  </si>
  <si>
    <t>Pour recruter vos futurs collaborateurs en #cybersécurité Une solution existe - Découvrez le Conseil en… https://t.co/6ItsRMSXWd</t>
  </si>
  <si>
    <t>RT @MonacoCyber: Pour recruter vos futurs collaborateurs en #cybersécurité Une solution existe - Découvrez le Conseil en #recrutement  d’ I…</t>
  </si>
  <si>
    <t>#cybersécurité #CyberSecurity #RT #VMware @ITforB https://t.co/mniRJnhJ34</t>
  </si>
  <si>
    <t>RT @mathildemuratt: #cybersécurité #CyberSecurity #RT #VMware @ITforB https://t.co/mniRJnhJ34</t>
  </si>
  <si>
    <t>🔐L'astuce #cybersécurité 
#fintech #AI #ArtificialIntelligence #MachineLearning #DeepLearning #cybersecurity… https://t.co/QLlZdxUYAb</t>
  </si>
  <si>
    <t>💼L'astuce #cybersécurité 
https://t.co/YsjIbI5S4j
#fintech #AI #ArtificialIntelligence #MachineLearning… https://t.co/qiz9GOB2OS</t>
  </si>
  <si>
    <t>💼L'astuce #cybersécurité 
https://t.co/2hOwRPPuwN
#fintech #AI #ArtificialIntelligence #MachineLearning… https://t.co/NnUJGNmdUy</t>
  </si>
  <si>
    <t>Vous utilisez #ClubHouse ? Si oui, votre numéro de téléphone est probablement en ligne sur le #DarkWeb, prêt à être… https://t.co/XvMdUuR5u6</t>
  </si>
  <si>
    <t>"La CNIL propose des fiches pratiques pour comprendre les principaux enjeux de la protection des données dans le se… https://t.co/h3HMoSOF5v</t>
  </si>
  <si>
    <t>On entend régulièrement parler de 'séparation des usages' en sécurité informatique : mais qu'est ce que cela veut d… https://t.co/lCgeP3y58R</t>
  </si>
  <si>
    <t>#Terminologie de la #cybersécurité en espagnol à télécharger du site de l'INCIBE - Instituto Nacional de Cibersegur… https://t.co/EVxmU7dVYZ</t>
  </si>
  <si>
    <t>RT @Transcripsi: #Terminologie de la #cybersécurité en espagnol à télécharger du site de l'INCIBE - Instituto Nacional de Ciberseguridad  #…</t>
  </si>
  <si>
    <t>97% : C'est le % des entreprises 🇫🇷 qui ont souffert d’au moins une brèche de sécurité sur les 12 derniers mois sel… https://t.co/PbPqvcL0AL</t>
  </si>
  <si>
    <t>#LeSaviezVous: Avec plus de 300 milliards de courriers électroniques envoyés par jour, l’#email est aujourd'hui le… https://t.co/XlTaoMtilX</t>
  </si>
  <si>
    <t>Cybersecurity GRC project program manager, CISO assistant. International experience. Open to new challenges LinkedI… https://t.co/fvgt2AULl8</t>
  </si>
  <si>
    <t>Here's how to make it harder for them to use #CredentialStuffing! How to prevent, detect and defend against it?
👉… https://t.co/81iUiY9pNs</t>
  </si>
  <si>
    <t>Il était temps #CyberSecurity #cybersecurite https://t.co/czmLVY0Pfk</t>
  </si>
  <si>
    <t>Sécurité #iOS, #iPadOS et #macOS : vous devez installer rapidement les nouvelles mises à jour publiées par #Apple!… https://t.co/cusEsA6tx3</t>
  </si>
  <si>
    <t>RT @PatriceLopez83: Le site #NoMoreRansom, qui propose des #clés de #déchiffrement pour 151 familles de #ransomwares, a permis d'économiser…</t>
  </si>
  <si>
    <t>Les #rançongiciels à l’assaut de l’#hôpital public!
#Malware #Ransomware #CyberSecurity #cybersecurite #CyberSec… https://t.co/B53Z87G04a</t>
  </si>
  <si>
    <t>Webinar sur l'utilisation de la threat intelligence. La nouvelle solution cybersécurité !
Lien d'enregistrement:… https://t.co/NvLMtqON0Y</t>
  </si>
  <si>
    <t>#CyberSécurité: La sécurité offerte par Google sur ses téléphones Android est loin d'être idéale. https://t.co/s9VJ6o4ah2</t>
  </si>
  <si>
    <t>#CyberSécurité : la Sûreté de l’État belge met en garde contre des risques d’espionnage avec les smartphone de marq… https://t.co/ZYF9dgq2ud</t>
  </si>
  <si>
    <t>#Cybersécurité: Un hacker divulgue les données d’un million de cartes bancaires, 40 000 Français sont concernés https://t.co/3vcMyBfL5P</t>
  </si>
  <si>
    <t>RT @pascal_baratoux: #Cybersécurité: Un hacker divulgue les données d’un million de cartes bancaires, 40 000 Français sont concernés https:…</t>
  </si>
  <si>
    <t>https://twitter.com/i/web/status/1420101393772331016</t>
  </si>
  <si>
    <t>https://twitter.com/i/web/status/1420102620002222081</t>
  </si>
  <si>
    <t>https://twitter.com/CyberGEND/status/1419947644177244160</t>
  </si>
  <si>
    <t>https://twitter.com/i/web/status/1420119231769858049</t>
  </si>
  <si>
    <t>https://twitter.com/i/web/status/1420143717227315202</t>
  </si>
  <si>
    <t>https://denver.eu/products/smart-home-security/denver-shc-150/c-1024/c-1243/p-3824</t>
  </si>
  <si>
    <t>https://twitter.com/i/web/status/1420259389869539328</t>
  </si>
  <si>
    <t>https://twitter.com/i/web/status/1420266568907468804</t>
  </si>
  <si>
    <t>https://twitter.com/i/web/status/1420269362544529415</t>
  </si>
  <si>
    <t>https://twitter.com/i/web/status/1420272821125763076</t>
  </si>
  <si>
    <t>https://www.planet.fr/internet-et-high-tech-cybersecurite-palmares-des-mots-de-passe-a-eviter-absolument.2219538.1506.html?es_sh=1e14da24fdf1cdeb935f1eb714ce8361&amp;es_ad=289317</t>
  </si>
  <si>
    <t>https://twitter.com/i/web/status/1420285651614904322</t>
  </si>
  <si>
    <t>https://www.planet.fr/internet-et-high-tech-cybersecurite-palmares-des-mots-de-passe-a-eviter-absolument.2219538.1506.html?es_sh=63b378a6b06ddcd7d8d5eb501e3a1797&amp;es_ad=263608</t>
  </si>
  <si>
    <t>https://www.informatiquenews.fr/cybersecurite-et-ia-une-arme-a-double-tranchant-joan-taule-crowdstrike-80577#.YQEKCqtjVG0.twitter</t>
  </si>
  <si>
    <t>https://twitter.com/i/web/status/1420289184032509952</t>
  </si>
  <si>
    <t>https://twitter.com/i/web/status/1420319380588711943</t>
  </si>
  <si>
    <t>https://veille-cyber.com/why-remote-working-leaves-us-vulnerable-to-cyber-attacks/</t>
  </si>
  <si>
    <t>https://www.channelnews.fr/gestion-des-acces-a-privilege-microsoft-soffre-cloudknox-security-104774?utm_campaign=twitter&amp;utm_medium=twitter&amp;utm_source=twitter</t>
  </si>
  <si>
    <t>https://www.presse-citron.net/lauteur-presume-du-plus-gros-piratage-de-twitter-arrete/</t>
  </si>
  <si>
    <t>https://www.bluemega.com/proteger-le-document-contre-la-falsification/</t>
  </si>
  <si>
    <t>https://twitter.com/i/web/status/1420346208342654977</t>
  </si>
  <si>
    <t>https://twitter.com/i/web/status/1420349828601679876</t>
  </si>
  <si>
    <t>https://twitter.com/CampusCyberFr/status/1418190161553367048</t>
  </si>
  <si>
    <t>https://denver.eu/products/smart-home-security/denver-sho-110/c-1024/c-1243/p-3826</t>
  </si>
  <si>
    <t>https://www.zataz.com/un-tiers-des-cyberattaques-traitees-par-f-secure-en-2021-etaient-des-ransomwares/</t>
  </si>
  <si>
    <t>https://twitter.com/i/web/status/1420390646624538626</t>
  </si>
  <si>
    <t>https://twitter.com/i/web/status/1420396101656588288</t>
  </si>
  <si>
    <t>https://twitter.com/i/web/status/1420400199764267012</t>
  </si>
  <si>
    <t>https://twitter.com/i/web/status/1420405616523333632</t>
  </si>
  <si>
    <t>https://twitter.com/i/web/status/1420277859826950146</t>
  </si>
  <si>
    <t>https://www.usine-digitale.fr/article/le-gouvernement-met-en-place-un-dispositif-d-alerte-en-cas-de-cyberattaque-dedie-aux-tpe-et-pme.N1127279</t>
  </si>
  <si>
    <t>https://www.lediligent.com/2021/07/28/atos-pertes-au-1er-semestre-2021-et-annee-de-transition/</t>
  </si>
  <si>
    <t>https://twitter.com/i/web/status/1420491675756109835</t>
  </si>
  <si>
    <t>https://twitter.com/i/web/status/1420477913074446338</t>
  </si>
  <si>
    <t>https://www.futura-sciences.com/tech/actualites/cybersecurite-attention-arnaques-faux-support-technique-92730/</t>
  </si>
  <si>
    <t>https://twitter.com/i/web/status/1420628165446316033</t>
  </si>
  <si>
    <t>https://twitter.com/i/web/status/1420632944595673101</t>
  </si>
  <si>
    <t>https://blog.lastpass.com/fr/2021/07/qualite-et-quantite-un-bel-avantage-pour-vos-employes/</t>
  </si>
  <si>
    <t>https://www.silicon.fr/cybersecurite-six-pepites-made-in-france-412227.html</t>
  </si>
  <si>
    <t>http://business.lesechos.fr/entrepreneurs/numerique-cybersecurite/0611423111182-les-tpe-pme-seront-prevenues-en-cas-de-grosses-alertes-de-cybersecurite-344485.php#xtor=RSS-24</t>
  </si>
  <si>
    <t>https://twitter.com/i/web/status/1420647783598538755</t>
  </si>
  <si>
    <t>https://twitter.com/i/web/status/1420284924234510338</t>
  </si>
  <si>
    <t>https://twitter.com/i/web/status/1420283761577668610</t>
  </si>
  <si>
    <t>https://twitter.com/i/web/status/1420678082759991297</t>
  </si>
  <si>
    <t>https://veille-cyber.com/infographies/</t>
  </si>
  <si>
    <t>http://globbsecurity.fr/hackuity-elu-laureat-du-prix-de-linnovation-des-assises-de-la-cybersecurite-47238/</t>
  </si>
  <si>
    <t>http://portail-gouv.info</t>
  </si>
  <si>
    <t>https://www.usine-digitale.fr/article/apres-un-data-center-tiktok-ouvre-un-centre-dedie-a-la-cybersecurite-a-dublin.N1129489</t>
  </si>
  <si>
    <t>https://blog.sucuri.net/2021/07/stylish-magento-card-stealer-loads-without-script-tags.html https://twitter.com/i/web/status/1420696010528116736</t>
  </si>
  <si>
    <t>https://twitter.com/i/web/status/1420696737895829504</t>
  </si>
  <si>
    <t>https://www.sancus-project.eu/wp-content/uploads/2021/07/SANCUS-factsheet.pdf</t>
  </si>
  <si>
    <t>https://twitter.com/i/web/status/1420729991692754946</t>
  </si>
  <si>
    <t>https://coffee.kittler.fr/?edition_id=ffe151c0-edcc-11eb-af4f-fa163e1a70d7</t>
  </si>
  <si>
    <t>https://www.lemondeinformatique.fr/actualites/lire-serenicity-couteau-suisse-pour-la-cybersecurite-des-tpe-pme-83550.html</t>
  </si>
  <si>
    <t>https://twitter.com/i/web/status/1420754876091408388</t>
  </si>
  <si>
    <t>https://www.lapresse.ca/affaires/techno/2021-07-28/telephonie-cellulaire/on-eteint-puis-on-rallume-pour-contrer-les-pirates.php https://twitter.com/i/web/status/1420760957194625029</t>
  </si>
  <si>
    <t>https://twitter.com/i/web/status/1420766564643659779</t>
  </si>
  <si>
    <t>https://twitter.com/i/web/status/1420770489727864835</t>
  </si>
  <si>
    <t>https://twitter.com/i/web/status/1420776145570652162</t>
  </si>
  <si>
    <t>https://twitter.com/i/web/status/1420779051380269056</t>
  </si>
  <si>
    <t>https://twitter.com/i/web/status/1420432104027004933</t>
  </si>
  <si>
    <t>https://twitter.com/i/web/status/1420727219668795398</t>
  </si>
  <si>
    <t>https://twitter.com/i/web/status/1420727616722677760</t>
  </si>
  <si>
    <t>https://www.maddyness.com/2021/05/25/cybersecurite-baisse-investissement-europe/</t>
  </si>
  <si>
    <t>https://twitter.com/i/web/status/1420822712503701510</t>
  </si>
  <si>
    <t>https://twitter.com/i/web/status/1420692812492853248</t>
  </si>
  <si>
    <t>https://www.directioninformatique.com/cyberattaques-les-entreprises-canadiennes-paient-plus-cher-que-jamais/88911 https://twitter.com/i/web/status/1420949136166227968</t>
  </si>
  <si>
    <t>https://twitter.com/i/web/status/1420757969059282946</t>
  </si>
  <si>
    <t>https://datacenter-magazine.fr/un-faux-sentiment-de-securite/</t>
  </si>
  <si>
    <t>https://twitter.com/i/web/status/1420625156465205251</t>
  </si>
  <si>
    <t>https://twitter.com/i/web/status/1420267619442204672</t>
  </si>
  <si>
    <t>https://www.planet.fr/internet-et-high-tech-cybersecurite-palmares-des-mots-de-passe-a-eviter-absolument.2219538.1506.html?es_sh=82f44da56579ce2112898148e951f64f&amp;es_ad=33906</t>
  </si>
  <si>
    <t>https://twitter.com/i/web/status/1420995066005532678</t>
  </si>
  <si>
    <t>https://www.planet.fr/internet-et-high-tech-cybersecurite-palmares-des-mots-de-passe-a-eviter-absolument.2219538.1506.html?es_sh=8619083b0e943b0a0953edf313ef3fbe&amp;es_ad=282835</t>
  </si>
  <si>
    <t>https://twitter.com/i/web/status/1420999682667565059</t>
  </si>
  <si>
    <t>https://news.torii-security.fr/s/aybfjd https://us-cert.cisa.gov/ncas/alerts/aa21-209a</t>
  </si>
  <si>
    <t>https://twitter.com/i/web/status/1421005891512504323</t>
  </si>
  <si>
    <t>https://twitter.com/i/web/status/1421025064758169601</t>
  </si>
  <si>
    <t>https://twitter.com/i/web/status/1421028603815505921</t>
  </si>
  <si>
    <t>https://www.avantage-aquitaine.com/ https://twitter.com/i/web/status/1421029356437127168</t>
  </si>
  <si>
    <t>https://twitter.com/i/web/status/1421024919782047746</t>
  </si>
  <si>
    <t>https://www.linkedin.com/slink?code=e_9bDKm</t>
  </si>
  <si>
    <t>https://twitter.com/i/web/status/1421045414703337473</t>
  </si>
  <si>
    <t>https://twitter.com/i/web/status/1421047941926686729</t>
  </si>
  <si>
    <t>https://blog.lecacheur.com/2021/07/30/revue-de-presse-2021-s30/</t>
  </si>
  <si>
    <t>https://cyber-security-news.fr/2021/07/30/8-nouveaux-outils-de-securite-qui-seront-devoiles-au-blackhat-usa-2021/ https://twitter.com/i/web/status/1421048666551472132</t>
  </si>
  <si>
    <t>https://twitter.com/i/web/status/1421053670309904386</t>
  </si>
  <si>
    <t>https://twitter.com/i/web/status/1420322164759273479</t>
  </si>
  <si>
    <t>https://twitter.com/i/web/status/1420322393667645449</t>
  </si>
  <si>
    <t>https://twitter.com/i/web/status/1420768554706685959</t>
  </si>
  <si>
    <t>https://twitter.com/i/web/status/1421057733516738574</t>
  </si>
  <si>
    <t>https://twitter.com/i/web/status/1420353762569379845</t>
  </si>
  <si>
    <t>https://www.linkedin.com/posts/myprofilephilippegerard_la-bo%C3%AEte-%C3%A0-outils-activity-6826821985398595584-C5IQ</t>
  </si>
  <si>
    <t>https://twitter.com/i/web/status/1421048325919412225</t>
  </si>
  <si>
    <t>https://twitter.com/i/web/status/1420364532195729409</t>
  </si>
  <si>
    <t>https://twitter.com/i/web/status/1421086637547794433</t>
  </si>
  <si>
    <t>https://www.diateam.net/fr/comment-repondre-a-la-penurie-de-competences-en-cyber-securite/</t>
  </si>
  <si>
    <t>https://twitter.com/i/web/status/1421100768891793410</t>
  </si>
  <si>
    <t>https://twitter.com/i/web/status/1421041476000178179</t>
  </si>
  <si>
    <t>https://twitter.com/i/web/status/1421085444570234975</t>
  </si>
  <si>
    <t>https://twitter.com/i/web/status/1420766851269865476</t>
  </si>
  <si>
    <t>https://twitter.com/i/web/status/1421115868713521155</t>
  </si>
  <si>
    <t>https://twitter.com/i/web/status/1421117316734066692</t>
  </si>
  <si>
    <t>https://twitter.com/i/web/status/1420845095780339714</t>
  </si>
  <si>
    <t>https://www.objetconnecte.com/britanniques-securit%C3%A9-appareils-iot/</t>
  </si>
  <si>
    <t>https://twitter.com/i/web/status/1421129748944670723</t>
  </si>
  <si>
    <t>https://twitter.com/i/web/status/1421132380014891008</t>
  </si>
  <si>
    <t>https://twitter.com/i/web/status/1421134038425812992</t>
  </si>
  <si>
    <t>https://twitter.com/i/web/status/1421117449919991811</t>
  </si>
  <si>
    <t>https://twitter.com/i/web/status/1421140791309881348</t>
  </si>
  <si>
    <t>https://twitter.com/i/web/status/1421141136379351040</t>
  </si>
  <si>
    <t>https://twitter.com/i/web/status/1421141834269593609</t>
  </si>
  <si>
    <t>https://www.zdnet.fr/actualites/pegasus-l-anssi-confirme-plusieurs-infections-39926949.htm</t>
  </si>
  <si>
    <t>https://twitter.com/i/web/status/1420277872019886086</t>
  </si>
  <si>
    <t>https://twitter.com/i/web/status/1421150656434479115</t>
  </si>
  <si>
    <t>https://twitter.com/i/web/status/1421152606638968839</t>
  </si>
  <si>
    <t>https://twitter.com/i/web/status/1421017591334817792</t>
  </si>
  <si>
    <t>https://twitter.com/swisslife_fr/status/1421063592527515651</t>
  </si>
  <si>
    <t>https://twitter.com/i/web/status/1421169207228702723</t>
  </si>
  <si>
    <t>https://twitter.com/i/web/status/1421195652554493955</t>
  </si>
  <si>
    <t>https://twitter.com/colinlebedev/status/1421178811685740548</t>
  </si>
  <si>
    <t>https://twitter.com/ESET_France/status/1420642759468371971</t>
  </si>
  <si>
    <t>https://twitter.com/i/web/status/1421348590086238209</t>
  </si>
  <si>
    <t>https://twitter.com/i/web/status/1420288066770587650</t>
  </si>
  <si>
    <t>https://www.instagram.com/hannibalcyberdefense</t>
  </si>
  <si>
    <t>https://www.01net.com/</t>
  </si>
  <si>
    <t>https://veille-cyber.com/carmat-le-coeur-artificiel-made-in-france-arrive-sur-le-marche/</t>
  </si>
  <si>
    <t>https://www.lebigdata.fr/cybersecurite-detection-vulnerabilites</t>
  </si>
  <si>
    <t>https://www.francetvinfo.fr/internet/securite-sur-internet/cyberattaques/cybersecurite-des-attaques-bien-plus-dangereuses-que-le-projet-pegasus-visent-actuellement-la-france-selon-l-anssi_4713453.html</t>
  </si>
  <si>
    <t>https://www.channelnews.fr/kaspersky-premier-sponsor-gold-du-cercle-des-femmes-dans-la-cybersecurite-cefcys-104696</t>
  </si>
  <si>
    <t>https://www.huffingtonpost.fr/entry/affaire-pegasus-linsuffisance-dexperts-en-cybersecurite-en-france-nous-rend-plus-vulnerables_fr_6103f435e4b0d3b5897d0248</t>
  </si>
  <si>
    <t>https://twitter.com/KoenigStephane/status/1421517586521628673</t>
  </si>
  <si>
    <t>https://twitter.com/i/web/status/1421126257455030273</t>
  </si>
  <si>
    <t>https://twitter.com/cybergend/status/1421725275847593990</t>
  </si>
  <si>
    <t>https://twitter.com/i/web/status/1421487761048092683</t>
  </si>
  <si>
    <t>https://twitter.com/i/web/status/1421791413176520705</t>
  </si>
  <si>
    <t>https://twitter.com/i/web/status/1420640232924499968</t>
  </si>
  <si>
    <t>https://www.presse-citron.net/le-teletravail-serait-en-partie-responsable-de-la-hausse-des-cyberattaques/</t>
  </si>
  <si>
    <t>https://twitter.com/i/web/status/1421536914377777162</t>
  </si>
  <si>
    <t>https://www.youtube.com/watch?v=E7vfpdCMtRM</t>
  </si>
  <si>
    <t>https://twitter.com/i/web/status/1421854043530477573</t>
  </si>
  <si>
    <t>https://twitter.com/i/web/status/1421859635028533248</t>
  </si>
  <si>
    <t>https://twitter.com/i/web/status/1421865539564150793</t>
  </si>
  <si>
    <t>https://twitter.com/i/web/status/1421868348560773121</t>
  </si>
  <si>
    <t>https://twitter.com/i/web/status/1420632988187078661</t>
  </si>
  <si>
    <t>https://www.presse-citron.net/cybersecurite-les-internautes-francais-sont-de-plus-en-plus-en-danger/</t>
  </si>
  <si>
    <t>https://twitter.com/i/web/status/1421894537866272771</t>
  </si>
  <si>
    <t>https://www.clubic.com/amp/379546-un-malware-recuperant-les-mots-de-passe-windows-se-propage-via-les-pubs-des-moteurs-de-recherche.html</t>
  </si>
  <si>
    <t>https://www.ecoreseau.fr/entreprendre/enquete-entrepreneuriale/2021/05/18/73648-les-10-grandes-tendances-emergentes/</t>
  </si>
  <si>
    <t>http://www.fiverr.com/197709948?utm_campaign=gigs_show&amp;utm_medium=shared&amp;utm_source=twitter&amp;utm_term=VzW3vd</t>
  </si>
  <si>
    <t>http://www.fiverr.com/188880641?utm_campaign=gigs_show&amp;utm_medium=shared&amp;utm_source=twitter&amp;utm_term=2W21ak</t>
  </si>
  <si>
    <t>http://www.fiverr.com/199299999?utm_campaign=gigs_show&amp;utm_medium=shared&amp;utm_source=twitter&amp;utm_term=eN4LrP</t>
  </si>
  <si>
    <t>http://www.fiverr.com/206440441?utm_campaign=gigs_show&amp;utm_medium=shared&amp;utm_source=twitter&amp;utm_term=YdrWjq</t>
  </si>
  <si>
    <t>http://www.fiverr.com/217972144?utm_campaign=gigs_show&amp;utm_medium=shared&amp;utm_source=twitter&amp;utm_term=l7Pk6e</t>
  </si>
  <si>
    <t>https://twitter.com/i/web/status/1420653802152136705</t>
  </si>
  <si>
    <t>https://twitter.com/i/web/status/1421921825156648965</t>
  </si>
  <si>
    <t>https://twitter.com/i/web/status/1421967404591157269</t>
  </si>
  <si>
    <t>https://coffee.kittler.fr/?edition_id=17e5ce60-f34d-11eb-8307-fa163e1a70d7 https://twitter.com/i/web/status/1422057070996692993</t>
  </si>
  <si>
    <t>https://www.it-connect.fr/lockbit-2-0-sattaque-aux-domaines-active-directory-avec-une-gpo/</t>
  </si>
  <si>
    <t>https://twitter.com/i/web/status/1422074685475278856</t>
  </si>
  <si>
    <t>https://twitter.com/i/web/status/1420270295835762697</t>
  </si>
  <si>
    <t>https://twitter.com/i/web/status/1422082234572427265</t>
  </si>
  <si>
    <t>https://twitter.com/i/web/status/1422082286758027267</t>
  </si>
  <si>
    <t>https://twitter.com/i/web/status/1420995134997553152</t>
  </si>
  <si>
    <t>https://twitter.com/i/web/status/1422082856520650754</t>
  </si>
  <si>
    <t>https://www.globalsecuritymag.fr/Cybersecurite-a-l-hopital-une,20210729,114600.html?utm_content=174578293&amp;utm_medium=social&amp;utm_source=twitter&amp;hss_channel=tw-227580951</t>
  </si>
  <si>
    <t>https://twitter.com/i/web/status/1420342723685531649</t>
  </si>
  <si>
    <t>https://eau-entreprises.org/actualite/cybersecurite-des-entreprises/</t>
  </si>
  <si>
    <t>https://twitter.com/i/web/status/1422089785309605890</t>
  </si>
  <si>
    <t>https://twitter.com/i/web/status/1422070909142283681</t>
  </si>
  <si>
    <t>https://twitter.com/i/web/status/1421770812554612739</t>
  </si>
  <si>
    <t>http://ow.ly/k90Q50FAoDd</t>
  </si>
  <si>
    <t>https://twitter.com/i/web/status/1421040933156626432</t>
  </si>
  <si>
    <t>https://twitter.com/CyberGEND/status/1421725275847593990</t>
  </si>
  <si>
    <t>https://twitter.com/CyberGEND/status/1422098438125244416</t>
  </si>
  <si>
    <t>https://www.afigec.com/comment-se-premunir-des-methodes-de-piratage-les-plus-courantes/</t>
  </si>
  <si>
    <t>https://www.zdnet.fr/actualites/un-nouveau-dispositif-d-alerte-pour-aider-les-pme-a-se-securiser-39926425.htm</t>
  </si>
  <si>
    <t>https://twitter.com/i/web/status/1420321271796097027</t>
  </si>
  <si>
    <t>https://twitter.com/i/web/status/1420398771695927300</t>
  </si>
  <si>
    <t>https://ciberobs.com/2021/07/30/pegasus-les-chefs-detat-africains-sont-ils-sur-ecoute/</t>
  </si>
  <si>
    <t>https://twitter.com/i/web/status/1422141382827905029</t>
  </si>
  <si>
    <t>https://www.journaldunet.com/solutions/dsi/1504075-cybersecurite-les-cles-d-une-approche-zero-trust/</t>
  </si>
  <si>
    <t>https://www.reseau-hopital-ght.fr/actualites/communiques/cybersecurite-et-cloud-quelles-solutions-pour-le-secteur-de-la-sante.html</t>
  </si>
  <si>
    <t>https://www.usine-digitale.fr/article/les-donnees-personnelles-de-363-770-habitants-de-haute-garonne-sont-en-libre-acces-sur-internet.N1076684 https://twitter.com/i/web/status/1422185427805503492</t>
  </si>
  <si>
    <t>https://www.itforbusiness.fr/vos-systemes-de-cybersecurite-sont-ils-prets-a-tenir-dans-une-nouvelle-ere-quantique%E2%80%89-44212</t>
  </si>
  <si>
    <t>https://twitter.com/i/web/status/1420851405850566657</t>
  </si>
  <si>
    <t>https://twitter.com/i/web/status/1420808002534264833</t>
  </si>
  <si>
    <t>https://twitter.com/i/web/status/1422225749302464516</t>
  </si>
  <si>
    <t>https://twitter.com/i/web/status/1420378317161631744</t>
  </si>
  <si>
    <t>https://twitter.com/CyberGEND/status/1420614642397761540</t>
  </si>
  <si>
    <t>https://www.usine-digitale.fr/article/apres-un-data-center-tiktok-ouvre-un-centre-dedie-a-la-cybersecurite-a-dublin.N1129489 https://twitter.com/i/web/status/1420694338980356101</t>
  </si>
  <si>
    <t>https://www.usine-digitale.fr/article/apres-un-data-center-tiktok-ouvre-un-centre-dedie-a-la-cybersecurite-a-dublin.N1129489 https://twitter.com/i/web/status/1421027253220216833</t>
  </si>
  <si>
    <t>https://twitter.com/i/web/status/1422239985147817996</t>
  </si>
  <si>
    <t>https://twitter.com/i/web/status/1420346806077169670</t>
  </si>
  <si>
    <t>https://youtu.be/JffiXdMFkOc</t>
  </si>
  <si>
    <t>https://twitter.com/i/web/status/1420136324468719617</t>
  </si>
  <si>
    <t>https://youtu.be/JffiXdMFkOc https://twitter.com/i/web/status/1422253251668422661</t>
  </si>
  <si>
    <t>https://twitter.com/i/web/status/1422097371245293573</t>
  </si>
  <si>
    <t>https://twitter.com/i/web/status/1422284818813886465</t>
  </si>
  <si>
    <t>https://le-guide-du-sysops.fr/?p=1021</t>
  </si>
  <si>
    <t>https://twitter.com/i/web/status/1422289458959949826</t>
  </si>
  <si>
    <t>https://www.fredzone.org/5-astuces-pour-securiser-son-compte-google-9898#utm_source=feed&amp;amp;utm_medium=feed&amp;amp;utm_campaign=feed https://twitter.com/CelineVergne/status/1421780088396390401</t>
  </si>
  <si>
    <t>https://www.zdnet.fr/actualites/cybersecurite-la-crise-du-recrutement-ne-s-arrange-pas-39927019.htm</t>
  </si>
  <si>
    <t>https://twitter.com/i/web/status/1422437121726500881</t>
  </si>
  <si>
    <t>https://twitter.com/i/web/status/1420987649863606273</t>
  </si>
  <si>
    <t>https://twitter.com/i/web/status/1422437173769424916</t>
  </si>
  <si>
    <t>https://twitter.com/i/web/status/1422437213783085058</t>
  </si>
  <si>
    <t>https://twitter.com/i/web/status/1420437293815447552</t>
  </si>
  <si>
    <t>http://www.itnumeric.com/47825-2/</t>
  </si>
  <si>
    <t>https://twitter.com/i/web/status/1422452169257725959</t>
  </si>
  <si>
    <t>https://twitter.com/i/web/status/1422458070073028611</t>
  </si>
  <si>
    <t>https://twitter.com/i/web/status/1422458868353880064</t>
  </si>
  <si>
    <t>https://twitter.com/i/web/status/1421056984007204864</t>
  </si>
  <si>
    <t>https://twitter.com/i/web/status/1421118143800299528</t>
  </si>
  <si>
    <t>https://twitter.com/i/web/status/1422113029202882562</t>
  </si>
  <si>
    <t>https://twitter.com/i/web/status/1422473323993313325</t>
  </si>
  <si>
    <t>https://twitter.com/i/web/status/1422085265393430530</t>
  </si>
  <si>
    <t>https://twitter.com/i/web/status/1422447148814250006</t>
  </si>
  <si>
    <t>https://twitter.com/i/web/status/1420278041935335432</t>
  </si>
  <si>
    <t>https://twitter.com/i/web/status/1422477373166006293</t>
  </si>
  <si>
    <t>https://twitter.com/i/web/status/1422481346119745536</t>
  </si>
  <si>
    <t>https://www.usine-digitale.fr/article/la-ville-de-chalon-sur-saone-debourse-550-000-euros-a-la-suite-d-une-cyberattaque.N1130364</t>
  </si>
  <si>
    <t>https://www.lemondeinformatique.fr/actualites/lire-securite-du-cloud-les-doutes-persistent-83669.html</t>
  </si>
  <si>
    <t>https://www.informatiquenews.fr/google-cloud-lance-de-nouveaux-services-de-cybersecurite-80556 https://twitter.com/i/web/status/1420625203286085634</t>
  </si>
  <si>
    <t>https://www.widoobiz.com/2021/07/22/les-tpe-et-pme-alertees-en-cas-de-menaces-de-cybersecurite/ https://twitter.com/i/web/status/1421025321155969027</t>
  </si>
  <si>
    <t>https://www.journaldunet.fr/web-tech/dictionnaire-de-l-iot/1440656-botnet-mirai-ddos-les-attaques-contre-l-iot-20200414/ https://twitter.com/i/web/status/1422074787799740419</t>
  </si>
  <si>
    <t>https://twitter.com/i/web/status/1422317450637582343</t>
  </si>
  <si>
    <t>https://www.arte.tv/fr/videos/105025-000-A/cybersecurite-la-science-des-codes-secrets/</t>
  </si>
  <si>
    <t>https://lecafedugeek.fr/cybersecurite-un-quart-des-francais-serait-expose-a-une-menace-sur-son-pc</t>
  </si>
  <si>
    <t>https://twitter.com/i/web/status/1420680901164478472</t>
  </si>
  <si>
    <t>https://www.01net.com/actualites/ransomware-ce-site-a-fait-economiser-un-milliard-d-euros-de-rancons-aux-victimes-en-cinq-ans-2046486.html</t>
  </si>
  <si>
    <t>https://siecledigital.fr/2021/07/27/victimes-ransomwares-deuxieme-trimestre/?utm_source=dlvr.it&amp;utm_medium=twitter</t>
  </si>
  <si>
    <t>https://www.presse-citron.net/cyberattaques-pourquoi-les-seniors-sont-plus-cibles-que-les-jeunes/?utm_source=dlvr.it&amp;utm_medium=twitter</t>
  </si>
  <si>
    <t>https://www.presse-citron.net/pourquoi-les-attaques-par-ransomwares-sont-elles-si-efficaces/?utm_source=dlvr.it&amp;utm_medium=twitter</t>
  </si>
  <si>
    <t>https://twitter.com/i/web/status/1421039152678772739</t>
  </si>
  <si>
    <t>https://twitter.com/i/web/status/1420166270348054530</t>
  </si>
  <si>
    <t>https://twitter.com/i/web/status/1420423226430218243</t>
  </si>
  <si>
    <t>https://twitter.com/i/web/status/1421022797481103360</t>
  </si>
  <si>
    <t>https://twitter.com/i/web/status/1422087534419587072</t>
  </si>
  <si>
    <t>https://twitter.com/i/web/status/1422444373300686863</t>
  </si>
  <si>
    <t>https://twitter.com/i/web/status/1420285897526824960</t>
  </si>
  <si>
    <t>https://www.informatiquenews.fr/google-cloud-lance-de-nouveaux-services-de-cybersecurite-80556</t>
  </si>
  <si>
    <t>https://twitter.com/i/web/status/1420504688835837962</t>
  </si>
  <si>
    <t>https://www.silicon.fr/avis-expert/les-dix-competences-essentielles-dun-bon-chasseur-de-bots# https://twitter.com/i/web/status/1422505081941938176</t>
  </si>
  <si>
    <t>https://twitter.com/i/web/status/1420292631423299590</t>
  </si>
  <si>
    <t>https://twitter.com/i/web/status/1420295320882225154</t>
  </si>
  <si>
    <t>https://twitter.com/i/web/status/1420295814291857408</t>
  </si>
  <si>
    <t>https://twitter.com/i/web/status/1420307147531984898</t>
  </si>
  <si>
    <t>https://twitter.com/i/web/status/1420308204655943680</t>
  </si>
  <si>
    <t>https://twitter.com/i/web/status/1420308562295787522</t>
  </si>
  <si>
    <t>https://twitter.com/i/web/status/1420322076821532672</t>
  </si>
  <si>
    <t>https://twitter.com/i/web/status/1420322612257906689</t>
  </si>
  <si>
    <t>https://twitter.com/i/web/status/1420327170006822913</t>
  </si>
  <si>
    <t>https://twitter.com/i/web/status/1420337915536752645</t>
  </si>
  <si>
    <t>https://twitter.com/ModisFrance/status/1422076385330450432</t>
  </si>
  <si>
    <t>https://www.silicon.fr/cybersecurite-github-nsa-413375.html</t>
  </si>
  <si>
    <t>https://www.lesechos.fr/finance-marches/banque-assurances/pourquoi-la-pandemie-de-covid-a-fait-grimper-en-fleche-le-risque-cyber-dans-la-banque-1327766</t>
  </si>
  <si>
    <t>https://twitter.com/i/web/status/1420338679961292806</t>
  </si>
  <si>
    <t>https://twitter.com/i/web/status/1420341000732610562</t>
  </si>
  <si>
    <t>https://twitter.com/i/web/status/1420355523141111810</t>
  </si>
  <si>
    <t>https://twitter.com/i/web/status/1420355931968266246</t>
  </si>
  <si>
    <t>https://twitter.com/i/web/status/1420323203168325635</t>
  </si>
  <si>
    <t>https://www.planet.fr/internet-et-high-tech-cybersecurite-palmares-des-mots-de-passe-a-eviter-absolument.2219538.1506.html?es_sh=4d21099b572e628c50d6e5ef6f170322&amp;es_ad=5914</t>
  </si>
  <si>
    <t>https://twitter.com/i/web/status/1420368997669818368</t>
  </si>
  <si>
    <t>https://twitter.com/i/web/status/1420391226428305413</t>
  </si>
  <si>
    <t>https://twitter.com/i/web/status/1420369134160945152</t>
  </si>
  <si>
    <t>https://denver.eu/products/smart-home-security/denver-sho-110/c-1024/c-1243/p-3826 https://twitter.com/i/web/status/1420370546403983361</t>
  </si>
  <si>
    <t>https://twitter.com/i/web/status/1420383451757297666</t>
  </si>
  <si>
    <t>https://www.cybermalveillance.gouv.fr</t>
  </si>
  <si>
    <t>https://twitter.com/i/web/status/1420384391780577280</t>
  </si>
  <si>
    <t>https://twitter.com/i/web/status/1420385175175901186</t>
  </si>
  <si>
    <t>https://twitter.com/i/web/status/1420387810658471941</t>
  </si>
  <si>
    <t>https://twitter.com/i/web/status/1420401660313042947</t>
  </si>
  <si>
    <t>https://twitter.com/i/web/status/1420402467779584001</t>
  </si>
  <si>
    <t>https://twitter.com/i/web/status/1420403626799992834</t>
  </si>
  <si>
    <t>https://twitter.com/i/web/status/1420650788695728128</t>
  </si>
  <si>
    <t>https://twitter.com/i/web/status/1420664253477003264</t>
  </si>
  <si>
    <t>https://twitter.com/i/web/status/1420666657282875392</t>
  </si>
  <si>
    <t>https://twitter.com/i/web/status/1420383231107641348</t>
  </si>
  <si>
    <t>https://twitter.com/i/web/status/1420669482838732800</t>
  </si>
  <si>
    <t>https://www.francenum.gouv.fr/comprendre-le-numerique/cahier-de-vacances-gratuit-sur-la-cybersecurite</t>
  </si>
  <si>
    <t>https://twitter.com/i/web/status/1420671917028216832</t>
  </si>
  <si>
    <t>https://twitter.com/i/web/status/1420686560643723271</t>
  </si>
  <si>
    <t>https://www.helpnetsecurity.com/2021/07/28/phishing-protection-microsoft-teams/ https://twitter.com/i/web/status/1420686944967831554</t>
  </si>
  <si>
    <t>https://www.helpnetsecurity.com/2021/07/28/phishing-protection-microsoft-teams/</t>
  </si>
  <si>
    <t>https://twitter.com/i/web/status/1420687311097024515</t>
  </si>
  <si>
    <t>https://twitter.com/i/web/status/1420688585796227072</t>
  </si>
  <si>
    <t>https://twitter.com/i/web/status/1420330367635099650</t>
  </si>
  <si>
    <t>https://twitter.com/i/web/status/1420701449080684545</t>
  </si>
  <si>
    <t>https://twitter.com/i/web/status/1420702153912561667</t>
  </si>
  <si>
    <t>https://twitter.com/i/web/status/1420712000519278592</t>
  </si>
  <si>
    <t>https://twitter.com/Sindup/status/1419949321181609988</t>
  </si>
  <si>
    <t>https://africa-newsroom.com/press/train-the-hybrid-mind?lang=fr</t>
  </si>
  <si>
    <t>https://www.bluemega.com/proteger-le-document-contre-la-falsification/ https://twitter.com/i/web/status/1420333219086536704</t>
  </si>
  <si>
    <t>https://www.bluemega.com/article/comment-partager-une-imprimante-avec-papercut-mobility-print/ https://twitter.com/i/web/status/1420730224988262406</t>
  </si>
  <si>
    <t>https://www.bluemega.com/article/comment-partager-une-imprimante-avec-papercut-mobility-print/</t>
  </si>
  <si>
    <t>https://www.presse-citron.net/pourquoi-vous-devez-mettre-a-jour-votre-iphone-ipad-et-mac-des-maintenant/?utm_source=dlvr.it&amp;utm_medium=twitter</t>
  </si>
  <si>
    <t>https://www.presse-citron.net/joe-biden-previent-que-les-cyberattaques-pourraient-degenerer-en-vraies-guerres/?utm_source=feedburner&amp;utm_medium=feed&amp;utm_campaign=Feed%3A+phoenixjp%2Frxqg+%28PhoenixJP.News+FR+-+Tous+les+sites%29</t>
  </si>
  <si>
    <t>https://twitter.com/i/web/status/1420734937578283012</t>
  </si>
  <si>
    <t>https://twitter.com/i/web/status/1420736389465874447</t>
  </si>
  <si>
    <t>https://twitter.com/i/web/status/1420739601526771724</t>
  </si>
  <si>
    <t>https://twitter.com/i/web/status/1420745942190333958</t>
  </si>
  <si>
    <t>https://twitter.com/cybervictimes/status/1420355039235907584</t>
  </si>
  <si>
    <t>https://twitter.com/i/web/status/1420760611936370688</t>
  </si>
  <si>
    <t>https://siecledigital.fr/2021/07/28/cybercriminalite-le-fbi-traque-100-hackers/?utm_source=dlvr.it&amp;utm_medium=twitter</t>
  </si>
  <si>
    <t>https://twitter.com/i/web/status/1420765079562227712</t>
  </si>
  <si>
    <t>https://twitter.com/i/web/status/1420406154899886082</t>
  </si>
  <si>
    <t>https://twitter.com/i/web/status/1420765783601434625</t>
  </si>
  <si>
    <t>https://twitter.com/i/web/status/1421014323808321543</t>
  </si>
  <si>
    <t>https://twitter.com/i/web/status/1421014601752317952</t>
  </si>
  <si>
    <t>https://twitter.com/i/web/status/1421032723657940993</t>
  </si>
  <si>
    <t>https://www.youtube.com/watch?v=9ot7rVJ0OEE https://twitter.com/i/web/status/1421033784988798977</t>
  </si>
  <si>
    <t>https://www.youtube.com/watch?v=9ot7rVJ0OEE</t>
  </si>
  <si>
    <t>https://twitter.com/i/web/status/1421035339284684803</t>
  </si>
  <si>
    <t>https://twitter.com/i/web/status/1421062907010428932</t>
  </si>
  <si>
    <t>https://twitter.com/i/web/status/1421063592527515651</t>
  </si>
  <si>
    <t>https://www.linkedin.com/posts/myprofilephilippegerard_la-bo%C3%AEte-%C3%A0-outils-activity-6826821985398595584-C5IQ https://twitter.com/i/web/status/1421074512955772930</t>
  </si>
  <si>
    <t>https://twitter.com/i/web/status/1421089622185107458</t>
  </si>
  <si>
    <t>https://twitter.com/i/web/status/1421093248555274240</t>
  </si>
  <si>
    <t>https://twitter.com/i/web/status/1421263423749378055</t>
  </si>
  <si>
    <t>https://twitter.com/i/web/status/1420821629408526340</t>
  </si>
  <si>
    <t>https://twitter.com/i/web/status/1421093639502106624</t>
  </si>
  <si>
    <t>https://twitter.com/i/web/status/1421095486233235456</t>
  </si>
  <si>
    <t>https://twitter.com/i/web/status/1421103591729909766</t>
  </si>
  <si>
    <t>https://www.diateam.net/fr/comment-repondre-a-la-penurie-de-competences-en-cyber-securite/ https://twitter.com/i/web/status/1421106020521230337</t>
  </si>
  <si>
    <t>https://www.fmglobal.fr/insights-and-impacts</t>
  </si>
  <si>
    <t>https://www.planet.fr/internet-et-high-tech-cybersecurite-palmares-des-mots-de-passe-a-eviter-absolument.2219538.1506.html?es_sh=549e31abdf6b236382bb8d0194088fdc&amp;es_ad=7053</t>
  </si>
  <si>
    <t>https://twitter.com/i/web/status/1421123330489425921</t>
  </si>
  <si>
    <t>https://www.zdnet.fr/actualites/l-arnaque-au-support-technique-coute-toujours-autant-39926839.htm</t>
  </si>
  <si>
    <t>https://twitter.com/i/web/status/1420715740848525318</t>
  </si>
  <si>
    <t>https://www.zdnet.fr/actualites/cybersecurite-les-vulnerabilites-logicielles-les-plus-dangereuses-et-les-plus-courantes-39926623.htm https://twitter.com/i/web/status/1420745936494530560</t>
  </si>
  <si>
    <t>https://siecledigital.fr/2021/07/28/cybercriminalite-le-fbi-traque-100-hackers/?utm_source=dlvr.it&amp;utm_medium=twitter https://twitter.com/i/web/status/1420761028841910273</t>
  </si>
  <si>
    <t>https://www.lesechos.fr/idees-debats/cercle/opinion-cybersecurite-les-entreprises-entre-deni-et-proactivite-face-aux-risques-1334945</t>
  </si>
  <si>
    <t>https://twitter.com/i/web/status/1421108318630645760</t>
  </si>
  <si>
    <t>https://www.zdnet.fr/actualites/cybersecurite-les-vulnerabilites-logicielles-les-plus-dangereuses-et-les-plus-courantes-39926623.htm</t>
  </si>
  <si>
    <t>https://twitter.com/i/web/status/1421124314032705539</t>
  </si>
  <si>
    <t>https://www.objetconnecte.com/britanniques-securit%C3%A9-appareils-iot/ https://twitter.com/i/web/status/1421125171411357701</t>
  </si>
  <si>
    <t>https://twitter.com/i/web/status/1421370429864914944</t>
  </si>
  <si>
    <t>https://twitter.com/i/web/status/1421043936336941065</t>
  </si>
  <si>
    <t>https://www.01net.com/ https://twitter.com/i/web/status/1421389702142304257</t>
  </si>
  <si>
    <t>https://twitter.com/i/web/status/1421406219412070401</t>
  </si>
  <si>
    <t>https://twitter.com/i/web/status/1420754249902817294</t>
  </si>
  <si>
    <t>https://twitter.com/i/web/status/1421409813217660933</t>
  </si>
  <si>
    <t>https://twitter.com/i/web/status/1421899796479193092</t>
  </si>
  <si>
    <t>https://www.futura-sciences.com/tech/actualites/cybersecurite-ce-nouveau-type-virus-vole-mots-passe-android-92794/</t>
  </si>
  <si>
    <t>https://twitter.com/PVynckier/status/1421415760522616833</t>
  </si>
  <si>
    <t>https://twitter.com/i/web/status/1421063203946127361</t>
  </si>
  <si>
    <t>https://twitter.com/i/web/status/1421712297765089282</t>
  </si>
  <si>
    <t>https://twitter.com/i/web/status/1422437075509465097</t>
  </si>
  <si>
    <t>https://twitter.com/i/web/status/1420498383475777536</t>
  </si>
  <si>
    <t>https://www.le-vpn.com/clients/cart.php?a=add&amp;skipconfig=1&amp;cc=1&amp;pid=10&amp;billingcycle=biennially&amp;language=French&amp;currency=1&amp;carttpl=promo&amp;promocode=SummerSale21 https://twitter.com/i/web/status/1421712557010821121</t>
  </si>
  <si>
    <t>https://www.le-vpn.com/clients/cart.php?a=add&amp;skipconfig=1&amp;cc=1&amp;pid=10&amp;billingcycle=biennially&amp;language=French&amp;currency=1&amp;carttpl=promo&amp;promocode=SummerSale21</t>
  </si>
  <si>
    <t>https://twitter.com/bioshock_hk/status/1421407314372857856</t>
  </si>
  <si>
    <t>https://twitter.com/i/web/status/1422442819952779269</t>
  </si>
  <si>
    <t>https://twitter.com/i/web/status/1421754816439717894</t>
  </si>
  <si>
    <t>https://twitter.com/i/web/status/1421757739735425033</t>
  </si>
  <si>
    <t>https://twitter.com/Figaro_Inter/status/1421155040681730058</t>
  </si>
  <si>
    <t>http://specialdefense.over-blog.com/2021/08/covid-19-il-est-tres-difficile-d-identifier-les-auteurs-de-fausses-informations-circulant-sur-les-reseaux-sociaux-explique-un-expert</t>
  </si>
  <si>
    <t>https://twitter.com/i/web/status/1421773701238906882</t>
  </si>
  <si>
    <t>https://twitter.com/i/web/status/1421046183741505538</t>
  </si>
  <si>
    <t>https://twitter.com/i/web/status/1421046539498233860</t>
  </si>
  <si>
    <t>https://twitter.com/i/web/status/1421046918436765699</t>
  </si>
  <si>
    <t>https://www.fredzone.org/5-astuces-pour-securiser-son-compte-google-9898#utm_source=feed&amp;amp;utm_medium=feed&amp;amp;utm_campaign=feed</t>
  </si>
  <si>
    <t>https://twitter.com/i/web/status/1421784759840223235</t>
  </si>
  <si>
    <t>https://twitter.com/i/web/status/1421787847032442880</t>
  </si>
  <si>
    <t>https://twitter.com/i/web/status/1421020138829123588</t>
  </si>
  <si>
    <t>https://twitter.com/i/web/status/1421788163350147076</t>
  </si>
  <si>
    <t>https://twitter.com/i/web/status/1421795740163190785</t>
  </si>
  <si>
    <t>https://twitter.com/i/web/status/1421803582718939138</t>
  </si>
  <si>
    <t>https://twitter.com/i/web/status/1421806170545795073</t>
  </si>
  <si>
    <t>https://twitter.com/i/web/status/1420656519205507072</t>
  </si>
  <si>
    <t>https://twitter.com/i/web/status/1422102648447242243</t>
  </si>
  <si>
    <t>https://www.cybermalveillance.gouv.fr https://twitter.com/i/web/status/1420384059763666947</t>
  </si>
  <si>
    <t>https://twitter.com/i/web/status/1422104888192815105</t>
  </si>
  <si>
    <t>https://twitter.com/i/web/status/1422104965317857281</t>
  </si>
  <si>
    <t>https://twitter.com/i/web/status/1420655333366771719</t>
  </si>
  <si>
    <t>https://twitter.com/i/web/status/1421380107399176193</t>
  </si>
  <si>
    <t>https://twitter.com/i/web/status/1422107399754706947</t>
  </si>
  <si>
    <t>https://twitter.com/i/web/status/1422109061726851073</t>
  </si>
  <si>
    <t>https://twitter.com/i/web/status/1422120026392387587</t>
  </si>
  <si>
    <t>https://vigilance.fr/vulnerabilite/Brocade-Fabric-OS-elevation-de-privileges-via-TACACS-36008 https://twitter.com/i/web/status/1420310320371978241</t>
  </si>
  <si>
    <t>https://vigilance.fr/vulnerabilite/Ruby-execution-de-code-via-Highest-Gem-Version-Number-36011 https://twitter.com/i/web/status/1420642511123533824</t>
  </si>
  <si>
    <t>https://twitter.com/i/web/status/1421019999242686466</t>
  </si>
  <si>
    <t>https://vigilance.fr/vulnerabilite/Mbed-TLS-obtention-d-information-via-Side-channel-36021 https://twitter.com/i/web/status/1422122260983386114</t>
  </si>
  <si>
    <t>https://vigilance.fr/vulnerabilite/Exiv2-buffer-overflow-via-jp2image-cpp-36031 https://twitter.com/i/web/status/1422303455587225600</t>
  </si>
  <si>
    <t>https://vigilance.fr/vulnerabilite/Brocade-Fabric-OS-elevation-de-privileges-via-TACACS-36008</t>
  </si>
  <si>
    <t>https://vigilance.fr/vulnerabilite/Mbed-TLS-obtention-d-information-via-Side-channel-36021</t>
  </si>
  <si>
    <t>https://twitter.com/i/web/status/1421037897373921281</t>
  </si>
  <si>
    <t>https://twitter.com/i/web/status/1422124335557455880</t>
  </si>
  <si>
    <t>https://twitter.com/i/web/status/1422132528048185347</t>
  </si>
  <si>
    <t>https://twitter.com/i/web/status/1422135103082270723</t>
  </si>
  <si>
    <t>https://siecledigital.fr/2021/07/28/cnil-amende-monsanto/?utm_source=dlvr.it&amp;utm_medium=twitter</t>
  </si>
  <si>
    <t>https://siecledigital.fr/2021/07/28/cybercriminalite-le-fbi-traque-100-hackers/?utm_source=dlvr.it&amp;utm_medium=twitter https://twitter.com/i/web/status/1420393913345478659</t>
  </si>
  <si>
    <t>https://www.presse-citron.net/pourquoi-vous-devez-mettre-a-jour-votre-iphone-ipad-et-mac-des-maintenant/?utm_source=dlvr.it&amp;utm_medium=twitter https://twitter.com/i/web/status/1420633323341193220</t>
  </si>
  <si>
    <t>https://siecledigital.fr/2021/07/29/selon-ibm-security-le-cout-moyen-dune-cyberattaque-na-jamais-ete-aussi-eleve/?utm_source=dlvr.it&amp;utm_medium=twitter https://twitter.com/i/web/status/1420637103214317569</t>
  </si>
  <si>
    <t>https://www.presse-citron.net/joe-biden-previent-que-les-cyberattaques-pourraient-degenerer-en-vraies-guerres/?utm_source=dlvr.it&amp;utm_medium=twitter https://twitter.com/i/web/status/1420753869135437830</t>
  </si>
  <si>
    <t>https://siecledigital.fr/2021/07/29/projet-pegasus-enquete-israel-nso-group/?utm_source=dlvr.it&amp;utm_medium=twitter</t>
  </si>
  <si>
    <t>https://twitter.com/i/web/status/1421120535887372290</t>
  </si>
  <si>
    <t>https://siecledigital.fr/2021/08/01/nso-group-suspension-clients/?utm_source=dlvr.it&amp;utm_medium=twitter https://twitter.com/i/web/status/1421731200792600576</t>
  </si>
  <si>
    <t>https://www.presse-citron.net/le-teletravail-serait-en-partie-responsable-de-la-hausse-des-cyberattaques/?utm_source=dlvr.it&amp;utm_medium=twitter https://twitter.com/i/web/status/1421743786498031617</t>
  </si>
  <si>
    <t>https://siecledigital.fr/2021/08/01/tencent-seffondre-en-bourse-avec-une-perte-de-170-milliards-de-dollars/?utm_source=dlvr.it&amp;utm_medium=twitter https://twitter.com/i/web/status/1421768683580362754</t>
  </si>
  <si>
    <t>https://www.presse-citron.net/cybersecurite-les-internautes-francais-sont-de-plus-en-plus-en-danger/?utm_source=dlvr.it&amp;utm_medium=twitter https://twitter.com/i/web/status/1421863684809256961</t>
  </si>
  <si>
    <t>https://siecledigital.fr/2021/08/02/le-rancongiciel-egregor-passe-mais-pas-oublie/?utm_source=dlvr.it&amp;utm_medium=twitter</t>
  </si>
  <si>
    <t>https://www.blogdumoderateur.com/selection-formation-cybersecurite-66/?utm_source=dlvr.it&amp;utm_medium=twitter</t>
  </si>
  <si>
    <t>https://siecledigital.fr/2021/08/02/justice-americaines-solarwinds/?utm_source=dlvr.it&amp;utm_medium=twitter https://twitter.com/i/web/status/1422138748024737792</t>
  </si>
  <si>
    <t>https://www.presse-citron.net/des-journalistes-de-france-24-et-mediapart-ont-ete-victimes-de-pegasus-selon-lanssi/?utm_source=dlvr.it&amp;utm_medium=twitter https://twitter.com/i/web/status/1422548578417872897</t>
  </si>
  <si>
    <t>https://siecledigital.fr/2021/08/01/nso-group-suspension-clients/?utm_source=dlvr.it&amp;utm_medium=twitter</t>
  </si>
  <si>
    <t>https://www.presse-citron.net/le-teletravail-serait-en-partie-responsable-de-la-hausse-des-cyberattaques/?utm_source=dlvr.it&amp;utm_medium=twitter</t>
  </si>
  <si>
    <t>https://siecledigital.fr/2021/08/01/tencent-seffondre-en-bourse-avec-une-perte-de-170-milliards-de-dollars/?utm_source=dlvr.it&amp;utm_medium=twitter</t>
  </si>
  <si>
    <t>https://siecledigital.fr/2021/08/02/justice-americaines-solarwinds/?utm_source=dlvr.it&amp;utm_medium=twitter</t>
  </si>
  <si>
    <t>https://twitter.com/i/web/status/1422150428465184768</t>
  </si>
  <si>
    <t>https://twitter.com/i/web/status/1421350003881226242</t>
  </si>
  <si>
    <t>https://twitter.com/i/web/status/1420301516657811456</t>
  </si>
  <si>
    <t>https://twitter.com/i/web/status/1422146662735257609</t>
  </si>
  <si>
    <t>https://twitter.com/i/web/status/1422153719316103169</t>
  </si>
  <si>
    <t>https://twitter.com/i/web/status/1422156473111662596</t>
  </si>
  <si>
    <t>https://twitter.com/i/web/status/1422165291941842948</t>
  </si>
  <si>
    <t>https://twitter.com/i/web/status/1420130578687533065</t>
  </si>
  <si>
    <t>https://twitter.com/i/web/status/1422178930782580736</t>
  </si>
  <si>
    <t>https://twitter.com/i/web/status/1422188930401718274</t>
  </si>
  <si>
    <t>https://twitter.com/i/web/status/1422195544093507591</t>
  </si>
  <si>
    <t>https://semafor-conseil.swiss/securite-reseau/</t>
  </si>
  <si>
    <t>https://twitter.com/i/web/status/1422459537353814028</t>
  </si>
  <si>
    <t>https://twitter.com/i/web/status/1422206508323020804</t>
  </si>
  <si>
    <t>https://twitter.com/i/web/status/1422210893484601348</t>
  </si>
  <si>
    <t>https://www.lemondeinformatique.fr/actualites/lire-face-aux-ransomwares-l-ue-veut-tracer-les-transferts-des-cryptomonnaies-83699.html https://twitter.com/i/web/status/1422286254629171200</t>
  </si>
  <si>
    <t>https://www.informatiquenews.fr/cybersecurite-industrielle-vers-la-fin-enfin-de-lempilement-des-solutions-de-securite-yaniv-vardi-claroty-80521</t>
  </si>
  <si>
    <t>https://twitter.com/i/web/status/1422462047367933968</t>
  </si>
  <si>
    <t>https://twitter.com/i/web/status/1422466126626369548</t>
  </si>
  <si>
    <t>https://twitter.com/i/web/status/1422467276419313678</t>
  </si>
  <si>
    <t>https://twitter.com/i/web/status/1422453799780683776</t>
  </si>
  <si>
    <t>https://twitter.com/i/web/status/1422467644360323073</t>
  </si>
  <si>
    <t>https://twitter.com/i/web/status/1420397670645043209</t>
  </si>
  <si>
    <t>https://www.linkedin.com/slink?code=ghDnb-i https://twitter.com/i/web/status/1421749299298320385</t>
  </si>
  <si>
    <t>https://twitter.com/i/web/status/1421814194601664519</t>
  </si>
  <si>
    <t>https://twitter.com/i/web/status/1422471542835982337</t>
  </si>
  <si>
    <t>https://www.linkedin.com/slink?code=ghDnb-i</t>
  </si>
  <si>
    <t>https://twitter.com/i/web/status/1420368767348051971</t>
  </si>
  <si>
    <t>https://twitter.com/i/web/status/1420670526800998403</t>
  </si>
  <si>
    <t>https://twitter.com/i/web/status/1420731106182189057</t>
  </si>
  <si>
    <t>https://twitter.com/i/web/status/1422482540032581633</t>
  </si>
  <si>
    <t>https://twitter.com/i/web/status/1422482572085432322</t>
  </si>
  <si>
    <t>https://twitter.com/i/web/status/1422483111322034178</t>
  </si>
  <si>
    <t>https://twitter.com/nextinpact/status/1422245828782026754</t>
  </si>
  <si>
    <t>https://twitter.com/i/web/status/1422491188955844611</t>
  </si>
  <si>
    <t>https://twitter.com/i/web/status/1420653570139987968</t>
  </si>
  <si>
    <t>https://twitter.com/i/web/status/1420881069134553090</t>
  </si>
  <si>
    <t>https://twitter.com/i/web/status/1422495981069811713</t>
  </si>
  <si>
    <t>https://esbd.eu/fr/blog/la-gouvernance-des-donnees-cest-quoi/</t>
  </si>
  <si>
    <t>https://twitter.com/i/web/status/1420353670219173889</t>
  </si>
  <si>
    <t>https://twitter.com/i/web/status/1420657971843977218</t>
  </si>
  <si>
    <t>https://twitter.com/i/web/status/1421078235526356996</t>
  </si>
  <si>
    <t>https://twitter.com/i/web/status/1422497989227126784</t>
  </si>
  <si>
    <t>https://www.la-vie-nouvelle.fr/infos/droit-et-chiffre/la-mission-du-commissaire-aux-comptes-en-matiere-de-diagnostic-de-%E2%80%AFcybersecurite%E2%80%AF/ https://twitter.com/i/web/status/1422500004061646880</t>
  </si>
  <si>
    <t>https://www.la-vie-nouvelle.fr/infos/droit-et-chiffre/la-mission-du-commissaire-aux-comptes-en-matiere-de-diagnostic-de-%E2%80%AFcybersecurite%E2%80%AF/</t>
  </si>
  <si>
    <t>https://twitter.com/i/web/status/1420330788130787329</t>
  </si>
  <si>
    <t>https://twitter.com/i/web/status/1422505086224306187</t>
  </si>
  <si>
    <t>https://www.archimag.com/vie-numerique/2021/08/03/les-risques-etre-confronte-des-cybermenaces https://twitter.com/i/web/status/1422507172127199232</t>
  </si>
  <si>
    <t>https://www.archimag.com/vie-numerique/2021/08/03/les-risques-etre-confronte-des-cybermenaces</t>
  </si>
  <si>
    <t>https://www.usine-digitale.fr/article/microsoft-se-muscle-dans-la-cybersecurite-en-s-emparant-de-riskiq.N1123379</t>
  </si>
  <si>
    <t>https://www.presse-citron.net/pourquoi-les-attaques-par-ransomwares-sont-elles-si-efficaces/</t>
  </si>
  <si>
    <t>https://twitter.com/i/web/status/1422516373805273089</t>
  </si>
  <si>
    <t>https://twitter.com/i/web/status/1422522010203131909</t>
  </si>
  <si>
    <t>https://twitter.com/i/web/status/1420386651315089414</t>
  </si>
  <si>
    <t>https://twitter.com/i/web/status/1420721844676669449</t>
  </si>
  <si>
    <t>https://twitter.com/i/web/status/1421096198266576898</t>
  </si>
  <si>
    <t>https://www.zdnet.fr/lexique-it/zero-trust-une-definition-39926637.htm</t>
  </si>
  <si>
    <t>https://twitter.com/i/web/status/1422534721330941955</t>
  </si>
  <si>
    <t>https://twitter.com/i/web/status/1422535259888013313</t>
  </si>
  <si>
    <t>https://twitter.com/i/web/status/1422527716901986345</t>
  </si>
  <si>
    <t>https://twitter.com/i/web/status/1422537573461893124</t>
  </si>
  <si>
    <t>https://twitter.com/i/web/status/1422530689073881128</t>
  </si>
  <si>
    <t>https://twitter.com/i/web/status/1420978964206522369</t>
  </si>
  <si>
    <t>http://www.rs-thales.com/r/bruxelles030821 https://twitter.com/i/web/status/1422556861648211971</t>
  </si>
  <si>
    <t>http://www.rs-thales.com/r/bruxelles030821</t>
  </si>
  <si>
    <t>https://twitter.com/i/web/status/1420606258181144582</t>
  </si>
  <si>
    <t>https://twitter.com/i/web/status/1422135585884491776</t>
  </si>
  <si>
    <t>https://twitter.com/i/web/status/1422557619118608388</t>
  </si>
  <si>
    <t>https://twitter.com/i/web/status/1422559036076171266</t>
  </si>
  <si>
    <t>https://twitter.com/i/web/status/1422559253865316353</t>
  </si>
  <si>
    <t>https://twitter.com/i/web/status/1422560137949192193</t>
  </si>
  <si>
    <t>https://twitter.com/i/web/status/1422564784776654861</t>
  </si>
  <si>
    <t>https://twitter.com/i/web/status/1421088099258535943</t>
  </si>
  <si>
    <t>https://twitter.com/i/web/status/1422570181906341904</t>
  </si>
  <si>
    <t>https://www.lemondeinformatique.fr/actualites/lire-sophos-acquiert-le-fournisseur-de-detection-des-cybermenaces-braintrace-83697.html https://twitter.com/i/web/status/1422572984905125891</t>
  </si>
  <si>
    <t>https://www.lemondeinformatique.fr/actualites/lire-sophos-acquiert-le-fournisseur-de-detection-des-cybermenaces-braintrace-83697.html</t>
  </si>
  <si>
    <t>https://twitter.com/i/web/status/1420292943487946752</t>
  </si>
  <si>
    <t>https://twitter.com/i/web/status/1421017720351600641</t>
  </si>
  <si>
    <t>https://www.presse-citron.net/pourquoi-les-attaques-par-ransomwares-sont-elles-si-efficaces/ https://twitter.com/i/web/status/1422512572310462467</t>
  </si>
  <si>
    <t>https://blog.xmco.fr/resume-de-la-semaine-30-du-24-au-30-juillet/</t>
  </si>
  <si>
    <t>https://www.instagram.com/p/CR_wl74oW-b/</t>
  </si>
  <si>
    <t>https://twitter.com/i/web/status/1420760787723816961</t>
  </si>
  <si>
    <t>https://twitter.com/i/web/status/1421049196774404096</t>
  </si>
  <si>
    <t>https://twitter.com/i/web/status/1422205595231338500</t>
  </si>
  <si>
    <t>https://twitter.com/i/web/status/1422572730633834500</t>
  </si>
  <si>
    <t>https://twitter.com/i/web/status/1422229578311942148</t>
  </si>
  <si>
    <t>https://twitter.com/i/web/status/1422486191237120000</t>
  </si>
  <si>
    <t>https://twitter.com/i/web/status/1422483876660883456</t>
  </si>
  <si>
    <t>https://lecafedugeek.fr/cybersecurite-un-quart-des-francais-serait-expose-a-une-menace-sur-son-pc https://twitter.com/i/web/status/1422527748271185963</t>
  </si>
  <si>
    <t>https://twitter.com/i/web/status/1420444026042523649</t>
  </si>
  <si>
    <t>https://twitter.com/i/web/status/1420715818535501833</t>
  </si>
  <si>
    <t>https://twitter.com/i/web/status/1421138715691429894</t>
  </si>
  <si>
    <t>https://twitter.com/i/web/status/1422233333568786434</t>
  </si>
  <si>
    <t>https://twitter.com/i/web/status/1422550343603441676</t>
  </si>
  <si>
    <t>https://twitter.com/i/web/status/1422580648074698757</t>
  </si>
  <si>
    <t>https://twitter.com/i/web/status/1420302778388320256</t>
  </si>
  <si>
    <t>https://twitter.com/i/web/status/1422548962939187210</t>
  </si>
  <si>
    <t>https://twitter.com/i/web/status/1420445422166937600</t>
  </si>
  <si>
    <t>https://twitter.com/i/web/status/1420704827953324042</t>
  </si>
  <si>
    <t>http://ow.ly/k90Q50FAoDd https://twitter.com/i/web/status/1421085747453599756</t>
  </si>
  <si>
    <t>https://twitter.com/i/web/status/1422104990580101121</t>
  </si>
  <si>
    <t>https://twitter.com/i/web/status/1422474870596775955</t>
  </si>
  <si>
    <t>https://twitter.com/i/web/status/1421701224458592256</t>
  </si>
  <si>
    <t>https://twitter.com/i/web/status/1420270306334281732</t>
  </si>
  <si>
    <t>https://twitter.com/i/web/status/1420365180190527490</t>
  </si>
  <si>
    <t>https://twitter.com/i/web/status/1420697282186448899</t>
  </si>
  <si>
    <t>https://twitter.com/i/web/status/1420727058481696774</t>
  </si>
  <si>
    <t>https://twitter.com/i/web/status/1420988114223386624</t>
  </si>
  <si>
    <t>https://twitter.com/i/web/status/1421059246653857794</t>
  </si>
  <si>
    <t>https://twitter.com/i/web/status/1421357470610513925</t>
  </si>
  <si>
    <t>https://twitter.com/i/web/status/1421795346477371394</t>
  </si>
  <si>
    <t>https://twitter.com/i/web/status/1422150671135019009</t>
  </si>
  <si>
    <t>https://twitter.com/i/web/status/1422444686854270994</t>
  </si>
  <si>
    <t>https://twitter.com/i/web/status/1422520122107961364</t>
  </si>
  <si>
    <t>https://twitter.com/i/web/status/1420272817640288256</t>
  </si>
  <si>
    <t>https://twitter.com/i/web/status/1420365109965299712</t>
  </si>
  <si>
    <t>https://twitter.com/i/web/status/1420697224074436609</t>
  </si>
  <si>
    <t>https://twitter.com/i/web/status/1420729576179838984</t>
  </si>
  <si>
    <t>https://twitter.com/i/web/status/1420988048196710400</t>
  </si>
  <si>
    <t>https://twitter.com/i/web/status/1421061764914024449</t>
  </si>
  <si>
    <t>https://twitter.com/i/web/status/1421357496493543427</t>
  </si>
  <si>
    <t>https://twitter.com/i/web/status/1421797863634395141</t>
  </si>
  <si>
    <t>https://twitter.com/i/web/status/1422150609076097026</t>
  </si>
  <si>
    <t>https://twitter.com/i/web/status/1422447144489922575</t>
  </si>
  <si>
    <t>https://twitter.com/i/web/status/1422520143834402816</t>
  </si>
  <si>
    <t>https://twitter.com/i/web/status/1421776913547337734</t>
  </si>
  <si>
    <t>https://twitter.com/i/web/status/1422179209573765125</t>
  </si>
  <si>
    <t>https://twitter.com/i/web/status/1422499328669671424</t>
  </si>
  <si>
    <t>https://twitter.com/i/web/status/1420138510347116554</t>
  </si>
  <si>
    <t>https://www.instagram.com/p/CRtvAvhoPLW/</t>
  </si>
  <si>
    <t>https://twitter.com/i/web/status/1422170172035637257</t>
  </si>
  <si>
    <t>https://twitter.com/i/web/status/1422535682485100544</t>
  </si>
  <si>
    <t>https://twitter.com/i/web/status/1422580560745074692</t>
  </si>
  <si>
    <t>https://twitter.com/i/web/status/1420394346642292741</t>
  </si>
  <si>
    <t>https://twitter.com/i/web/status/1420394845810659330</t>
  </si>
  <si>
    <t>https://twitter.com/i/web/status/1420395482032091141</t>
  </si>
  <si>
    <t>https://twitter.com/i/web/status/1420396285564178433</t>
  </si>
  <si>
    <t>https://twitter.com/i/web/status/1420397330369548298</t>
  </si>
  <si>
    <t>https://twitter.com/i/web/status/1420397406760407049</t>
  </si>
  <si>
    <t>https://twitter.com/i/web/status/1420401505648189444</t>
  </si>
  <si>
    <t>https://twitter.com/i/web/status/1420401623860453378</t>
  </si>
  <si>
    <t>https://twitter.com/i/web/status/1420402011426676736</t>
  </si>
  <si>
    <t>https://twitter.com/i/web/status/1421049940332191745</t>
  </si>
  <si>
    <t>https://twitter.com/i/web/status/1421050170272329730</t>
  </si>
  <si>
    <t>https://twitter.com/i/web/status/1421050184629432320</t>
  </si>
  <si>
    <t>https://twitter.com/i/web/status/1421050289239609348</t>
  </si>
  <si>
    <t>https://twitter.com/i/web/status/1422386328071667713</t>
  </si>
  <si>
    <t>https://twitter.com/i/web/status/1420700632424517634</t>
  </si>
  <si>
    <t>https://twitter.com/i/web/status/1422097334536527872</t>
  </si>
  <si>
    <t>https://twitter.com/i/web/status/1422459722695802883</t>
  </si>
  <si>
    <t>https://twitter.com/i/web/status/1420285394067853313</t>
  </si>
  <si>
    <t>https://twitter.com/i/web/status/1420338248677695493</t>
  </si>
  <si>
    <t>https://twitter.com/i/web/status/1420413743419232256</t>
  </si>
  <si>
    <t>https://twitter.com/i/web/status/1420647784118509568</t>
  </si>
  <si>
    <t>https://twitter.com/i/web/status/1420776134170476547</t>
  </si>
  <si>
    <t>https://twitter.com/i/web/status/1421010170428084225</t>
  </si>
  <si>
    <t>https://twitter.com/i/web/status/1421063021590466564</t>
  </si>
  <si>
    <t>https://twitter.com/i/web/status/1421138527107092480</t>
  </si>
  <si>
    <t>https://twitter.com/i/web/status/1422225678980640770</t>
  </si>
  <si>
    <t>https://twitter.com/i/web/status/1422512570032746497</t>
  </si>
  <si>
    <t>https://twitter.com/i/web/status/1422588070021328903</t>
  </si>
  <si>
    <t>https://twitter.com/i/web/status/1420731229977067525</t>
  </si>
  <si>
    <t>https://twitter.com/i/web/status/1422554133513527307</t>
  </si>
  <si>
    <t>https://twitter.com/i/web/status/1420355039235907584</t>
  </si>
  <si>
    <t>https://twitter.com/i/web/status/1421049806785499136</t>
  </si>
  <si>
    <t>https://twitter.com/i/web/status/1421108419533082627</t>
  </si>
  <si>
    <t>https://twitter.com/i/web/status/1420757888084045838</t>
  </si>
  <si>
    <t>https://twitter.com/i/web/status/1421002625852579840</t>
  </si>
  <si>
    <t>https://twitter.com/i/web/status/1422188914044022789</t>
  </si>
  <si>
    <t>https://twitter.com/i/web/status/1422588876946870281</t>
  </si>
  <si>
    <t>https://www.blog-nouvelles-technologies.fr/207226/france-examine-mesures-cybersecurite-apres-rapports-logiciels-espions/ https://twitter.com/i/web/status/1422600131174600706</t>
  </si>
  <si>
    <t>https://twitter.com/i/web/status/1421499880577683456</t>
  </si>
  <si>
    <t>https://mailchi.mp/fe38e4e9a0a9/threat-landscape-by-intrinsec-5032862</t>
  </si>
  <si>
    <t>https://www.silicon.fr/avis-expert/affaire-kaseya-analyse-dun-bis-repetita-du-ransomware</t>
  </si>
  <si>
    <t>https://twitter.com/i/web/status/1422462437975076867</t>
  </si>
  <si>
    <t>https://www.zdnet.fr/actualites/les-professionnels-ne-se-savent-pas-toujours-concernes-par-la-loi-hadopi-39926717.htm</t>
  </si>
  <si>
    <t>https://twitter.com/i/web/status/1420422328811499530</t>
  </si>
  <si>
    <t>https://twitter.com/i/web/status/1421891707059249156</t>
  </si>
  <si>
    <t>https://twitter.com/i/web/status/1421894148962017280</t>
  </si>
  <si>
    <t>https://twitter.com/i/web/status/1422603165392936965</t>
  </si>
  <si>
    <t>https://twitter.com/i/web/status/1421059128999301123</t>
  </si>
  <si>
    <t>https://twitter.com/i/web/status/1421441983940268032</t>
  </si>
  <si>
    <t>https://nui.fr/software-freedom-day-2021-a-rouen-normandie/ https://twitter.com/i/web/status/1422221214471311361</t>
  </si>
  <si>
    <t>https://nui.fr/forum-des-associations-2021-a-lasso-de-rouen/ https://twitter.com/i/web/status/1422226356205654017</t>
  </si>
  <si>
    <t>https://twitter.com/i/web/status/1422591622617894915</t>
  </si>
  <si>
    <t>https://nui.fr/software-freedom-day-2021-a-rouen-normandie/</t>
  </si>
  <si>
    <t>https://twitter.com/i/web/status/1420280612511002629</t>
  </si>
  <si>
    <t>https://twitter.com/i/web/status/1420408454972198912</t>
  </si>
  <si>
    <t>https://twitter.com/i/web/status/1422584543786192905</t>
  </si>
  <si>
    <t>https://www.ouest-france.fr/societe/cyberattaque/un-hacker-divulgue-les-donnees-d-un-million-de-cartes-bancaires-40-000-francais-sont-concernes-7371813</t>
  </si>
  <si>
    <t>https://twitter.com/i/web/status/1421168685381718017</t>
  </si>
  <si>
    <t>https://twitter.com/i/web/status/1422564871003066372</t>
  </si>
  <si>
    <t>https://twitter.com/i/web/status/1420404217651552256</t>
  </si>
  <si>
    <t>https://twitter.com/i/web/status/1420289556633595904</t>
  </si>
  <si>
    <t>https://twitter.com/i/web/status/1421009871546327042</t>
  </si>
  <si>
    <t>https://twitter.com/i/web/status/1421009696341774340</t>
  </si>
  <si>
    <t>https://twitter.com/ModisFrance/status/1420988855163949057</t>
  </si>
  <si>
    <t>https://twitter.com/i/web/status/1420267790410424328</t>
  </si>
  <si>
    <t>https://veille-cyber.com/infographies/ https://twitter.com/i/web/status/1420678249584136193</t>
  </si>
  <si>
    <t>https://veille-cyber.com/infographies/ https://twitter.com/i/web/status/1420988789686689794</t>
  </si>
  <si>
    <t>https://twitter.com/i/web/status/1420319386531938306</t>
  </si>
  <si>
    <t>https://twitter.com/i/web/status/1420681774439571456</t>
  </si>
  <si>
    <t>https://twitter.com/i/web/status/1422131331539025921</t>
  </si>
  <si>
    <t>https://twitter.com/i/web/status/1421057732061368320</t>
  </si>
  <si>
    <t>https://twitter.com/i/web/status/1420988855163949057</t>
  </si>
  <si>
    <t>https://twitter.com/i/web/status/1422076385330450432</t>
  </si>
  <si>
    <t>https://twitter.com/i/web/status/1421135124649947141</t>
  </si>
  <si>
    <t>https://twitter.com/i/web/status/1421327263203745799</t>
  </si>
  <si>
    <t>https://twitter.com/i/web/status/1421100171367170049</t>
  </si>
  <si>
    <t>https://twitter.com/i/web/status/1421558402753482758</t>
  </si>
  <si>
    <t>https://twitter.com/i/web/status/1422195014961139713</t>
  </si>
  <si>
    <t>https://www.numerama.com/tech/729634-installer-un-antivirus-sur-android-est-il-vraiment-utile.html</t>
  </si>
  <si>
    <t>https://twitter.com/i/web/status/1421371869744218123</t>
  </si>
  <si>
    <t>twitter.com</t>
  </si>
  <si>
    <t>denver.eu</t>
  </si>
  <si>
    <t>planet.fr</t>
  </si>
  <si>
    <t>informatiquenews.fr</t>
  </si>
  <si>
    <t>veille-cyber.com</t>
  </si>
  <si>
    <t>channelnews.fr</t>
  </si>
  <si>
    <t>presse-citron.net</t>
  </si>
  <si>
    <t>bluemega.com</t>
  </si>
  <si>
    <t>zataz.com</t>
  </si>
  <si>
    <t>usine-digitale.fr</t>
  </si>
  <si>
    <t>lediligent.com</t>
  </si>
  <si>
    <t>futura-sciences.com</t>
  </si>
  <si>
    <t>lastpass.com</t>
  </si>
  <si>
    <t>silicon.fr</t>
  </si>
  <si>
    <t>lesechos.fr</t>
  </si>
  <si>
    <t>globbsecurity.fr</t>
  </si>
  <si>
    <t>portail-gouv.info</t>
  </si>
  <si>
    <t>sucuri.net twitter.com</t>
  </si>
  <si>
    <t>sancus-project.eu</t>
  </si>
  <si>
    <t>kittler.fr</t>
  </si>
  <si>
    <t>lemondeinformatique.fr</t>
  </si>
  <si>
    <t>lapresse.ca twitter.com</t>
  </si>
  <si>
    <t>maddyness.com</t>
  </si>
  <si>
    <t>directioninformatique.com twitter.com</t>
  </si>
  <si>
    <t>datacenter-magazine.fr</t>
  </si>
  <si>
    <t>torii-security.fr cisa.gov</t>
  </si>
  <si>
    <t>avantage-aquitaine.com twitter.com</t>
  </si>
  <si>
    <t>linkedin.com</t>
  </si>
  <si>
    <t>lecacheur.com</t>
  </si>
  <si>
    <t>cyber-security-news.fr twitter.com</t>
  </si>
  <si>
    <t>diateam.net</t>
  </si>
  <si>
    <t>objetconnecte.com</t>
  </si>
  <si>
    <t>zdnet.fr</t>
  </si>
  <si>
    <t>instagram.com</t>
  </si>
  <si>
    <t>01net.com</t>
  </si>
  <si>
    <t>lebigdata.fr</t>
  </si>
  <si>
    <t>francetvinfo.fr</t>
  </si>
  <si>
    <t>huffingtonpost.fr</t>
  </si>
  <si>
    <t>youtube.com</t>
  </si>
  <si>
    <t>clubic.com</t>
  </si>
  <si>
    <t>ecoreseau.fr</t>
  </si>
  <si>
    <t>fiverr.com</t>
  </si>
  <si>
    <t>kittler.fr twitter.com</t>
  </si>
  <si>
    <t>it-connect.fr</t>
  </si>
  <si>
    <t>globalsecuritymag.fr</t>
  </si>
  <si>
    <t>eau-entreprises.org</t>
  </si>
  <si>
    <t>ow.ly</t>
  </si>
  <si>
    <t>afigec.com</t>
  </si>
  <si>
    <t>ciberobs.com</t>
  </si>
  <si>
    <t>journaldunet.com</t>
  </si>
  <si>
    <t>reseau-hopital-ght.fr</t>
  </si>
  <si>
    <t>usine-digitale.fr twitter.com</t>
  </si>
  <si>
    <t>itforbusiness.fr</t>
  </si>
  <si>
    <t>youtu.be</t>
  </si>
  <si>
    <t>youtu.be twitter.com</t>
  </si>
  <si>
    <t>le-guide-du-sysops.fr</t>
  </si>
  <si>
    <t>fredzone.org twitter.com</t>
  </si>
  <si>
    <t>itnumeric.com</t>
  </si>
  <si>
    <t>informatiquenews.fr twitter.com</t>
  </si>
  <si>
    <t>widoobiz.com twitter.com</t>
  </si>
  <si>
    <t>journaldunet.fr twitter.com</t>
  </si>
  <si>
    <t>arte.tv</t>
  </si>
  <si>
    <t>lecafedugeek.fr</t>
  </si>
  <si>
    <t>siecledigital.fr</t>
  </si>
  <si>
    <t>silicon.fr twitter.com</t>
  </si>
  <si>
    <t>denver.eu twitter.com</t>
  </si>
  <si>
    <t>gouv.fr</t>
  </si>
  <si>
    <t>helpnetsecurity.com twitter.com</t>
  </si>
  <si>
    <t>helpnetsecurity.com</t>
  </si>
  <si>
    <t>africa-newsroom.com</t>
  </si>
  <si>
    <t>bluemega.com twitter.com</t>
  </si>
  <si>
    <t>youtube.com twitter.com</t>
  </si>
  <si>
    <t>linkedin.com twitter.com</t>
  </si>
  <si>
    <t>diateam.net twitter.com</t>
  </si>
  <si>
    <t>fmglobal.fr</t>
  </si>
  <si>
    <t>zdnet.fr twitter.com</t>
  </si>
  <si>
    <t>siecledigital.fr twitter.com</t>
  </si>
  <si>
    <t>objetconnecte.com twitter.com</t>
  </si>
  <si>
    <t>01net.com twitter.com</t>
  </si>
  <si>
    <t>le-vpn.com twitter.com</t>
  </si>
  <si>
    <t>le-vpn.com</t>
  </si>
  <si>
    <t>over-blog.com</t>
  </si>
  <si>
    <t>fredzone.org</t>
  </si>
  <si>
    <t>gouv.fr twitter.com</t>
  </si>
  <si>
    <t>vigilance.fr twitter.com</t>
  </si>
  <si>
    <t>vigilance.fr</t>
  </si>
  <si>
    <t>presse-citron.net twitter.com</t>
  </si>
  <si>
    <t>blogdumoderateur.com</t>
  </si>
  <si>
    <t>semafor-conseil.swiss</t>
  </si>
  <si>
    <t>lemondeinformatique.fr twitter.com</t>
  </si>
  <si>
    <t>esbd.eu</t>
  </si>
  <si>
    <t>la-vie-nouvelle.fr twitter.com</t>
  </si>
  <si>
    <t>la-vie-nouvelle.fr</t>
  </si>
  <si>
    <t>archimag.com twitter.com</t>
  </si>
  <si>
    <t>archimag.com</t>
  </si>
  <si>
    <t>rs-thales.com twitter.com</t>
  </si>
  <si>
    <t>rs-thales.com</t>
  </si>
  <si>
    <t>xmco.fr</t>
  </si>
  <si>
    <t>lecafedugeek.fr twitter.com</t>
  </si>
  <si>
    <t>ow.ly twitter.com</t>
  </si>
  <si>
    <t>blog-nouvelles-technologies.fr twitter.com</t>
  </si>
  <si>
    <t>mailchi.mp</t>
  </si>
  <si>
    <t>nui.fr twitter.com</t>
  </si>
  <si>
    <t>nui.fr</t>
  </si>
  <si>
    <t>ouest-france.fr</t>
  </si>
  <si>
    <t>veille-cyber.com twitter.com</t>
  </si>
  <si>
    <t>numerama.com</t>
  </si>
  <si>
    <t>prilex</t>
  </si>
  <si>
    <t>cybersecurite vpn chiffrement</t>
  </si>
  <si>
    <t>analyste cybersécurité</t>
  </si>
  <si>
    <t>cybersécurité pegasus nso israël</t>
  </si>
  <si>
    <t>underguard sécurité informatique</t>
  </si>
  <si>
    <t>cybersécurité</t>
  </si>
  <si>
    <t>cybersécurité ics</t>
  </si>
  <si>
    <t>cybercrime linux linuxsecurity</t>
  </si>
  <si>
    <t>webinaire</t>
  </si>
  <si>
    <t>mardiconseil</t>
  </si>
  <si>
    <t>cybersécurité internet</t>
  </si>
  <si>
    <t>cybersécurité fintech ai artificialintelligence machinelearning deeplearning cybersecurity nocode</t>
  </si>
  <si>
    <t>futureofwork greentech cybersecurité ia ransomware</t>
  </si>
  <si>
    <t>levées cybersécurité etatsunis</t>
  </si>
  <si>
    <t>wifi</t>
  </si>
  <si>
    <t>prévention cybersécurité covid19</t>
  </si>
  <si>
    <t>cybersécurité cryptosmart</t>
  </si>
  <si>
    <t>clubhouse darkweb</t>
  </si>
  <si>
    <t>remoteworking cyberattacks fintech insurtech insurance</t>
  </si>
  <si>
    <t>cloud cybersécurité</t>
  </si>
  <si>
    <t>hacking cybercriminalite cybersecurite</t>
  </si>
  <si>
    <t>falsification print</t>
  </si>
  <si>
    <t>cybersécurité énergie</t>
  </si>
  <si>
    <t>sécuriténumérique réseauxsociaux</t>
  </si>
  <si>
    <t>cybersécurité numérique campuscyber</t>
  </si>
  <si>
    <t>aave</t>
  </si>
  <si>
    <t>camera vulnerability cybercrime</t>
  </si>
  <si>
    <t>cybersécurité brazzaville</t>
  </si>
  <si>
    <t>alertecyber cybersecurite</t>
  </si>
  <si>
    <t>almond nantes</t>
  </si>
  <si>
    <t>cybersécurité wifi</t>
  </si>
  <si>
    <t>infogérance cybersécurité ssii</t>
  </si>
  <si>
    <t>vulnerabilite windows</t>
  </si>
  <si>
    <t>amnesty projetpegasus democratie</t>
  </si>
  <si>
    <t>développeur datascientist ingénieur</t>
  </si>
  <si>
    <t>thatsawrap interview podcast</t>
  </si>
  <si>
    <t>sophossummertips</t>
  </si>
  <si>
    <t>ai artificialintelligence facialrecognition dataanalytics datascience</t>
  </si>
  <si>
    <t>cybersécurité informatique numérique</t>
  </si>
  <si>
    <t>cybersecurite entreprises</t>
  </si>
  <si>
    <t>sécurité cybersécurité iot industrie</t>
  </si>
  <si>
    <t>cybersecurite</t>
  </si>
  <si>
    <t>cybersecurite password</t>
  </si>
  <si>
    <t>cybersecurite danemark finlande</t>
  </si>
  <si>
    <t>cybersécurité madeinfrance</t>
  </si>
  <si>
    <t>cybersecurite cybersécurité transfonum</t>
  </si>
  <si>
    <t>cybersecurite informations donnees conseil assistance haxxom</t>
  </si>
  <si>
    <t>cybersecurite ecommerce</t>
  </si>
  <si>
    <t>mustread iam identité</t>
  </si>
  <si>
    <t>cyber cybersecurite digitaltransformation serverless analytics</t>
  </si>
  <si>
    <t>thatsawrap interview podcast santé</t>
  </si>
  <si>
    <t>cybersécurité fintech ai artificialintelligence machinelearning deeplearning</t>
  </si>
  <si>
    <t>fic2021 cybersécurité</t>
  </si>
  <si>
    <t>teamnaqui cybersecurite</t>
  </si>
  <si>
    <t>numérique numérique jeudit</t>
  </si>
  <si>
    <t>crise</t>
  </si>
  <si>
    <t>nijirecrute</t>
  </si>
  <si>
    <t>alerte cybersécurité hameçonnage phishing sms</t>
  </si>
  <si>
    <t>infosec cybersecurite</t>
  </si>
  <si>
    <t>cybersécurité risques exploitation</t>
  </si>
  <si>
    <t>h2020 cybersecurite</t>
  </si>
  <si>
    <t>cybersécurité objetsconnectés</t>
  </si>
  <si>
    <t>sécurité cybermenaces</t>
  </si>
  <si>
    <t>cybersécurité cyberattaque</t>
  </si>
  <si>
    <t>cyber cybersecurite</t>
  </si>
  <si>
    <t>podcast</t>
  </si>
  <si>
    <t>agilité cybersécurité agile ssi</t>
  </si>
  <si>
    <t>wildsummerschool</t>
  </si>
  <si>
    <t>fibre wifi cybersécurité</t>
  </si>
  <si>
    <t>cybersecurite 5g ia smartcity smartwaste</t>
  </si>
  <si>
    <t>cybersécurité certifiante iso27032</t>
  </si>
  <si>
    <t>emploi doctorants ingénieurs chercheurs cybersécurité</t>
  </si>
  <si>
    <t>cybersécurité serenicity detoxio</t>
  </si>
  <si>
    <t>udemy ethicalhacking ethicalhour archives cyber hack</t>
  </si>
  <si>
    <t>cybersecurite cyberdefense cloudcomputing hacking</t>
  </si>
  <si>
    <t>cybersécurité failles sécurité</t>
  </si>
  <si>
    <t>hackerrss where are my following followers missing heads hacking also notifications eaten</t>
  </si>
  <si>
    <t>cyberattaques canada cybersécurité</t>
  </si>
  <si>
    <t>événement cybersécurité énergie tenerrdis</t>
  </si>
  <si>
    <t>ibm cybersecurity</t>
  </si>
  <si>
    <t>sécurité cybersécurité accès identité</t>
  </si>
  <si>
    <t>vendredilecture</t>
  </si>
  <si>
    <t>mixité</t>
  </si>
  <si>
    <t>cybersecurite vulnerabilites</t>
  </si>
  <si>
    <t>ibm</t>
  </si>
  <si>
    <t>syni</t>
  </si>
  <si>
    <t>itscannes cybersecurite</t>
  </si>
  <si>
    <t>promoedutech technologie service humanité cybersécurité éthique nonviolence</t>
  </si>
  <si>
    <t>edouardphilippe atos</t>
  </si>
  <si>
    <t>agilité cybersécurité agile</t>
  </si>
  <si>
    <t>fic2021</t>
  </si>
  <si>
    <t>pegasus logiciel</t>
  </si>
  <si>
    <t>igpsc2021 ingenierie arcachon</t>
  </si>
  <si>
    <t>cybersecuritybusinessconvention protectiondesdonnées cybersécurité toulouse business</t>
  </si>
  <si>
    <t>cybersecurite developpement newsletter</t>
  </si>
  <si>
    <t>jotokyo2021 jeuxolympiques cybervigilant</t>
  </si>
  <si>
    <t>cyberattaques</t>
  </si>
  <si>
    <t>francerelance cyber</t>
  </si>
  <si>
    <t>lasaviezvous</t>
  </si>
  <si>
    <t>cybersécurité tiktok cybersécurité</t>
  </si>
  <si>
    <t>cybersecurité</t>
  </si>
  <si>
    <t>présidentielle2022 cybersécurité</t>
  </si>
  <si>
    <t>presidence gouvernement cybersecurite</t>
  </si>
  <si>
    <t>cyberespace securite</t>
  </si>
  <si>
    <t>savethedate fic2021</t>
  </si>
  <si>
    <t>pegasus cybersécurité</t>
  </si>
  <si>
    <t>cybersécurité numérique gendarmerie</t>
  </si>
  <si>
    <t>anssi sécurité</t>
  </si>
  <si>
    <t>friday cyberespace cybersecurite</t>
  </si>
  <si>
    <t>mustread</t>
  </si>
  <si>
    <t>alertecyber</t>
  </si>
  <si>
    <t>francerelance cybersécurité</t>
  </si>
  <si>
    <t>cyberassureurs</t>
  </si>
  <si>
    <t>ransomware donnees</t>
  </si>
  <si>
    <t>tpe pme</t>
  </si>
  <si>
    <t>cybersecurite iot</t>
  </si>
  <si>
    <t>service machinelearning</t>
  </si>
  <si>
    <t>santé</t>
  </si>
  <si>
    <t>arnaques locationsvacances</t>
  </si>
  <si>
    <t>tech</t>
  </si>
  <si>
    <t>hypersexualisation harcèlement pédophilie</t>
  </si>
  <si>
    <t>dangers application</t>
  </si>
  <si>
    <t>dangers application tiktok</t>
  </si>
  <si>
    <t>cybersecurite phishing emailing</t>
  </si>
  <si>
    <t>cyberattack cybersecurite</t>
  </si>
  <si>
    <t>entreprises cybermenaces</t>
  </si>
  <si>
    <t>cybermenaces</t>
  </si>
  <si>
    <t>wirelessnetworks cybersecurityawareness</t>
  </si>
  <si>
    <t>tpe pme yourlife comprendrepourdécider cybersecurite</t>
  </si>
  <si>
    <t>cybersecurite whatsapp hackers</t>
  </si>
  <si>
    <t>cyberfront2021 incrt</t>
  </si>
  <si>
    <t>cybersécurité sig management</t>
  </si>
  <si>
    <t>newsletters dataprotection cybersécurité actus</t>
  </si>
  <si>
    <t>cybersecurite jo</t>
  </si>
  <si>
    <t>artificialintelligence ai datascience machinelearning</t>
  </si>
  <si>
    <t>credentialstuffing</t>
  </si>
  <si>
    <t>cybersécurité risquesnumériques</t>
  </si>
  <si>
    <t>cybersécurité ios ipados macos</t>
  </si>
  <si>
    <t>cybersécurité ios ipados macos apple</t>
  </si>
  <si>
    <t>ios ipados macos apple</t>
  </si>
  <si>
    <t>cybersécurité jotokyo</t>
  </si>
  <si>
    <t>cœur fintech sante insurance</t>
  </si>
  <si>
    <t>babyphone refrigerateur objetsconnectes</t>
  </si>
  <si>
    <t>ia intelligenceartificielle</t>
  </si>
  <si>
    <t>alertecyber alertecybersecurite artisanat cnams</t>
  </si>
  <si>
    <t>chercheurs cybersecurite malware neuronal</t>
  </si>
  <si>
    <t>atos cybersécurité qrcodes</t>
  </si>
  <si>
    <t>cybersécurité pegasus france</t>
  </si>
  <si>
    <t>kaspersky femmes cybersécurité</t>
  </si>
  <si>
    <t>pegasus cybersécurité france</t>
  </si>
  <si>
    <t>cyberattaque ciberobs makeafricasafe</t>
  </si>
  <si>
    <t>tech cybersécurité cyberattaque</t>
  </si>
  <si>
    <t>rediff babyphone refrigerateur objetsconnectes</t>
  </si>
  <si>
    <t>cybersecurity cybersecurite banque digital</t>
  </si>
  <si>
    <t>cybersecurity cybersecurite</t>
  </si>
  <si>
    <t>touscybervigilants santé</t>
  </si>
  <si>
    <t>nomoreransom outils help</t>
  </si>
  <si>
    <t>sécurité numérique</t>
  </si>
  <si>
    <t>cybersecurite télétravail</t>
  </si>
  <si>
    <t>cyberattaque entreprise</t>
  </si>
  <si>
    <t>pegasus cybersecurité macron</t>
  </si>
  <si>
    <t>russia cybersecurity</t>
  </si>
  <si>
    <t>ransomware cybersecurite victimes</t>
  </si>
  <si>
    <t>test intrusion testdintrusion</t>
  </si>
  <si>
    <t>hacker cybersecurite</t>
  </si>
  <si>
    <t>travail teletravail cybersecurité</t>
  </si>
  <si>
    <t>graphicdesigner</t>
  </si>
  <si>
    <t>ai artificialintelligence facialrecognition</t>
  </si>
  <si>
    <t>ai artificialintelligence facialrecognition dataanalytics</t>
  </si>
  <si>
    <t>france cybersecurite gendarmerie</t>
  </si>
  <si>
    <t>cybersecurite unesco</t>
  </si>
  <si>
    <t>citation cybersécurité données</t>
  </si>
  <si>
    <t>lesaviezvous email</t>
  </si>
  <si>
    <t>podcast cybersécurité nolimitsecu</t>
  </si>
  <si>
    <t>futureofwork greentech cybersecurité ia</t>
  </si>
  <si>
    <t>cybersécurité sante</t>
  </si>
  <si>
    <t>santé hopital ransomware cybersécurité</t>
  </si>
  <si>
    <t>bugbounty bugbountytip cybercrime cybersecurite infosec</t>
  </si>
  <si>
    <t>itpartners</t>
  </si>
  <si>
    <t>rencontrescrise savethedate tablesrondes streaming</t>
  </si>
  <si>
    <t>cybersécurité checkpoint</t>
  </si>
  <si>
    <t>gendarmerie cybersécurité</t>
  </si>
  <si>
    <t>infosec cybersécurité</t>
  </si>
  <si>
    <t>numerique pegasus</t>
  </si>
  <si>
    <t>cybersécurité pme</t>
  </si>
  <si>
    <t>cyberattaque ciberobs</t>
  </si>
  <si>
    <t>fraude</t>
  </si>
  <si>
    <t>pegasus ciberobs makeafricasafe cybersécurité pegasus</t>
  </si>
  <si>
    <t>tt229</t>
  </si>
  <si>
    <t>clubhouse darknet cybersecurity cybersecurite</t>
  </si>
  <si>
    <t>industry40 iiot</t>
  </si>
  <si>
    <t>lucjulia</t>
  </si>
  <si>
    <t>cybersécurité cloud</t>
  </si>
  <si>
    <t>cybersec cybersécurité</t>
  </si>
  <si>
    <t>cybersécurité télétravail cyberattaques</t>
  </si>
  <si>
    <t>transformationsnumériques recherche risques</t>
  </si>
  <si>
    <t>bénin adoptesyni cybersecurité</t>
  </si>
  <si>
    <t>rennes</t>
  </si>
  <si>
    <t>article cybersécurité pegasus kaseya</t>
  </si>
  <si>
    <t>covid19</t>
  </si>
  <si>
    <t>opportunité financement certifications santé cybersécurité</t>
  </si>
  <si>
    <t>cybersécurité infosecurity</t>
  </si>
  <si>
    <t>authentication radius infosec</t>
  </si>
  <si>
    <t>health sante cybersécurité cybersecurity health iot ido healthcare medical innovation digital ai ia</t>
  </si>
  <si>
    <t>health sante cybersécurité cybersecurity health iot ido healthcare medical innovation digital ai ia numerique</t>
  </si>
  <si>
    <t>authentication radius</t>
  </si>
  <si>
    <t>cybersécurité horsséries</t>
  </si>
  <si>
    <t>adoptesyni cybersecurité</t>
  </si>
  <si>
    <t>cybercrime</t>
  </si>
  <si>
    <t>formation ssi</t>
  </si>
  <si>
    <t>internet</t>
  </si>
  <si>
    <t>emploi</t>
  </si>
  <si>
    <t>scareware</t>
  </si>
  <si>
    <t>interview bci transfonum</t>
  </si>
  <si>
    <t>numerique digital google smartphone</t>
  </si>
  <si>
    <t>identitysecurity entreprise cybersécurité saas shadow access</t>
  </si>
  <si>
    <t>cybersécurité c3icenter c3ihub nationalblockchainproject</t>
  </si>
  <si>
    <t>datacenter tiktok cybersecurite</t>
  </si>
  <si>
    <t>cybersécurité recrutement</t>
  </si>
  <si>
    <t>bercyinfos</t>
  </si>
  <si>
    <t>tuto</t>
  </si>
  <si>
    <t>instagram cybersecurite reseauxsociaux</t>
  </si>
  <si>
    <t>ransomware cybersecurité</t>
  </si>
  <si>
    <t>anssi visasecu cybersécurité ssi</t>
  </si>
  <si>
    <t>rgpd</t>
  </si>
  <si>
    <t>rencontres cybersécurité</t>
  </si>
  <si>
    <t>cyberfront2021 incrt unpourtoustouspourun</t>
  </si>
  <si>
    <t>pegasus smartphone nsogroup unité8200</t>
  </si>
  <si>
    <t>securite cybersecurite recrutement</t>
  </si>
  <si>
    <t>actu cloud sécurité cybersécurité</t>
  </si>
  <si>
    <t>actu</t>
  </si>
  <si>
    <t>actu tpe pme</t>
  </si>
  <si>
    <t>actu iot</t>
  </si>
  <si>
    <t>cyberfront2021 incrt unpourtoustouspourun cybersécurité cyberterritoires numérique</t>
  </si>
  <si>
    <t>actu antivirus</t>
  </si>
  <si>
    <t>france cybersecurity cybersecuritynews</t>
  </si>
  <si>
    <t>cybersécurité électricité infosec</t>
  </si>
  <si>
    <t>cybersécurité ransomware</t>
  </si>
  <si>
    <t>mardiconseil cybersécurité</t>
  </si>
  <si>
    <t>appelaprojet pme eti nouvelleaquitaine diagnostic cybersécurité</t>
  </si>
  <si>
    <t>ransomwares</t>
  </si>
  <si>
    <t>cybercriminels ddos jo tokyo2020</t>
  </si>
  <si>
    <t>ddos</t>
  </si>
  <si>
    <t>pme eti</t>
  </si>
  <si>
    <t>pegasus</t>
  </si>
  <si>
    <t>cybercriminels ddos jo</t>
  </si>
  <si>
    <t>cybersécurité mardiconseil</t>
  </si>
  <si>
    <t>hpe</t>
  </si>
  <si>
    <t>cyberattaque</t>
  </si>
  <si>
    <t>congo cybersécurité</t>
  </si>
  <si>
    <t>formation cybersécurité</t>
  </si>
  <si>
    <t>donnees cyberattaques</t>
  </si>
  <si>
    <t>cyberattaques cybersecurite data email itsecurity lesaviezvous malware rt</t>
  </si>
  <si>
    <t>lean</t>
  </si>
  <si>
    <t>konnect</t>
  </si>
  <si>
    <t>mooc cybersécurité</t>
  </si>
  <si>
    <t>camera vulnerability</t>
  </si>
  <si>
    <t>savethedate hcsmeufr esante cyberattack cybersécurité</t>
  </si>
  <si>
    <t>recrutement</t>
  </si>
  <si>
    <t>efreiparis</t>
  </si>
  <si>
    <t>numérique numérique</t>
  </si>
  <si>
    <t>microsoft phishing cybersecurite</t>
  </si>
  <si>
    <t>normes cybersécurité opensource</t>
  </si>
  <si>
    <t>veille rse cybersécurité innovation</t>
  </si>
  <si>
    <t>affaires technologie cybersécurité it</t>
  </si>
  <si>
    <t>falsification</t>
  </si>
  <si>
    <t>print solutions cloud</t>
  </si>
  <si>
    <t>print solutions cloud dsi</t>
  </si>
  <si>
    <t>cybersecurite vacances</t>
  </si>
  <si>
    <t>rançongiciel déchiffrement</t>
  </si>
  <si>
    <t>datacenter tiktok cybersécurité dublin</t>
  </si>
  <si>
    <t>conférence</t>
  </si>
  <si>
    <t>anssi</t>
  </si>
  <si>
    <t>cybersécurité reddit</t>
  </si>
  <si>
    <t>checklist cybersécurité</t>
  </si>
  <si>
    <t>risque résilience flood cybersécurité</t>
  </si>
  <si>
    <t>cybersécurité arnaque</t>
  </si>
  <si>
    <t>cybersecurité blackhatevent</t>
  </si>
  <si>
    <t>vpn</t>
  </si>
  <si>
    <t>vpn levpn</t>
  </si>
  <si>
    <t>cybersecurite teletravail prevention etude</t>
  </si>
  <si>
    <t>eset</t>
  </si>
  <si>
    <t>algerie cybersecurite</t>
  </si>
  <si>
    <t>coronavirus désinformation cybersécurité chine russie réseauxsociaux</t>
  </si>
  <si>
    <t>coronavirus désinformation cybersécurité chine</t>
  </si>
  <si>
    <t>pegasus cybersecurité macron journalistes</t>
  </si>
  <si>
    <t>justice</t>
  </si>
  <si>
    <t>justice cybersécurité</t>
  </si>
  <si>
    <t>cyberattaque cybersécurité ransomware</t>
  </si>
  <si>
    <t>cyberattaque cybersécurité</t>
  </si>
  <si>
    <t>vulnérabilité</t>
  </si>
  <si>
    <t>vulnérabilité cve</t>
  </si>
  <si>
    <t>cybersecurity cybersecuritynews</t>
  </si>
  <si>
    <t>conseil alertecyber tpe pme</t>
  </si>
  <si>
    <t>cybersécurité cnil</t>
  </si>
  <si>
    <t>cybersécurité technologie</t>
  </si>
  <si>
    <t>cybersécurité tribunes</t>
  </si>
  <si>
    <t>tech cybersécurité</t>
  </si>
  <si>
    <t>cybersécurité travail</t>
  </si>
  <si>
    <t>cybersécurité marketing</t>
  </si>
  <si>
    <t>article nouvellecalédonie</t>
  </si>
  <si>
    <t>technologie</t>
  </si>
  <si>
    <t>cybersecurite cyberattack</t>
  </si>
  <si>
    <t>cybersécurité campuscyber</t>
  </si>
  <si>
    <t>cybersécurité formation</t>
  </si>
  <si>
    <t>francerelance hautsdeseine cybersécurité</t>
  </si>
  <si>
    <t>mardiconseil vacances</t>
  </si>
  <si>
    <t>nouveauté</t>
  </si>
  <si>
    <t>malware</t>
  </si>
  <si>
    <t>cybersécurité fic2021</t>
  </si>
  <si>
    <t>recrute happyatwork</t>
  </si>
  <si>
    <t>carrière</t>
  </si>
  <si>
    <t>dlp mft</t>
  </si>
  <si>
    <t>ransomware</t>
  </si>
  <si>
    <t>commissaire comptes cybersécurité</t>
  </si>
  <si>
    <t>commissaire comptes cybersécurité gesrisque</t>
  </si>
  <si>
    <t>cybersecurite cybercrime france</t>
  </si>
  <si>
    <t>cybersecurite cybercrime france francais</t>
  </si>
  <si>
    <t>microsoft cybersécurité riskiq</t>
  </si>
  <si>
    <t>cybersécurité ransomwares</t>
  </si>
  <si>
    <t>cyberdojo hacking cybersecurité picoftheday</t>
  </si>
  <si>
    <t>france technologiesinnovantes cybersécurité</t>
  </si>
  <si>
    <t>sysinternals microsoft windows sysadmin</t>
  </si>
  <si>
    <t>zerotrust cybersécurité</t>
  </si>
  <si>
    <t>télétravail</t>
  </si>
  <si>
    <t>sécurité contenu sauvegardes</t>
  </si>
  <si>
    <t>sécurité contenu sauvegardes backup</t>
  </si>
  <si>
    <t>motdepasse</t>
  </si>
  <si>
    <t>motdepasse cybersecurite</t>
  </si>
  <si>
    <t>cybersécurité bruxelles</t>
  </si>
  <si>
    <t>cybersécurité cybercriminels</t>
  </si>
  <si>
    <t>cybersécurité automobile</t>
  </si>
  <si>
    <t>cybersecurité cyber</t>
  </si>
  <si>
    <t>cybersecurité cyber smartphones</t>
  </si>
  <si>
    <t>cybersécurité tpe pme</t>
  </si>
  <si>
    <t>internet 1password cybersécurité</t>
  </si>
  <si>
    <t>numérama politique tech cybersécurité infosecbikini</t>
  </si>
  <si>
    <t>numérama cyberguerre spliiit</t>
  </si>
  <si>
    <t>programmez kaseya cyberattaque cybersécurité cybersûreté revil cybercrime</t>
  </si>
  <si>
    <t>internet avast cyberharcèlement</t>
  </si>
  <si>
    <t>ransomwares cybersécurité</t>
  </si>
  <si>
    <t>zdnet lexique cybersécurité zerotrust définition contrôledaccès authentification</t>
  </si>
  <si>
    <t>sekurigi cybersécurité cybersûreté cloud cloudcomputing</t>
  </si>
  <si>
    <t>01net sécurité cybersécurité cyberguerre</t>
  </si>
  <si>
    <t>cybersécurité cyberdéfense</t>
  </si>
  <si>
    <t>smartphones android android12</t>
  </si>
  <si>
    <t>télétravail cyberattaque phishing</t>
  </si>
  <si>
    <t>cybersec cybersécurité cyberdéfense</t>
  </si>
  <si>
    <t>cybersécurité feuxdelamour</t>
  </si>
  <si>
    <t>cybersécurité canada</t>
  </si>
  <si>
    <t>données cybersécurité</t>
  </si>
  <si>
    <t>cyberprotection</t>
  </si>
  <si>
    <t>sécuritéinformatique rssi</t>
  </si>
  <si>
    <t>sécuritéinformatique internet virus</t>
  </si>
  <si>
    <t>sécuritéinformatique motsdepasse</t>
  </si>
  <si>
    <t>cybermenace télétravail</t>
  </si>
  <si>
    <t>cybercriminalité risques</t>
  </si>
  <si>
    <t>cybersecurite alertecyber adec</t>
  </si>
  <si>
    <t>internet android antivirus avast</t>
  </si>
  <si>
    <t>smartphones android</t>
  </si>
  <si>
    <t>pegasus smartphone nsogroup</t>
  </si>
  <si>
    <t>url cybersecurité informatique cybersec infosec web</t>
  </si>
  <si>
    <t>formation si</t>
  </si>
  <si>
    <t>formation si cybersécurité</t>
  </si>
  <si>
    <t>zythom guidedesurvie</t>
  </si>
  <si>
    <t>clusif télétravail cybersécurité</t>
  </si>
  <si>
    <t>nextinpact lebrief kaseya alertes</t>
  </si>
  <si>
    <t>01net cybersécurité</t>
  </si>
  <si>
    <t>zdnet cybersécurité</t>
  </si>
  <si>
    <t>lemondeinformatique cybersécurité cyberattaque keyrus</t>
  </si>
  <si>
    <t>numérama politique tech cybersécurité</t>
  </si>
  <si>
    <t>programmez kaseya cyberattaque cybersécurité cybersûreté revil</t>
  </si>
  <si>
    <t>zdnet lexique cybersécurité zerotrust définition contrôledaccès</t>
  </si>
  <si>
    <t>sekurigi cybersécurité cybersûreté cloud</t>
  </si>
  <si>
    <t>01net sécurité cybersécurité</t>
  </si>
  <si>
    <t>cyberfront2021 incrt unpourtoustouspourun cyberattaques</t>
  </si>
  <si>
    <t>cybersécurité cybersec cyberdefense newsletter</t>
  </si>
  <si>
    <t>nui rouen cybersecurite</t>
  </si>
  <si>
    <t>nui rouen cybersecurite cipa pharos</t>
  </si>
  <si>
    <t>levées cybersécurité</t>
  </si>
  <si>
    <t>cybersécurité croissance</t>
  </si>
  <si>
    <t>cybersécurité croissance covid19</t>
  </si>
  <si>
    <t>programmation</t>
  </si>
  <si>
    <t>cybersécurité cybersecurity rt vmware</t>
  </si>
  <si>
    <t>cybersécurité fintech ai artificialintelligence machinelearning deeplearning cybersecurity</t>
  </si>
  <si>
    <t>cybersécurité fintech ai artificialintelligence machinelearning</t>
  </si>
  <si>
    <t>terminologie cybersécurité</t>
  </si>
  <si>
    <t>nomoreransom clés déchiffrement ransomwares</t>
  </si>
  <si>
    <t>rançongiciels hôpital malware ransomware cybersecurity cybersecurite cybersec</t>
  </si>
  <si>
    <t>https://twitter.com/#!/inmetrics/status/1420101393772331016</t>
  </si>
  <si>
    <t>https://twitter.com/#!/brochet56/status/1420102620002222081</t>
  </si>
  <si>
    <t>https://twitter.com/#!/chris__wiersma/status/1420118417965727747</t>
  </si>
  <si>
    <t>https://twitter.com/#!/rsbedard/status/1420119231769858049</t>
  </si>
  <si>
    <t>https://twitter.com/#!/ameliefe/status/1420125311971348481</t>
  </si>
  <si>
    <t>https://twitter.com/#!/tlimare/status/1420130745394282500</t>
  </si>
  <si>
    <t>https://twitter.com/#!/fatima_iazza/status/1420140102827888646</t>
  </si>
  <si>
    <t>https://twitter.com/#!/jeanneretmichel/status/1420142301737783302</t>
  </si>
  <si>
    <t>https://twitter.com/#!/francoisquiquet/status/1420143717227315202</t>
  </si>
  <si>
    <t>https://twitter.com/#!/legrouxvincent/status/1420144612291846147</t>
  </si>
  <si>
    <t>https://twitter.com/#!/test2v/status/1420175614695333890</t>
  </si>
  <si>
    <t>https://twitter.com/#!/sy_marieeme/status/1420192261120344068</t>
  </si>
  <si>
    <t>https://twitter.com/#!/fogrchristophe/status/1420250798718689281</t>
  </si>
  <si>
    <t>https://twitter.com/#!/c2ip/status/1420259389869539328</t>
  </si>
  <si>
    <t>https://twitter.com/#!/arnaud_marti/status/1420266568907468804</t>
  </si>
  <si>
    <t>https://twitter.com/#!/bills_bot/status/1420267817442717701</t>
  </si>
  <si>
    <t>https://twitter.com/#!/leetcodeb/status/1420267967338721288</t>
  </si>
  <si>
    <t>https://twitter.com/#!/abhibisht89/status/1420268047672258560</t>
  </si>
  <si>
    <t>https://twitter.com/#!/laurentmartin/status/1420269362544529415</t>
  </si>
  <si>
    <t>https://twitter.com/#!/angie_burel/status/1420271188706840576</t>
  </si>
  <si>
    <t>https://twitter.com/#!/z4chburris/status/1420271588017061891</t>
  </si>
  <si>
    <t>https://twitter.com/#!/factorygroup_/status/1420272821125763076</t>
  </si>
  <si>
    <t>https://twitter.com/#!/magnifintech/status/1420280269756641283</t>
  </si>
  <si>
    <t>https://twitter.com/#!/marti_francois/status/1420280775413469188</t>
  </si>
  <si>
    <t>https://twitter.com/#!/lpoilpot/status/1420281075167858688</t>
  </si>
  <si>
    <t>https://twitter.com/#!/ghyzou_b/status/1420285651614904322</t>
  </si>
  <si>
    <t>https://twitter.com/#!/ghyzou_b/status/1420285676600315907</t>
  </si>
  <si>
    <t>https://twitter.com/#!/diiagecucdb/status/1420288234244956162</t>
  </si>
  <si>
    <t>https://twitter.com/#!/achatpublic_com/status/1420289184032509952</t>
  </si>
  <si>
    <t>https://twitter.com/#!/ticamomille/status/1420289514111635462</t>
  </si>
  <si>
    <t>https://twitter.com/#!/telur_off/status/1420291131875733505</t>
  </si>
  <si>
    <t>https://twitter.com/#!/ebfeu/status/1420292032321540096</t>
  </si>
  <si>
    <t>https://twitter.com/#!/ericjoliot/status/1420294112780107779</t>
  </si>
  <si>
    <t>https://twitter.com/#!/couo75/status/1420302029466046465</t>
  </si>
  <si>
    <t>https://twitter.com/#!/satelitlgtvusa1/status/1420302129877733376</t>
  </si>
  <si>
    <t>https://twitter.com/#!/priapiste/status/1420306117528281093</t>
  </si>
  <si>
    <t>https://twitter.com/#!/orangeidf/status/1420317228843536385</t>
  </si>
  <si>
    <t>https://twitter.com/#!/laetics/status/1420321771341893634</t>
  </si>
  <si>
    <t>https://twitter.com/#!/gcelosia_/status/1420321867194380296</t>
  </si>
  <si>
    <t>https://twitter.com/#!/clemcko/status/1420322668306382849</t>
  </si>
  <si>
    <t>https://twitter.com/#!/alticap/status/1420319380588711943</t>
  </si>
  <si>
    <t>https://twitter.com/#!/bd1138/status/1420325154144587777</t>
  </si>
  <si>
    <t>https://twitter.com/#!/probe_it_/status/1420326912996646914</t>
  </si>
  <si>
    <t>https://twitter.com/#!/probe_it_/status/1420327031259254784</t>
  </si>
  <si>
    <t>https://twitter.com/#!/channelnewsfr/status/1420331965451014145</t>
  </si>
  <si>
    <t>https://twitter.com/#!/ggoulaink/status/1420335807563505665</t>
  </si>
  <si>
    <t>https://twitter.com/#!/donneexo/status/1420336395458121729</t>
  </si>
  <si>
    <t>https://twitter.com/#!/backthebluefr/status/1420336455302385666</t>
  </si>
  <si>
    <t>https://twitter.com/#!/clubfreelance/status/1420337435502858240</t>
  </si>
  <si>
    <t>https://twitter.com/#!/risingsud/status/1420342688285614081</t>
  </si>
  <si>
    <t>https://twitter.com/#!/william27__/status/1420344446663675911</t>
  </si>
  <si>
    <t>https://twitter.com/#!/azusanne/status/1420345639452413959</t>
  </si>
  <si>
    <t>https://twitter.com/#!/cyberguerre/status/1420346208342654977</t>
  </si>
  <si>
    <t>https://twitter.com/#!/alticash_com/status/1420346966815477761</t>
  </si>
  <si>
    <t>https://twitter.com/#!/formetch/status/1420349828601679876</t>
  </si>
  <si>
    <t>https://twitter.com/#!/phchapleau/status/1420350133909196802</t>
  </si>
  <si>
    <t>https://twitter.com/#!/gokmentekin67/status/1420355393625149440</t>
  </si>
  <si>
    <t>https://twitter.com/#!/modemverneuil78/status/1420358065220694020</t>
  </si>
  <si>
    <t>https://twitter.com/#!/formamac/status/1420360277988716546</t>
  </si>
  <si>
    <t>https://twitter.com/#!/mhausding/status/1420362210115788802</t>
  </si>
  <si>
    <t>https://twitter.com/#!/bvi38/status/1420363277142577160</t>
  </si>
  <si>
    <t>https://twitter.com/#!/greenpaprika1/status/1420364592543371266</t>
  </si>
  <si>
    <t>https://twitter.com/#!/ehlyf/status/1420365560035086337</t>
  </si>
  <si>
    <t>https://twitter.com/#!/akouenyo/status/1420367110669324288</t>
  </si>
  <si>
    <t>https://twitter.com/#!/akouenyo/status/1420367609170694148</t>
  </si>
  <si>
    <t>https://twitter.com/#!/akouenyo/status/1420368305739677698</t>
  </si>
  <si>
    <t>https://twitter.com/#!/akouenyo/status/1420368514704150532</t>
  </si>
  <si>
    <t>https://twitter.com/#!/gendarmerie_054/status/1420370018890571779</t>
  </si>
  <si>
    <t>https://twitter.com/#!/fabianrodes/status/1420371908005179401</t>
  </si>
  <si>
    <t>https://twitter.com/#!/entysec/status/1420371970504396806</t>
  </si>
  <si>
    <t>https://twitter.com/#!/hatsploit/status/1420372123420348425</t>
  </si>
  <si>
    <t>https://twitter.com/#!/rec0nus/status/1420270283999514627</t>
  </si>
  <si>
    <t>https://twitter.com/#!/rec0nus/status/1420372216663920644</t>
  </si>
  <si>
    <t>https://twitter.com/#!/romainlambic95/status/1420374291472859137</t>
  </si>
  <si>
    <t>https://twitter.com/#!/xavier_patriote/status/1420376035644911622</t>
  </si>
  <si>
    <t>https://twitter.com/#!/pcharly14/status/1420385048612806671</t>
  </si>
  <si>
    <t>https://twitter.com/#!/numm_fr/status/1420390646624538626</t>
  </si>
  <si>
    <t>https://twitter.com/#!/leageorges5/status/1420391021825994754</t>
  </si>
  <si>
    <t>https://twitter.com/#!/policenat45/status/1420395758881234944</t>
  </si>
  <si>
    <t>https://twitter.com/#!/acn_secnum/status/1420396101656588288</t>
  </si>
  <si>
    <t>https://twitter.com/#!/dsinfocom/status/1420399142363443200</t>
  </si>
  <si>
    <t>https://twitter.com/#!/mbamasidiki/status/1420400199764267012</t>
  </si>
  <si>
    <t>https://twitter.com/#!/souvassurance/status/1420405616523333632</t>
  </si>
  <si>
    <t>https://twitter.com/#!/hostpoint_fr/status/1420277859826950146</t>
  </si>
  <si>
    <t>https://twitter.com/#!/pcarboni/status/1420407986816790532</t>
  </si>
  <si>
    <t>https://twitter.com/#!/nr37921716/status/1420411915629735936</t>
  </si>
  <si>
    <t>https://twitter.com/#!/jeandotvero/status/1420412367003963397</t>
  </si>
  <si>
    <t>https://twitter.com/#!/gaelleautin/status/1420414344433750016</t>
  </si>
  <si>
    <t>https://twitter.com/#!/stephaneatdell/status/1420417358527619078</t>
  </si>
  <si>
    <t>https://twitter.com/#!/vgrunler/status/1420419052208410626</t>
  </si>
  <si>
    <t>https://twitter.com/#!/quent1_k/status/1420421976850587649</t>
  </si>
  <si>
    <t>https://twitter.com/#!/pemasson/status/1420422467219247110</t>
  </si>
  <si>
    <t>https://twitter.com/#!/fhrnum/status/1420424081271308288</t>
  </si>
  <si>
    <t>https://twitter.com/#!/moon_raspberry/status/1420424299249389573</t>
  </si>
  <si>
    <t>https://twitter.com/#!/cyb3rbrit/status/1420426066028601347</t>
  </si>
  <si>
    <t>https://twitter.com/#!/pole_scs/status/1420428267492872203</t>
  </si>
  <si>
    <t>https://twitter.com/#!/lediligentfr/status/1420430247879757829</t>
  </si>
  <si>
    <t>https://twitter.com/#!/tortelliers/status/1420439007666876416</t>
  </si>
  <si>
    <t>https://twitter.com/#!/pandalovegame/status/1420440018280144907</t>
  </si>
  <si>
    <t>https://twitter.com/#!/luisjalozano/status/1420443988352507904</t>
  </si>
  <si>
    <t>https://twitter.com/#!/enlargeyourgeek/status/1420453840948801543</t>
  </si>
  <si>
    <t>https://twitter.com/#!/clusif/status/1420460035839307786</t>
  </si>
  <si>
    <t>https://twitter.com/#!/fadila91/status/1420466620938571787</t>
  </si>
  <si>
    <t>https://twitter.com/#!/maxfreenews/status/1420470893697019907</t>
  </si>
  <si>
    <t>https://twitter.com/#!/tlonguemart/status/1420477481480605699</t>
  </si>
  <si>
    <t>https://twitter.com/#!/fabien_fichaux/status/1420478319091388417</t>
  </si>
  <si>
    <t>https://twitter.com/#!/tp9dz/status/1420479387078692870</t>
  </si>
  <si>
    <t>https://twitter.com/#!/pontetcathy4/status/1420480603095457798</t>
  </si>
  <si>
    <t>https://twitter.com/#!/lelio____/status/1420483767492300805</t>
  </si>
  <si>
    <t>https://twitter.com/#!/mikemwape9/status/1420490084193914892</t>
  </si>
  <si>
    <t>https://twitter.com/#!/delaunaymar/status/1420490709849755650</t>
  </si>
  <si>
    <t>https://twitter.com/#!/tokenheiser/status/1420490778070196230</t>
  </si>
  <si>
    <t>https://twitter.com/#!/laurentsciboz/status/1420491282019913732</t>
  </si>
  <si>
    <t>https://twitter.com/#!/hugoquentin44/status/1420491675756109835</t>
  </si>
  <si>
    <t>https://twitter.com/#!/dilucrengoku/status/1420495174908665856</t>
  </si>
  <si>
    <t>https://twitter.com/#!/occe_eu/status/1420500110019076100</t>
  </si>
  <si>
    <t>https://twitter.com/#!/inkern/status/1420500390173413377</t>
  </si>
  <si>
    <t>https://twitter.com/#!/christof_pepin/status/1420500923407798285</t>
  </si>
  <si>
    <t>https://twitter.com/#!/jbarbosapr/status/1420505701919641601</t>
  </si>
  <si>
    <t>https://twitter.com/#!/appthisway/status/1420508445279719427</t>
  </si>
  <si>
    <t>https://twitter.com/#!/baski_la/status/1420509369393770496</t>
  </si>
  <si>
    <t>https://twitter.com/#!/corpasmir/status/1420509586885431297</t>
  </si>
  <si>
    <t>https://twitter.com/#!/steffanoferrari/status/1420513622137229314</t>
  </si>
  <si>
    <t>https://twitter.com/#!/nicochan33/status/1420519236040937472</t>
  </si>
  <si>
    <t>https://twitter.com/#!/conflitsfrance/status/1420477913074446338</t>
  </si>
  <si>
    <t>https://twitter.com/#!/inessss944/status/1420522253641560064</t>
  </si>
  <si>
    <t>https://twitter.com/#!/bombanola/status/1420527122117021699</t>
  </si>
  <si>
    <t>https://twitter.com/#!/wefutureai/status/1420542115852046343</t>
  </si>
  <si>
    <t>https://twitter.com/#!/alrimasankara/status/1420563594165592064</t>
  </si>
  <si>
    <t>https://twitter.com/#!/pettet50/status/1420591856455401473</t>
  </si>
  <si>
    <t>https://twitter.com/#!/achyutaghosh/status/1420593640754212866</t>
  </si>
  <si>
    <t>https://twitter.com/#!/sfantozz/status/1420604867748507648</t>
  </si>
  <si>
    <t>https://twitter.com/#!/kraeuterverbena/status/1420607758756454403</t>
  </si>
  <si>
    <t>https://twitter.com/#!/ebouliou/status/1420419873386213379</t>
  </si>
  <si>
    <t>https://twitter.com/#!/ebouliou/status/1420610211824521217</t>
  </si>
  <si>
    <t>https://twitter.com/#!/telemakfr/status/1420610228366843906</t>
  </si>
  <si>
    <t>https://twitter.com/#!/analytics_699/status/1420611490227408901</t>
  </si>
  <si>
    <t>https://twitter.com/#!/ahugla/status/1420611733970903040</t>
  </si>
  <si>
    <t>https://twitter.com/#!/harbrimah/status/1420616855954370562</t>
  </si>
  <si>
    <t>https://twitter.com/#!/camillemarc_cmd/status/1420625801972703233</t>
  </si>
  <si>
    <t>https://twitter.com/#!/kalistyan/status/1420625900543021056</t>
  </si>
  <si>
    <t>https://twitter.com/#!/axicomfr/status/1420628165446316033</t>
  </si>
  <si>
    <t>https://twitter.com/#!/anthearhconseil/status/1420631838280851460</t>
  </si>
  <si>
    <t>https://twitter.com/#!/itrackr_fr/status/1420632944595673101</t>
  </si>
  <si>
    <t>https://twitter.com/#!/publipresse/status/1420633073775951875</t>
  </si>
  <si>
    <t>https://twitter.com/#!/estelle_cheval/status/1420636236591554560</t>
  </si>
  <si>
    <t>https://twitter.com/#!/estelle_cheval/status/1420636419081572354</t>
  </si>
  <si>
    <t>https://twitter.com/#!/estelle_cheval/status/1420637862190587908</t>
  </si>
  <si>
    <t>https://twitter.com/#!/estelle_cheval/status/1420638094689067010</t>
  </si>
  <si>
    <t>https://twitter.com/#!/pawlowskimario/status/1420638487443873793</t>
  </si>
  <si>
    <t>https://twitter.com/#!/domafondmacron/status/1420638924498771969</t>
  </si>
  <si>
    <t>https://twitter.com/#!/iasrajendra/status/1420639963901698049</t>
  </si>
  <si>
    <t>https://twitter.com/#!/haxxom/status/1420640460750704650</t>
  </si>
  <si>
    <t>https://twitter.com/#!/alainurban/status/1420644740530323457</t>
  </si>
  <si>
    <t>https://twitter.com/#!/domingonarvaez1/status/1420645724572639235</t>
  </si>
  <si>
    <t>https://twitter.com/#!/itforb/status/1420647783598538755</t>
  </si>
  <si>
    <t>https://twitter.com/#!/noutfutur/status/1420650523687112706</t>
  </si>
  <si>
    <t>https://twitter.com/#!/awinnovate/status/1420386463297024000</t>
  </si>
  <si>
    <t>https://twitter.com/#!/awinnovate/status/1420652910015356930</t>
  </si>
  <si>
    <t>https://twitter.com/#!/kevin__sama/status/1420654236371673088</t>
  </si>
  <si>
    <t>https://twitter.com/#!/vskrg/status/1420657963979526146</t>
  </si>
  <si>
    <t>https://twitter.com/#!/stayfreefr/status/1420661953337466882</t>
  </si>
  <si>
    <t>https://twitter.com/#!/lionel_warrior/status/1420662194266644482</t>
  </si>
  <si>
    <t>https://twitter.com/#!/gbillois/status/1420664371638833155</t>
  </si>
  <si>
    <t>https://twitter.com/#!/fabriciosx/status/1420638565659258880</t>
  </si>
  <si>
    <t>https://twitter.com/#!/fabriciosx/status/1420668765889511424</t>
  </si>
  <si>
    <t>https://twitter.com/#!/ranrib/status/1420669187823919104</t>
  </si>
  <si>
    <t>https://twitter.com/#!/alfred_briand/status/1420669532805402624</t>
  </si>
  <si>
    <t>https://twitter.com/#!/breakinghack/status/1420669996787699712</t>
  </si>
  <si>
    <t>https://twitter.com/#!/neowave_fr/status/1420670177981632512</t>
  </si>
  <si>
    <t>https://twitter.com/#!/cyber_taskforce/status/1420671894425116675</t>
  </si>
  <si>
    <t>https://twitter.com/#!/medsustpartners/status/1420284924234510338</t>
  </si>
  <si>
    <t>https://twitter.com/#!/dgfla_avocats/status/1420673747162439687</t>
  </si>
  <si>
    <t>https://twitter.com/#!/taga_ew/status/1420283761577668610</t>
  </si>
  <si>
    <t>https://twitter.com/#!/julienkara/status/1420678082759991297</t>
  </si>
  <si>
    <t>https://twitter.com/#!/botpandoh/status/1420678272355115009</t>
  </si>
  <si>
    <t>https://twitter.com/#!/nicolas_moutier/status/1420678780142723075</t>
  </si>
  <si>
    <t>https://twitter.com/#!/sevloy/status/1420680751130071040</t>
  </si>
  <si>
    <t>https://twitter.com/#!/skiepr6s/status/1420687660528590853</t>
  </si>
  <si>
    <t>https://twitter.com/#!/shakalus11/status/1420687993837326338</t>
  </si>
  <si>
    <t>https://twitter.com/#!/huguesmeili/status/1420688573116846083</t>
  </si>
  <si>
    <t>https://twitter.com/#!/les_assises/status/1420691026050748429</t>
  </si>
  <si>
    <t>https://twitter.com/#!/niouuuuuuuuh/status/1420694200862056453</t>
  </si>
  <si>
    <t>https://twitter.com/#!/mcrorotommy/status/1420694503401402371</t>
  </si>
  <si>
    <t>https://twitter.com/#!/jerema17/status/1420694700789575684</t>
  </si>
  <si>
    <t>https://twitter.com/#!/stevematindi/status/1420696010528116736</t>
  </si>
  <si>
    <t>https://twitter.com/#!/cnccformation/status/1420696737895829504</t>
  </si>
  <si>
    <t>https://twitter.com/#!/alex_mazars/status/1420699513698852867</t>
  </si>
  <si>
    <t>https://twitter.com/#!/marcpeysale/status/1420701867072446469</t>
  </si>
  <si>
    <t>https://twitter.com/#!/enomis_pp/status/1420705557443403778</t>
  </si>
  <si>
    <t>https://twitter.com/#!/scibot6/status/1420705652276609029</t>
  </si>
  <si>
    <t>https://twitter.com/#!/projectsancus/status/1420705923627110401</t>
  </si>
  <si>
    <t>https://twitter.com/#!/doune/status/1420712399968129027</t>
  </si>
  <si>
    <t>https://twitter.com/#!/damien_bancal/status/1420712958188036099</t>
  </si>
  <si>
    <t>https://twitter.com/#!/datasecub/status/1420712970099863559</t>
  </si>
  <si>
    <t>https://twitter.com/#!/protocole_zataz/status/1420712981797687300</t>
  </si>
  <si>
    <t>https://twitter.com/#!/chrisgeekworld/status/1420713767562891269</t>
  </si>
  <si>
    <t>https://twitter.com/#!/epitechparis/status/1420726203724533763</t>
  </si>
  <si>
    <t>https://twitter.com/#!/epitechmulhouse/status/1420728122522091522</t>
  </si>
  <si>
    <t>https://twitter.com/#!/govsec1/status/1420729126533599247</t>
  </si>
  <si>
    <t>https://twitter.com/#!/l_lambourdiere/status/1420729263582588936</t>
  </si>
  <si>
    <t>https://twitter.com/#!/sylvain_stahl/status/1420729991692754946</t>
  </si>
  <si>
    <t>https://twitter.com/#!/enjoydigitall/status/1420730598843469824</t>
  </si>
  <si>
    <t>https://twitter.com/#!/lapensee2018/status/1420736620916088838</t>
  </si>
  <si>
    <t>https://twitter.com/#!/acfcan/status/1420749169183006721</t>
  </si>
  <si>
    <t>https://twitter.com/#!/mbange/status/1420752685876187152</t>
  </si>
  <si>
    <t>https://twitter.com/#!/mbange/status/1420255484234420227</t>
  </si>
  <si>
    <t>https://twitter.com/#!/water_steve/status/1420753519825489931</t>
  </si>
  <si>
    <t>https://twitter.com/#!/davidmercierio/status/1420756043714351104</t>
  </si>
  <si>
    <t>https://twitter.com/#!/stdatw/status/1420757187127701518</t>
  </si>
  <si>
    <t>https://twitter.com/#!/max_o_0/status/1420759598735118338</t>
  </si>
  <si>
    <t>https://twitter.com/#!/nocodepediaa/status/1420759771653701634</t>
  </si>
  <si>
    <t>https://twitter.com/#!/cea_list/status/1420754876091408388</t>
  </si>
  <si>
    <t>https://twitter.com/#!/frawsy2010/status/1420760910738640896</t>
  </si>
  <si>
    <t>https://twitter.com/#!/phd2468/status/1420760957194625029</t>
  </si>
  <si>
    <t>https://twitter.com/#!/dietschdamien/status/1420764176692219905</t>
  </si>
  <si>
    <t>https://twitter.com/#!/olivierthebaud/status/1420764484457668608</t>
  </si>
  <si>
    <t>https://twitter.com/#!/issa_france/status/1420765343727955970</t>
  </si>
  <si>
    <t>https://twitter.com/#!/projixieurope/status/1420766564643659779</t>
  </si>
  <si>
    <t>https://twitter.com/#!/tgassilloud/status/1420768711993085952</t>
  </si>
  <si>
    <t>https://twitter.com/#!/birdz_iot/status/1420768915668578306</t>
  </si>
  <si>
    <t>https://twitter.com/#!/bguihard/status/1420770489727864835</t>
  </si>
  <si>
    <t>https://twitter.com/#!/piratageinfo/status/1420771303859048453</t>
  </si>
  <si>
    <t>https://twitter.com/#!/akkachkarim/status/1420772640034279424</t>
  </si>
  <si>
    <t>https://twitter.com/#!/formations_oo2/status/1420776145570652162</t>
  </si>
  <si>
    <t>https://twitter.com/#!/__dibah/status/1420778093585780739</t>
  </si>
  <si>
    <t>https://twitter.com/#!/serenicity_fr/status/1420779051380269056</t>
  </si>
  <si>
    <t>https://twitter.com/#!/serenicity_fr/status/1420432104027004933</t>
  </si>
  <si>
    <t>https://twitter.com/#!/lockself_sec/status/1420727219668795398</t>
  </si>
  <si>
    <t>https://twitter.com/#!/lockself_sec/status/1420727616722677760</t>
  </si>
  <si>
    <t>https://twitter.com/#!/outscale_fr/status/1420784162076823555</t>
  </si>
  <si>
    <t>https://twitter.com/#!/davidchassan/status/1420784792795242496</t>
  </si>
  <si>
    <t>https://twitter.com/#!/vicanyway/status/1420788602578120712</t>
  </si>
  <si>
    <t>https://twitter.com/#!/hernangraffe/status/1420794625011458049</t>
  </si>
  <si>
    <t>https://twitter.com/#!/amg5366/status/1420800659180466183</t>
  </si>
  <si>
    <t>https://twitter.com/#!/mfrancois69/status/1420801862484246529</t>
  </si>
  <si>
    <t>https://twitter.com/#!/iphonoroid/status/1420805839917563907</t>
  </si>
  <si>
    <t>https://twitter.com/#!/partageleen/status/1420808638164307977</t>
  </si>
  <si>
    <t>https://twitter.com/#!/mediapython/status/1420809090838761475</t>
  </si>
  <si>
    <t>https://twitter.com/#!/i_am_africaan/status/1420809743535427594</t>
  </si>
  <si>
    <t>https://twitter.com/#!/arafatmasimbi/status/1420815964908699649</t>
  </si>
  <si>
    <t>https://twitter.com/#!/ronhighlander/status/1420816613700427783</t>
  </si>
  <si>
    <t>https://twitter.com/#!/paulbardin14/status/1420816816759361540</t>
  </si>
  <si>
    <t>https://twitter.com/#!/paulbardin14/status/1420818180491161607</t>
  </si>
  <si>
    <t>https://twitter.com/#!/cdnsba/status/1420822712503701510</t>
  </si>
  <si>
    <t>https://twitter.com/#!/zoxeafall/status/1420824582206935045</t>
  </si>
  <si>
    <t>https://twitter.com/#!/mvollmer1/status/1420827065511784456</t>
  </si>
  <si>
    <t>https://twitter.com/#!/gezgintrk/status/1420828813819359241</t>
  </si>
  <si>
    <t>https://twitter.com/#!/rush_data/status/1420828836736942089</t>
  </si>
  <si>
    <t>https://twitter.com/#!/karinejacqs/status/1420832860366381061</t>
  </si>
  <si>
    <t>https://twitter.com/#!/oneinfinitezero/status/1420833220095094787</t>
  </si>
  <si>
    <t>https://twitter.com/#!/bint_fadel/status/1420839562566381578</t>
  </si>
  <si>
    <t>https://twitter.com/#!/indigoflute/status/1420844896865464322</t>
  </si>
  <si>
    <t>https://twitter.com/#!/papediaw/status/1420851302305837061</t>
  </si>
  <si>
    <t>https://twitter.com/#!/ystvns/status/1420864404627857414</t>
  </si>
  <si>
    <t>https://twitter.com/#!/tenerrdis/status/1420692812492853248</t>
  </si>
  <si>
    <t>https://twitter.com/#!/imagesreseaux/status/1420866987698368516</t>
  </si>
  <si>
    <t>https://twitter.com/#!/moustafa_diagne/status/1420869687324315651</t>
  </si>
  <si>
    <t>https://twitter.com/#!/fabtirtiaux/status/1420872155559038979</t>
  </si>
  <si>
    <t>https://twitter.com/#!/evaristegal0is/status/1420872635223793664</t>
  </si>
  <si>
    <t>https://twitter.com/#!/directioninfo/status/1420949136166227968</t>
  </si>
  <si>
    <t>https://twitter.com/#!/xxmasx/status/1420952285765677061</t>
  </si>
  <si>
    <t>https://twitter.com/#!/jeremy_pose/status/1420976352472281091</t>
  </si>
  <si>
    <t>https://twitter.com/#!/cisirh/status/1420979449844076546</t>
  </si>
  <si>
    <t>https://twitter.com/#!/politiquetweets/status/1420983365868609537</t>
  </si>
  <si>
    <t>https://twitter.com/#!/cjlabruyere/status/1420984638802173953</t>
  </si>
  <si>
    <t>https://twitter.com/#!/4ldigital/status/1420757969059282946</t>
  </si>
  <si>
    <t>https://twitter.com/#!/wildcodeschool/status/1420986435491045378</t>
  </si>
  <si>
    <t>https://twitter.com/#!/datacenter_mag/status/1420990703505743875</t>
  </si>
  <si>
    <t>https://twitter.com/#!/datacenter_mag/status/1420625156465205251</t>
  </si>
  <si>
    <t>https://twitter.com/#!/groussetp/status/1420267619442204672</t>
  </si>
  <si>
    <t>https://twitter.com/#!/groussetp/status/1420990975489490944</t>
  </si>
  <si>
    <t>https://twitter.com/#!/ceidig_fr/status/1420995066005532678</t>
  </si>
  <si>
    <t>https://twitter.com/#!/sdellea/status/1420999594830356480</t>
  </si>
  <si>
    <t>https://twitter.com/#!/sdellea/status/1420999682667565059</t>
  </si>
  <si>
    <t>https://twitter.com/#!/madiseydi/status/1421001093518086144</t>
  </si>
  <si>
    <t>https://twitter.com/#!/torii_security/status/1421002634182467589</t>
  </si>
  <si>
    <t>https://twitter.com/#!/harvesterify/status/1421002754122780672</t>
  </si>
  <si>
    <t>https://twitter.com/#!/grumpy_drno/status/1421005761547837440</t>
  </si>
  <si>
    <t>https://twitter.com/#!/rbaranger/status/1421005891512504323</t>
  </si>
  <si>
    <t>https://twitter.com/#!/dsstny1/status/1421006762182914048</t>
  </si>
  <si>
    <t>https://twitter.com/#!/sunustartup/status/1421006610864951296</t>
  </si>
  <si>
    <t>https://twitter.com/#!/sunustartup/status/1421007201284599810</t>
  </si>
  <si>
    <t>https://twitter.com/#!/lineblob/status/1421007295727685636</t>
  </si>
  <si>
    <t>https://twitter.com/#!/evil_x_/status/1421008703910776834</t>
  </si>
  <si>
    <t>https://twitter.com/#!/y0m/status/1421010635199066115</t>
  </si>
  <si>
    <t>https://twitter.com/#!/david_orzech/status/1421013375807594497</t>
  </si>
  <si>
    <t>https://twitter.com/#!/furaxfox/status/1421013577184460801</t>
  </si>
  <si>
    <t>https://twitter.com/#!/itsmeetings/status/1421014021378125824</t>
  </si>
  <si>
    <t>https://twitter.com/#!/itsmeetings/status/1421014035932356611</t>
  </si>
  <si>
    <t>https://twitter.com/#!/malerkotlapol/status/1421015383281049600</t>
  </si>
  <si>
    <t>https://twitter.com/#!/grazytgrazynatt/status/1421016508050939904</t>
  </si>
  <si>
    <t>https://twitter.com/#!/_dinum/status/1421018109998157826</t>
  </si>
  <si>
    <t>https://twitter.com/#!/jujunet22/status/1421018679714660355</t>
  </si>
  <si>
    <t>https://twitter.com/#!/fusiondirectory/status/1421019799119966209</t>
  </si>
  <si>
    <t>https://twitter.com/#!/lezineaum/status/1421020678518620161</t>
  </si>
  <si>
    <t>https://twitter.com/#!/kasnoizette2/status/1421020777739079682</t>
  </si>
  <si>
    <t>https://twitter.com/#!/pitiouret/status/1421020783569260544</t>
  </si>
  <si>
    <t>https://twitter.com/#!/mdtg69/status/1421021325913726977</t>
  </si>
  <si>
    <t>https://twitter.com/#!/michelpetiot1/status/1421021750884720641</t>
  </si>
  <si>
    <t>https://twitter.com/#!/archoad/status/1421021965146640385</t>
  </si>
  <si>
    <t>https://twitter.com/#!/dahvios/status/1421022954943614976</t>
  </si>
  <si>
    <t>https://twitter.com/#!/mamouthcity/status/1421023093800194049</t>
  </si>
  <si>
    <t>https://twitter.com/#!/alain_tourpin/status/1421023212972957697</t>
  </si>
  <si>
    <t>https://twitter.com/#!/beviereboyer/status/1421023643291824128</t>
  </si>
  <si>
    <t>https://twitter.com/#!/capeldenis/status/1421023727270125568</t>
  </si>
  <si>
    <t>https://twitter.com/#!/leonielalionne1/status/1421023814394253314</t>
  </si>
  <si>
    <t>https://twitter.com/#!/phillvs/status/1421024218062458881</t>
  </si>
  <si>
    <t>https://twitter.com/#!/anipatchouli/status/1421024827704545283</t>
  </si>
  <si>
    <t>https://twitter.com/#!/valentin_au/status/1421025064758169601</t>
  </si>
  <si>
    <t>https://twitter.com/#!/yoanjpro/status/1421025183645802497</t>
  </si>
  <si>
    <t>https://twitter.com/#!/careersallistic/status/1421025220475998210</t>
  </si>
  <si>
    <t>https://twitter.com/#!/jmdossantos/status/1421025421383118848</t>
  </si>
  <si>
    <t>https://twitter.com/#!/delphinetessier/status/1421025606536474628</t>
  </si>
  <si>
    <t>https://twitter.com/#!/pyrisdeekhlan/status/1421025880852271107</t>
  </si>
  <si>
    <t>https://twitter.com/#!/rosensteinmick1/status/1421027071518724098</t>
  </si>
  <si>
    <t>https://twitter.com/#!/loklkt/status/1421027228498944000</t>
  </si>
  <si>
    <t>https://twitter.com/#!/athosyorkshire/status/1421027375370883072</t>
  </si>
  <si>
    <t>https://twitter.com/#!/letiec22/status/1421027942881234949</t>
  </si>
  <si>
    <t>https://twitter.com/#!/tdtm2v/status/1421028603815505921</t>
  </si>
  <si>
    <t>https://twitter.com/#!/igpsc2021/status/1421029356437127168</t>
  </si>
  <si>
    <t>https://twitter.com/#!/monograficotwit/status/1421029534560817157</t>
  </si>
  <si>
    <t>https://twitter.com/#!/philippewolak/status/1421030373119733764</t>
  </si>
  <si>
    <t>https://twitter.com/#!/darfeuillei/status/1421030525251239938</t>
  </si>
  <si>
    <t>https://twitter.com/#!/maxn002/status/1421032051923357698</t>
  </si>
  <si>
    <t>https://twitter.com/#!/margpompom/status/1421033125040336900</t>
  </si>
  <si>
    <t>https://twitter.com/#!/gmirlt/status/1421033598321319940</t>
  </si>
  <si>
    <t>https://twitter.com/#!/jp_lebreut/status/1421034141294993414</t>
  </si>
  <si>
    <t>https://twitter.com/#!/pradier_marc/status/1421034582124732420</t>
  </si>
  <si>
    <t>https://twitter.com/#!/m_j_z_c/status/1421034869250043908</t>
  </si>
  <si>
    <t>https://twitter.com/#!/claudiocimelli/status/1421036462665961474</t>
  </si>
  <si>
    <t>https://twitter.com/#!/nbre8/status/1421037086732341257</t>
  </si>
  <si>
    <t>https://twitter.com/#!/coudprint/status/1421038183035383809</t>
  </si>
  <si>
    <t>https://twitter.com/#!/fred1665/status/1421038187514843141</t>
  </si>
  <si>
    <t>https://twitter.com/#!/menardgabrielle/status/1421038627207909384</t>
  </si>
  <si>
    <t>https://twitter.com/#!/petitpatriotel/status/1421038657474076674</t>
  </si>
  <si>
    <t>https://twitter.com/#!/lemerignan/status/1421038735764951042</t>
  </si>
  <si>
    <t>https://twitter.com/#!/aureliecaillea2/status/1421038790789971968</t>
  </si>
  <si>
    <t>https://twitter.com/#!/nnechiardola/status/1421038916031877122</t>
  </si>
  <si>
    <t>https://twitter.com/#!/cbctoulouse/status/1421039430547148801</t>
  </si>
  <si>
    <t>https://twitter.com/#!/hautsdefrance/status/1420140120200581127</t>
  </si>
  <si>
    <t>https://twitter.com/#!/allistic_fr/status/1421024919782047746</t>
  </si>
  <si>
    <t>https://twitter.com/#!/hautsdefrance/status/1421040556315226114</t>
  </si>
  <si>
    <t>https://twitter.com/#!/dgrpro/status/1421041609479753730</t>
  </si>
  <si>
    <t>https://twitter.com/#!/avril_sylvie/status/1421042336423981059</t>
  </si>
  <si>
    <t>https://twitter.com/#!/lucidasthesky/status/1421042338948947971</t>
  </si>
  <si>
    <t>https://twitter.com/#!/belache4/status/1421042404283633664</t>
  </si>
  <si>
    <t>https://twitter.com/#!/alegrianohay/status/1421042530498514946</t>
  </si>
  <si>
    <t>https://twitter.com/#!/_oliviabot/status/1421043261796495362</t>
  </si>
  <si>
    <t>https://twitter.com/#!/cartmancarlos/status/1421043313914830851</t>
  </si>
  <si>
    <t>https://twitter.com/#!/bistrot_alonso/status/1421044989262503939</t>
  </si>
  <si>
    <t>https://twitter.com/#!/inforsudtech/status/1421045414703337473</t>
  </si>
  <si>
    <t>https://twitter.com/#!/blabla_lau/status/1421045771428900868</t>
  </si>
  <si>
    <t>https://twitter.com/#!/corinnedeltombe/status/1421046969309573120</t>
  </si>
  <si>
    <t>https://twitter.com/#!/patrickchahune1/status/1421047197869776901</t>
  </si>
  <si>
    <t>https://twitter.com/#!/freedom_8559/status/1421047848330801155</t>
  </si>
  <si>
    <t>https://twitter.com/#!/abicomit/status/1421047941926686729</t>
  </si>
  <si>
    <t>https://twitter.com/#!/slecache/status/1421047988374355969</t>
  </si>
  <si>
    <t>https://twitter.com/#!/k33g_org/status/1421048207509950465</t>
  </si>
  <si>
    <t>https://twitter.com/#!/au_fiel/status/1421048525568331776</t>
  </si>
  <si>
    <t>https://twitter.com/#!/cybersn_fr/status/1421048666551472132</t>
  </si>
  <si>
    <t>https://twitter.com/#!/thierryrouby/status/1421049074913001474</t>
  </si>
  <si>
    <t>https://twitter.com/#!/alexandremtr14/status/1420409210018349059</t>
  </si>
  <si>
    <t>https://twitter.com/#!/alexandremtr14/status/1421049880882057220</t>
  </si>
  <si>
    <t>https://twitter.com/#!/bernardrobert_/status/1421050185539637253</t>
  </si>
  <si>
    <t>https://twitter.com/#!/maria_andy2/status/1421050261380927488</t>
  </si>
  <si>
    <t>https://twitter.com/#!/sflouzat/status/1421050655708438536</t>
  </si>
  <si>
    <t>https://twitter.com/#!/autumn_good_35/status/1421050766190542849</t>
  </si>
  <si>
    <t>https://twitter.com/#!/mathpicco/status/1421051075893895168</t>
  </si>
  <si>
    <t>https://twitter.com/#!/artere01/status/1421051321638166530</t>
  </si>
  <si>
    <t>https://twitter.com/#!/pietersedwige/status/1421052338299617280</t>
  </si>
  <si>
    <t>https://twitter.com/#!/gendarmerie_073/status/1420357581839732737</t>
  </si>
  <si>
    <t>https://twitter.com/#!/gendarmerie_073/status/1421052520781295625</t>
  </si>
  <si>
    <t>https://twitter.com/#!/yannkogalama/status/1421052734543998991</t>
  </si>
  <si>
    <t>https://twitter.com/#!/cg2915/status/1421052880606408706</t>
  </si>
  <si>
    <t>https://twitter.com/#!/parsecscille/status/1421053670309904386</t>
  </si>
  <si>
    <t>https://twitter.com/#!/johnndzana/status/1421053685837307905</t>
  </si>
  <si>
    <t>https://twitter.com/#!/olympegrisou/status/1421054518289223682</t>
  </si>
  <si>
    <t>https://twitter.com/#!/anlebreton/status/1421054845918846982</t>
  </si>
  <si>
    <t>https://twitter.com/#!/gmalchemille/status/1421055256503390209</t>
  </si>
  <si>
    <t>https://twitter.com/#!/madmax6878/status/1421055260529938437</t>
  </si>
  <si>
    <t>https://twitter.com/#!/microsoftfrance/status/1420322164759273479</t>
  </si>
  <si>
    <t>https://twitter.com/#!/microsoftfrance/status/1420322393667645449</t>
  </si>
  <si>
    <t>https://twitter.com/#!/jjeanniard_bot/status/1420330496832139268</t>
  </si>
  <si>
    <t>https://twitter.com/#!/jjeanniard_bot/status/1420330496886640643</t>
  </si>
  <si>
    <t>https://twitter.com/#!/jjeanniard_bot/status/1420360701864857602</t>
  </si>
  <si>
    <t>https://twitter.com/#!/jjeanniard_bot/status/1421055417870798851</t>
  </si>
  <si>
    <t>https://twitter.com/#!/francismambrini/status/1421055385222406151</t>
  </si>
  <si>
    <t>https://twitter.com/#!/francismambrini/status/1421055411885576194</t>
  </si>
  <si>
    <t>https://twitter.com/#!/francismambrini/status/1421055428172132356</t>
  </si>
  <si>
    <t>https://twitter.com/#!/fredj_mendy/status/1421055443586125825</t>
  </si>
  <si>
    <t>https://twitter.com/#!/actugassilloud/status/1420768554706685959</t>
  </si>
  <si>
    <t>https://twitter.com/#!/brunetluc/status/1421055840757354499</t>
  </si>
  <si>
    <t>https://twitter.com/#!/poleai/status/1420330672225456128</t>
  </si>
  <si>
    <t>https://twitter.com/#!/poleai/status/1421044205300948993</t>
  </si>
  <si>
    <t>https://twitter.com/#!/poleai/status/1421056009070686212</t>
  </si>
  <si>
    <t>https://twitter.com/#!/jeep68883442/status/1421056777135734784</t>
  </si>
  <si>
    <t>https://twitter.com/#!/feimaediteurs/status/1421057056405131266</t>
  </si>
  <si>
    <t>https://twitter.com/#!/feimaediteurs/status/1421057065510920195</t>
  </si>
  <si>
    <t>https://twitter.com/#!/feimaediteurs/status/1421057078592999424</t>
  </si>
  <si>
    <t>https://twitter.com/#!/pouceopposable/status/1421057114299043846</t>
  </si>
  <si>
    <t>https://twitter.com/#!/redleader1970/status/1421057146633007106</t>
  </si>
  <si>
    <t>https://twitter.com/#!/brun01160147/status/1421057672137347072</t>
  </si>
  <si>
    <t>https://twitter.com/#!/hiasecure/status/1421057733516738574</t>
  </si>
  <si>
    <t>https://twitter.com/#!/ouraganmanuella/status/1421058513640595458</t>
  </si>
  <si>
    <t>https://twitter.com/#!/elliott_bobiet/status/1421058765449793542</t>
  </si>
  <si>
    <t>https://twitter.com/#!/cirneaf/status/1421061426312011776</t>
  </si>
  <si>
    <t>https://twitter.com/#!/maikiestudonc/status/1421061470004076546</t>
  </si>
  <si>
    <t>https://twitter.com/#!/alainmaitreiode/status/1420363100193271812</t>
  </si>
  <si>
    <t>https://twitter.com/#!/alainmaitreiode/status/1421061536190189568</t>
  </si>
  <si>
    <t>https://twitter.com/#!/soniakorchi/status/1421061707179479048</t>
  </si>
  <si>
    <t>https://twitter.com/#!/remidhalluin/status/1421061902336155650</t>
  </si>
  <si>
    <t>https://twitter.com/#!/1001portails_fr/status/1421062148789346306</t>
  </si>
  <si>
    <t>https://twitter.com/#!/kareem_seif/status/1421062194473623560</t>
  </si>
  <si>
    <t>https://twitter.com/#!/sabrinametayer1/status/1421062266275905536</t>
  </si>
  <si>
    <t>https://twitter.com/#!/carodiasinno/status/1421062297225678848</t>
  </si>
  <si>
    <t>https://twitter.com/#!/louisenalieva/status/1421063130587844609</t>
  </si>
  <si>
    <t>https://twitter.com/#!/jolarnak/status/1421063147444740100</t>
  </si>
  <si>
    <t>https://twitter.com/#!/didierchat/status/1421063296082456584</t>
  </si>
  <si>
    <t>https://twitter.com/#!/omandeshamptons/status/1421064073425342470</t>
  </si>
  <si>
    <t>https://twitter.com/#!/subversif2/status/1421064996797272073</t>
  </si>
  <si>
    <t>https://twitter.com/#!/elianefines/status/1421066937950523392</t>
  </si>
  <si>
    <t>https://twitter.com/#!/g4vroch3/status/1421067876233060354</t>
  </si>
  <si>
    <t>https://twitter.com/#!/patdvd/status/1421070377430753282</t>
  </si>
  <si>
    <t>https://twitter.com/#!/xen0risdev/status/1421071153238585354</t>
  </si>
  <si>
    <t>https://twitter.com/#!/foxmulderfrance/status/1421071941893595137</t>
  </si>
  <si>
    <t>https://twitter.com/#!/advaitaghost/status/1421072142486183938</t>
  </si>
  <si>
    <t>https://twitter.com/#!/frenchprosthesi/status/1421073024208539648</t>
  </si>
  <si>
    <t>https://twitter.com/#!/gueritasc/status/1421073269856276485</t>
  </si>
  <si>
    <t>https://twitter.com/#!/jsette60/status/1421073407437836290</t>
  </si>
  <si>
    <t>https://twitter.com/#!/itego8/status/1420328031986585604</t>
  </si>
  <si>
    <t>https://twitter.com/#!/univ_lorraine/status/1421034805769166848</t>
  </si>
  <si>
    <t>https://twitter.com/#!/uttroyes/status/1420353762569379845</t>
  </si>
  <si>
    <t>https://twitter.com/#!/itego8/status/1420337477945016325</t>
  </si>
  <si>
    <t>https://twitter.com/#!/itego8/status/1420337685479165955</t>
  </si>
  <si>
    <t>https://twitter.com/#!/itego8/status/1420364063415185411</t>
  </si>
  <si>
    <t>https://twitter.com/#!/itego8/status/1420637010117734404</t>
  </si>
  <si>
    <t>https://twitter.com/#!/itego8/status/1421075066926903300</t>
  </si>
  <si>
    <t>https://twitter.com/#!/richard_s81/status/1420699660285513728</t>
  </si>
  <si>
    <t>https://twitter.com/#!/richard_s81/status/1421075334607343619</t>
  </si>
  <si>
    <t>https://twitter.com/#!/paraano/status/1421077777932070912</t>
  </si>
  <si>
    <t>https://twitter.com/#!/acaouren/status/1421080211819569154</t>
  </si>
  <si>
    <t>https://twitter.com/#!/plaineimages/status/1421048325919412225</t>
  </si>
  <si>
    <t>https://twitter.com/#!/bertus241_off/status/1421081906251239431</t>
  </si>
  <si>
    <t>https://twitter.com/#!/arcenetac/status/1421082102246821892</t>
  </si>
  <si>
    <t>https://twitter.com/#!/nono2357/status/1421082207473577988</t>
  </si>
  <si>
    <t>https://twitter.com/#!/finnfrance/status/1420364532195729409</t>
  </si>
  <si>
    <t>https://twitter.com/#!/redchanelred/status/1421082212125102081</t>
  </si>
  <si>
    <t>https://twitter.com/#!/securityblog/status/1420118127422099458</t>
  </si>
  <si>
    <t>https://twitter.com/#!/securityblog/status/1420482991185346561</t>
  </si>
  <si>
    <t>https://twitter.com/#!/securityblog/status/1421082669828431881</t>
  </si>
  <si>
    <t>https://twitter.com/#!/soprasteriasecu/status/1421083805692141569</t>
  </si>
  <si>
    <t>https://twitter.com/#!/jusnumerium/status/1421066066923507715</t>
  </si>
  <si>
    <t>https://twitter.com/#!/jusnumerium/status/1421085413326868482</t>
  </si>
  <si>
    <t>https://twitter.com/#!/mickey86164385/status/1421086216397590528</t>
  </si>
  <si>
    <t>https://twitter.com/#!/ericbpro/status/1421086637547794433</t>
  </si>
  <si>
    <t>https://twitter.com/#!/_redfrog/status/1420688368736903171</t>
  </si>
  <si>
    <t>https://twitter.com/#!/_redfrog/status/1421087434851368962</t>
  </si>
  <si>
    <t>https://twitter.com/#!/danemontpellier/status/1421088629582139395</t>
  </si>
  <si>
    <t>https://twitter.com/#!/maxleaker/status/1421090860981096448</t>
  </si>
  <si>
    <t>https://twitter.com/#!/soo_onthemoon/status/1421091543608401924</t>
  </si>
  <si>
    <t>https://twitter.com/#!/legrand87652874/status/1421092292941819912</t>
  </si>
  <si>
    <t>https://twitter.com/#!/18coconicole/status/1421093799816744962</t>
  </si>
  <si>
    <t>https://twitter.com/#!/prolevavasseur/status/1421094297638772740</t>
  </si>
  <si>
    <t>https://twitter.com/#!/incanus666/status/1421096029122973696</t>
  </si>
  <si>
    <t>https://twitter.com/#!/gerlav31/status/1421097551122468871</t>
  </si>
  <si>
    <t>https://twitter.com/#!/jess86801207/status/1421105825603522569</t>
  </si>
  <si>
    <t>https://twitter.com/#!/sandrine_pertin/status/1421106266240393218</t>
  </si>
  <si>
    <t>https://twitter.com/#!/uybhys/status/1421106556591087616</t>
  </si>
  <si>
    <t>https://twitter.com/#!/andaolvras/status/1421107384777326596</t>
  </si>
  <si>
    <t>https://twitter.com/#!/cnrs_centre_est/status/1421107541925416960</t>
  </si>
  <si>
    <t>https://twitter.com/#!/cpuprogramme/status/1421083789124640768</t>
  </si>
  <si>
    <t>https://twitter.com/#!/cpuprogramme/status/1421109777464238080</t>
  </si>
  <si>
    <t>https://twitter.com/#!/mc_factory/status/1421100768891793410</t>
  </si>
  <si>
    <t>https://twitter.com/#!/revuedudigital/status/1421112379111317504</t>
  </si>
  <si>
    <t>https://twitter.com/#!/thryxne3/status/1420428474284756993</t>
  </si>
  <si>
    <t>https://twitter.com/#!/thryxne3/status/1421112522690777088</t>
  </si>
  <si>
    <t>https://twitter.com/#!/dgentreprises/status/1421041476000178179</t>
  </si>
  <si>
    <t>https://twitter.com/#!/dgentreprises/status/1421085444570234975</t>
  </si>
  <si>
    <t>https://twitter.com/#!/sabinetvalentin/status/1421112728043802627</t>
  </si>
  <si>
    <t>https://twitter.com/#!/zazaone81/status/1421113416568254467</t>
  </si>
  <si>
    <t>https://twitter.com/#!/gradesbfc/status/1421114289771982851</t>
  </si>
  <si>
    <t>https://twitter.com/#!/aonfrance/status/1420766851269865476</t>
  </si>
  <si>
    <t>https://twitter.com/#!/aonfrance/status/1421115868713521155</t>
  </si>
  <si>
    <t>https://twitter.com/#!/gaujourd/status/1421116065099264000</t>
  </si>
  <si>
    <t>https://twitter.com/#!/nicoladiaz/status/1421116208674451459</t>
  </si>
  <si>
    <t>https://twitter.com/#!/momentup_io/status/1421117316734066692</t>
  </si>
  <si>
    <t>https://twitter.com/#!/fabienpelletier/status/1421117544187023362</t>
  </si>
  <si>
    <t>https://twitter.com/#!/laconvca/status/1420845095780339714</t>
  </si>
  <si>
    <t>https://twitter.com/#!/ideas_idees/status/1421119425881780225</t>
  </si>
  <si>
    <t>https://twitter.com/#!/dumont6674/status/1421119497491132416</t>
  </si>
  <si>
    <t>https://twitter.com/#!/sonia_perso/status/1420414537149435909</t>
  </si>
  <si>
    <t>https://twitter.com/#!/sonia_perso/status/1421122285268840448</t>
  </si>
  <si>
    <t>https://twitter.com/#!/ncedson/status/1421124039326806023</t>
  </si>
  <si>
    <t>https://twitter.com/#!/neoxyzx/status/1421124968587407364</t>
  </si>
  <si>
    <t>https://twitter.com/#!/cyberevents_io/status/1421125312037937155</t>
  </si>
  <si>
    <t>https://twitter.com/#!/iot_technojeder/status/1421125541747380226</t>
  </si>
  <si>
    <t>https://twitter.com/#!/toglyb7415/status/1421125667056455681</t>
  </si>
  <si>
    <t>https://twitter.com/#!/ml_tweet_bot/status/1421126769797705732</t>
  </si>
  <si>
    <t>https://twitter.com/#!/andrewmorrisuk/status/1421126852563853312</t>
  </si>
  <si>
    <t>https://twitter.com/#!/lagrainee/status/1421129358840848388</t>
  </si>
  <si>
    <t>https://twitter.com/#!/bouyguestel_ent/status/1421129748944670723</t>
  </si>
  <si>
    <t>https://twitter.com/#!/hrflainville/status/1421130132941594629</t>
  </si>
  <si>
    <t>https://twitter.com/#!/mathplaisance/status/1421131517972078611</t>
  </si>
  <si>
    <t>https://twitter.com/#!/yberezaie/status/1421132271290142725</t>
  </si>
  <si>
    <t>https://twitter.com/#!/jeanneclerin/status/1421132380014891008</t>
  </si>
  <si>
    <t>https://twitter.com/#!/mediateurpimms/status/1421132630536359937</t>
  </si>
  <si>
    <t>https://twitter.com/#!/rrtwentysix/status/1421133169890369546</t>
  </si>
  <si>
    <t>https://twitter.com/#!/girauv/status/1421133595788431374</t>
  </si>
  <si>
    <t>https://twitter.com/#!/csnovidys/status/1421134038425812992</t>
  </si>
  <si>
    <t>https://twitter.com/#!/safe_007/status/1421135486085697543</t>
  </si>
  <si>
    <t>https://twitter.com/#!/formalgladys/status/1421135654080106496</t>
  </si>
  <si>
    <t>https://twitter.com/#!/manolo_carasau/status/1421135684958670861</t>
  </si>
  <si>
    <t>https://twitter.com/#!/realsalesadvice/status/1420683576790683650</t>
  </si>
  <si>
    <t>https://twitter.com/#!/realsalesadvice/status/1421136567758987268</t>
  </si>
  <si>
    <t>https://twitter.com/#!/thorpak47/status/1421137293637791753</t>
  </si>
  <si>
    <t>https://twitter.com/#!/corinnenmars/status/1421138544886751241</t>
  </si>
  <si>
    <t>https://twitter.com/#!/ericcaribbe/status/1421138763540008963</t>
  </si>
  <si>
    <t>https://twitter.com/#!/revolutto/status/1421139371521101830</t>
  </si>
  <si>
    <t>https://twitter.com/#!/doguedesflandre/status/1421139405713068040</t>
  </si>
  <si>
    <t>https://twitter.com/#!/fmaltot/status/1421139529587695618</t>
  </si>
  <si>
    <t>https://twitter.com/#!/mbpolyvalence/status/1421117449919991811</t>
  </si>
  <si>
    <t>https://twitter.com/#!/mbpolyvalence/status/1421140791309881348</t>
  </si>
  <si>
    <t>https://twitter.com/#!/mbpolyvalence/status/1421141136379351040</t>
  </si>
  <si>
    <t>https://twitter.com/#!/3615jacky/status/1421141834269593609</t>
  </si>
  <si>
    <t>https://twitter.com/#!/vaneay/status/1421141941945872387</t>
  </si>
  <si>
    <t>https://twitter.com/#!/thierrygrey/status/1421142058882981895</t>
  </si>
  <si>
    <t>https://twitter.com/#!/abrazo44/status/1421142630415622145</t>
  </si>
  <si>
    <t>https://twitter.com/#!/doc_martin_p/status/1421143491866943488</t>
  </si>
  <si>
    <t>https://twitter.com/#!/sebastienlep14/status/1421144004482244617</t>
  </si>
  <si>
    <t>https://twitter.com/#!/supplychain2030/status/1421144696685006849</t>
  </si>
  <si>
    <t>https://twitter.com/#!/cephalopodluke2/status/1420333384467894273</t>
  </si>
  <si>
    <t>https://twitter.com/#!/cephalopodluke2/status/1421148711049179136</t>
  </si>
  <si>
    <t>https://twitter.com/#!/gthemiramis/status/1421149810955010052</t>
  </si>
  <si>
    <t>https://twitter.com/#!/ccistore/status/1420277872019886086</t>
  </si>
  <si>
    <t>https://twitter.com/#!/ccinnovation49/status/1420294097919750149</t>
  </si>
  <si>
    <t>https://twitter.com/#!/ccinnovation49/status/1421150271279935499</t>
  </si>
  <si>
    <t>https://twitter.com/#!/insecm1/status/1421150656434479115</t>
  </si>
  <si>
    <t>https://twitter.com/#!/paultable5/status/1421152495464747010</t>
  </si>
  <si>
    <t>https://twitter.com/#!/baonenterprises/status/1421152606638968839</t>
  </si>
  <si>
    <t>https://twitter.com/#!/monoperateur/status/1421152932221829124</t>
  </si>
  <si>
    <t>https://twitter.com/#!/openlaw_fr/status/1421154426497257475</t>
  </si>
  <si>
    <t>https://twitter.com/#!/bc2gaudit/status/1421156377104375810</t>
  </si>
  <si>
    <t>https://twitter.com/#!/laubdx/status/1421160972727820295</t>
  </si>
  <si>
    <t>https://twitter.com/#!/emmacaril/status/1421161062402043904</t>
  </si>
  <si>
    <t>https://twitter.com/#!/corinnemeynier/status/1421162999147110401</t>
  </si>
  <si>
    <t>https://twitter.com/#!/regisgod/status/1421017591334817792</t>
  </si>
  <si>
    <t>https://twitter.com/#!/vscrignac/status/1421130166403797000</t>
  </si>
  <si>
    <t>https://twitter.com/#!/jeanneswift/status/1421163782836039687</t>
  </si>
  <si>
    <t>https://twitter.com/#!/foumouh/status/1421166736041205763</t>
  </si>
  <si>
    <t>https://twitter.com/#!/energynewsfr/status/1421169207228702723</t>
  </si>
  <si>
    <t>https://twitter.com/#!/hobbycat4/status/1421172158982758403</t>
  </si>
  <si>
    <t>https://twitter.com/#!/loubate/status/1421182998641324032</t>
  </si>
  <si>
    <t>https://twitter.com/#!/lolilou_ld/status/1421183969450766347</t>
  </si>
  <si>
    <t>https://twitter.com/#!/mdrechsler/status/1421195301344382988</t>
  </si>
  <si>
    <t>https://twitter.com/#!/emmanuelploton/status/1421195652554493955</t>
  </si>
  <si>
    <t>https://twitter.com/#!/lamri213/status/1421205682993442820</t>
  </si>
  <si>
    <t>https://twitter.com/#!/guerrierviking/status/1421207064123224067</t>
  </si>
  <si>
    <t>https://twitter.com/#!/seyhanaa/status/1421207283745308677</t>
  </si>
  <si>
    <t>https://twitter.com/#!/didierjean050/status/1421209757197770757</t>
  </si>
  <si>
    <t>https://twitter.com/#!/sillon03/status/1421209799060987904</t>
  </si>
  <si>
    <t>https://twitter.com/#!/bescoubes/status/1421210709124427783</t>
  </si>
  <si>
    <t>https://twitter.com/#!/vinhasha/status/1421213495115272205</t>
  </si>
  <si>
    <t>https://twitter.com/#!/fx_vincent/status/1421113888150626311</t>
  </si>
  <si>
    <t>https://twitter.com/#!/fx_vincent/status/1421213525427490817</t>
  </si>
  <si>
    <t>https://twitter.com/#!/bella7bleue/status/1421213730059214864</t>
  </si>
  <si>
    <t>https://twitter.com/#!/rochdumas/status/1421220714317762562</t>
  </si>
  <si>
    <t>https://twitter.com/#!/hugoepsylon/status/1421223873819914251</t>
  </si>
  <si>
    <t>https://twitter.com/#!/s_zhbakov/status/1421234220224192512</t>
  </si>
  <si>
    <t>https://twitter.com/#!/katalin80319166/status/1421234763604664323</t>
  </si>
  <si>
    <t>https://twitter.com/#!/dreamon01551786/status/1421236950787403780</t>
  </si>
  <si>
    <t>https://twitter.com/#!/majdablin/status/1421253588446220291</t>
  </si>
  <si>
    <t>https://twitter.com/#!/craak32/status/1421255816502550531</t>
  </si>
  <si>
    <t>https://twitter.com/#!/padawanvador/status/1421260394044215312</t>
  </si>
  <si>
    <t>https://twitter.com/#!/lodjma/status/1421272540945817604</t>
  </si>
  <si>
    <t>https://twitter.com/#!/chaoserebegaia/status/1421283022842867713</t>
  </si>
  <si>
    <t>https://twitter.com/#!/iledelaguyane/status/1421317050631344135</t>
  </si>
  <si>
    <t>https://twitter.com/#!/thesecretjunio1/status/1421326495398694913</t>
  </si>
  <si>
    <t>https://twitter.com/#!/maltrakn/status/1421327827513839622</t>
  </si>
  <si>
    <t>https://twitter.com/#!/armandgarcia14/status/1421328939641970692</t>
  </si>
  <si>
    <t>https://twitter.com/#!/securityxtv/status/1421330669855297539</t>
  </si>
  <si>
    <t>https://twitter.com/#!/vpuybareau/status/1421342217147400194</t>
  </si>
  <si>
    <t>https://twitter.com/#!/hdagrain/status/1421345790883139593</t>
  </si>
  <si>
    <t>https://twitter.com/#!/atonaha/status/1421346961672839169</t>
  </si>
  <si>
    <t>https://twitter.com/#!/marianeborie/status/1421347781709553665</t>
  </si>
  <si>
    <t>https://twitter.com/#!/salahzrg/status/1421180850151084036</t>
  </si>
  <si>
    <t>https://twitter.com/#!/salahzrg/status/1421348590086238209</t>
  </si>
  <si>
    <t>https://twitter.com/#!/fpdsag/status/1421354714894147586</t>
  </si>
  <si>
    <t>https://twitter.com/#!/pstempfelet/status/1421354910906556419</t>
  </si>
  <si>
    <t>https://twitter.com/#!/laurence0684/status/1421355285780877313</t>
  </si>
  <si>
    <t>https://twitter.com/#!/fredgouth/status/1420288066770587650</t>
  </si>
  <si>
    <t>https://twitter.com/#!/coder_487/status/1420289192345554944</t>
  </si>
  <si>
    <t>https://twitter.com/#!/coder_487/status/1421104647222173698</t>
  </si>
  <si>
    <t>https://twitter.com/#!/coder_487/status/1421361269689442304</t>
  </si>
  <si>
    <t>https://twitter.com/#!/froehlichert/status/1421366496568168449</t>
  </si>
  <si>
    <t>https://twitter.com/#!/hannibalcyberd/status/1421087183251836930</t>
  </si>
  <si>
    <t>https://twitter.com/#!/j_fk/status/1421377107519852544</t>
  </si>
  <si>
    <t>https://twitter.com/#!/weatherboy_fr/status/1421377804919312384</t>
  </si>
  <si>
    <t>https://twitter.com/#!/wassilissatwit/status/1421377908732481539</t>
  </si>
  <si>
    <t>https://twitter.com/#!/tracid56/status/1421379485010644992</t>
  </si>
  <si>
    <t>https://twitter.com/#!/certitudenum/status/1421384089542799361</t>
  </si>
  <si>
    <t>https://twitter.com/#!/4litanglilou67/status/1421384210590453761</t>
  </si>
  <si>
    <t>https://twitter.com/#!/menzelma/status/1421385585546174470</t>
  </si>
  <si>
    <t>https://twitter.com/#!/adamdoumbia20/status/1421384121771859973</t>
  </si>
  <si>
    <t>https://twitter.com/#!/adamdoumbia20/status/1421386280190021632</t>
  </si>
  <si>
    <t>https://twitter.com/#!/schwarzerbengel/status/1421062068816556041</t>
  </si>
  <si>
    <t>https://twitter.com/#!/schwarzerbengel/status/1421389955713183751</t>
  </si>
  <si>
    <t>https://twitter.com/#!/coderretweet/status/1420329246485057539</t>
  </si>
  <si>
    <t>https://twitter.com/#!/coderretweet/status/1420843835899449351</t>
  </si>
  <si>
    <t>https://twitter.com/#!/coderretweet/status/1420979975302356993</t>
  </si>
  <si>
    <t>https://twitter.com/#!/coderretweet/status/1421396266555224064</t>
  </si>
  <si>
    <t>https://twitter.com/#!/nsanssouci/status/1421396381428764677</t>
  </si>
  <si>
    <t>https://twitter.com/#!/botcybersec/status/1420268120023969792</t>
  </si>
  <si>
    <t>https://twitter.com/#!/botcybersec/status/1420370648724082693</t>
  </si>
  <si>
    <t>https://twitter.com/#!/botcybersec/status/1420678266298331139</t>
  </si>
  <si>
    <t>https://twitter.com/#!/botcybersec/status/1421327338919317504</t>
  </si>
  <si>
    <t>https://twitter.com/#!/botcybersec/status/1421406450002374656</t>
  </si>
  <si>
    <t>https://twitter.com/#!/etcjsrh/status/1421407745601847297</t>
  </si>
  <si>
    <t>https://twitter.com/#!/paulbarrycodeur/status/1421408697260126208</t>
  </si>
  <si>
    <t>https://twitter.com/#!/victorbaissait/status/1420754560138682378</t>
  </si>
  <si>
    <t>https://twitter.com/#!/victorbaissait/status/1421409954595057668</t>
  </si>
  <si>
    <t>https://twitter.com/#!/gdprai/status/1421415986834640897</t>
  </si>
  <si>
    <t>https://twitter.com/#!/snikboost/status/1421442408894636036</t>
  </si>
  <si>
    <t>https://twitter.com/#!/cnamsgrandest/status/1421449453949624320</t>
  </si>
  <si>
    <t>https://twitter.com/#!/lopessecurity/status/1421450910954401794</t>
  </si>
  <si>
    <t>https://twitter.com/#!/solouve/status/1420425328569339904</t>
  </si>
  <si>
    <t>https://twitter.com/#!/solouve/status/1421463153985134595</t>
  </si>
  <si>
    <t>https://twitter.com/#!/ktalos2/status/1421465852440977408</t>
  </si>
  <si>
    <t>https://twitter.com/#!/procurement2030/status/1421469033266884613</t>
  </si>
  <si>
    <t>https://twitter.com/#!/nathollier/status/1421475214479831044</t>
  </si>
  <si>
    <t>https://twitter.com/#!/thecuriousluke/status/1421481313031294989</t>
  </si>
  <si>
    <t>https://twitter.com/#!/skilfobic/status/1421483193409150981</t>
  </si>
  <si>
    <t>https://twitter.com/#!/bri93946248/status/1421022003499347974</t>
  </si>
  <si>
    <t>https://twitter.com/#!/bri93946248/status/1421489754290405385</t>
  </si>
  <si>
    <t>https://twitter.com/#!/merlingeek1/status/1420418035802849282</t>
  </si>
  <si>
    <t>https://twitter.com/#!/merlingeek1/status/1420421132675649541</t>
  </si>
  <si>
    <t>https://twitter.com/#!/merlingeek1/status/1421499372899086338</t>
  </si>
  <si>
    <t>https://twitter.com/#!/merlingeek1/status/1421502551313240067</t>
  </si>
  <si>
    <t>https://twitter.com/#!/developerbot_v1/status/1420504897640931337</t>
  </si>
  <si>
    <t>https://twitter.com/#!/developerbot_v1/status/1420688035893686272</t>
  </si>
  <si>
    <t>https://twitter.com/#!/developerbot_v1/status/1420820031609491460</t>
  </si>
  <si>
    <t>https://twitter.com/#!/developerbot_v1/status/1421324052279480324</t>
  </si>
  <si>
    <t>https://twitter.com/#!/developerbot_v1/status/1421503653261762561</t>
  </si>
  <si>
    <t>https://twitter.com/#!/dyandza/status/1421505042612359168</t>
  </si>
  <si>
    <t>https://twitter.com/#!/lhosteolivier/status/1421518200802578444</t>
  </si>
  <si>
    <t>https://twitter.com/#!/lebigdata_fr/status/1421126257455030273</t>
  </si>
  <si>
    <t>https://twitter.com/#!/norbertpiske/status/1421525540549406720</t>
  </si>
  <si>
    <t>https://twitter.com/#!/marce_i_p/status/1421529240634277888</t>
  </si>
  <si>
    <t>https://twitter.com/#!/serendipitousp/status/1421533390038261762</t>
  </si>
  <si>
    <t>https://twitter.com/#!/openscitalk/status/1421537996734566400</t>
  </si>
  <si>
    <t>https://twitter.com/#!/livredoc/status/1421539071726346240</t>
  </si>
  <si>
    <t>https://twitter.com/#!/parfaitmwamba3/status/1420342292079128580</t>
  </si>
  <si>
    <t>https://twitter.com/#!/parfaitmwamba3/status/1421554699195539461</t>
  </si>
  <si>
    <t>https://twitter.com/#!/pouteaualain/status/1421557119162138631</t>
  </si>
  <si>
    <t>https://twitter.com/#!/bapt1ste/status/1421580315034849284</t>
  </si>
  <si>
    <t>https://twitter.com/#!/pythonroboto/status/1420131411256877061</t>
  </si>
  <si>
    <t>https://twitter.com/#!/pythonroboto/status/1421084087968800768</t>
  </si>
  <si>
    <t>https://twitter.com/#!/pythonroboto/status/1421580825737535489</t>
  </si>
  <si>
    <t>https://twitter.com/#!/tubienlu/status/1421582818262626307</t>
  </si>
  <si>
    <t>https://twitter.com/#!/simonepaquis/status/1421584139808034816</t>
  </si>
  <si>
    <t>https://twitter.com/#!/simonepaquis/status/1421584208657592323</t>
  </si>
  <si>
    <t>https://twitter.com/#!/jpclo/status/1421591478132903937</t>
  </si>
  <si>
    <t>https://twitter.com/#!/friday_js_bot/status/1420130243935801345</t>
  </si>
  <si>
    <t>https://twitter.com/#!/friday_js_bot/status/1420264751695687681</t>
  </si>
  <si>
    <t>https://twitter.com/#!/friday_js_bot/status/1420668135066066948</t>
  </si>
  <si>
    <t>https://twitter.com/#!/friday_js_bot/status/1420997537947811841</t>
  </si>
  <si>
    <t>https://twitter.com/#!/friday_js_bot/status/1421396289363714055</t>
  </si>
  <si>
    <t>https://twitter.com/#!/friday_js_bot/status/1421668783983271939</t>
  </si>
  <si>
    <t>https://twitter.com/#!/rageandroll/status/1421701892627894275</t>
  </si>
  <si>
    <t>https://twitter.com/#!/techie_wiz/status/1421701933706919942</t>
  </si>
  <si>
    <t>https://twitter.com/#!/cyber_detect/status/1421702502119055368</t>
  </si>
  <si>
    <t>https://twitter.com/#!/caplarin/status/1421704983284748288</t>
  </si>
  <si>
    <t>https://twitter.com/#!/scandal2081/status/1421710167033487365</t>
  </si>
  <si>
    <t>https://twitter.com/#!/nissabel1/status/1421711135422750721</t>
  </si>
  <si>
    <t>https://twitter.com/#!/canogeoffrey1/status/1421711906235162630</t>
  </si>
  <si>
    <t>https://twitter.com/#!/sylvie_darmon/status/1421722093314531328</t>
  </si>
  <si>
    <t>https://twitter.com/#!/aneeshnair/status/1421723070876684289</t>
  </si>
  <si>
    <t>https://twitter.com/#!/aneesh7nair/status/1421724163824181251</t>
  </si>
  <si>
    <t>https://twitter.com/#!/ecommcto/status/1421726609669713921</t>
  </si>
  <si>
    <t>https://twitter.com/#!/anniewallyi/status/1421726946128506883</t>
  </si>
  <si>
    <t>https://twitter.com/#!/indianrootscom/status/1421727229994696705</t>
  </si>
  <si>
    <t>https://twitter.com/#!/rangstore/status/1421729129183932417</t>
  </si>
  <si>
    <t>https://twitter.com/#!/unishopit/status/1421730460141461505</t>
  </si>
  <si>
    <t>https://twitter.com/#!/_ellabot/status/1421731292899577859</t>
  </si>
  <si>
    <t>https://twitter.com/#!/ecommerce1india/status/1421731916865171458</t>
  </si>
  <si>
    <t>https://twitter.com/#!/u2phautegaronne/status/1421734344893378562</t>
  </si>
  <si>
    <t>https://twitter.com/#!/lynda_fiveyears/status/1421734965163827202</t>
  </si>
  <si>
    <t>https://twitter.com/#!/amisgendarmeri1/status/1421746666185580545</t>
  </si>
  <si>
    <t>https://twitter.com/#!/stephsavoyard/status/1421759105006452740</t>
  </si>
  <si>
    <t>https://twitter.com/#!/chidambara09/status/1421761521898594306</t>
  </si>
  <si>
    <t>https://twitter.com/#!/chidambara09/status/1421761546485596162</t>
  </si>
  <si>
    <t>https://twitter.com/#!/myhealthcareit/status/1421768659421200384</t>
  </si>
  <si>
    <t>https://twitter.com/#!/mhvconsult/status/1421769924188332032</t>
  </si>
  <si>
    <t>https://twitter.com/#!/jcqslucas/status/1421775236157034503</t>
  </si>
  <si>
    <t>https://twitter.com/#!/cybersecplace/status/1421780384749076489</t>
  </si>
  <si>
    <t>https://twitter.com/#!/lalobarose/status/1421487761048092683</t>
  </si>
  <si>
    <t>https://twitter.com/#!/daniel_hva/status/1421788302563233793</t>
  </si>
  <si>
    <t>https://twitter.com/#!/micronus4/status/1421788398696734721</t>
  </si>
  <si>
    <t>https://twitter.com/#!/sandra70397893/status/1421790432942510088</t>
  </si>
  <si>
    <t>https://twitter.com/#!/eimear_shea/status/1421791413176520705</t>
  </si>
  <si>
    <t>https://twitter.com/#!/salim4219/status/1421795538165501952</t>
  </si>
  <si>
    <t>https://twitter.com/#!/korezian/status/1421795681396789251</t>
  </si>
  <si>
    <t>https://twitter.com/#!/webzh_zone/status/1421796960856645636</t>
  </si>
  <si>
    <t>https://twitter.com/#!/philippesayous/status/1421797648546377731</t>
  </si>
  <si>
    <t>https://twitter.com/#!/emmakavalya/status/1421798677098680323</t>
  </si>
  <si>
    <t>https://twitter.com/#!/epitech/status/1420640232924499968</t>
  </si>
  <si>
    <t>https://twitter.com/#!/cbultel_ecole/status/1420651582753017857</t>
  </si>
  <si>
    <t>https://twitter.com/#!/cbultel_ecole/status/1421798857923510274</t>
  </si>
  <si>
    <t>https://twitter.com/#!/lireagir/status/1421799280386494476</t>
  </si>
  <si>
    <t>https://twitter.com/#!/crpcenofficiel/status/1421799474062630914</t>
  </si>
  <si>
    <t>https://twitter.com/#!/bruno09589158/status/1421799562205962245</t>
  </si>
  <si>
    <t>https://twitter.com/#!/cg3cricri/status/1421800210221707267</t>
  </si>
  <si>
    <t>https://twitter.com/#!/jcvial1jean/status/1421800324197765120</t>
  </si>
  <si>
    <t>https://twitter.com/#!/w0lf_l0nely_/status/1421801290695421952</t>
  </si>
  <si>
    <t>https://twitter.com/#!/ricolotcontact/status/1421801918574252032</t>
  </si>
  <si>
    <t>https://twitter.com/#!/carnet8/status/1421802131066134528</t>
  </si>
  <si>
    <t>https://twitter.com/#!/thierry13breton/status/1421802402978598916</t>
  </si>
  <si>
    <t>https://twitter.com/#!/chauvelmichele/status/1421803184331399180</t>
  </si>
  <si>
    <t>https://twitter.com/#!/gyodhero/status/1421804014186995716</t>
  </si>
  <si>
    <t>https://twitter.com/#!/brigittenomine/status/1421804170810638354</t>
  </si>
  <si>
    <t>https://twitter.com/#!/drpeb/status/1421804680938676224</t>
  </si>
  <si>
    <t>https://twitter.com/#!/nextstep_sante/status/1421076321908760582</t>
  </si>
  <si>
    <t>https://twitter.com/#!/nextstep_sante/status/1421076334068051971</t>
  </si>
  <si>
    <t>https://twitter.com/#!/nextstep_sante/status/1421076346260889601</t>
  </si>
  <si>
    <t>https://twitter.com/#!/nextstep_sante/status/1421817175573254148</t>
  </si>
  <si>
    <t>https://twitter.com/#!/spinnaker13007/status/1421818070826369030</t>
  </si>
  <si>
    <t>https://twitter.com/#!/interpretaatioo/status/1421822232746102785</t>
  </si>
  <si>
    <t>https://twitter.com/#!/oppens_cyber/status/1421824324609134603</t>
  </si>
  <si>
    <t>https://twitter.com/#!/benoit51390/status/1421828479931359232</t>
  </si>
  <si>
    <t>https://twitter.com/#!/vpnum/status/1421536914377777162</t>
  </si>
  <si>
    <t>https://twitter.com/#!/isaolivier38/status/1421829653602447365</t>
  </si>
  <si>
    <t>https://twitter.com/#!/mickamikaelle/status/1421269430659653634</t>
  </si>
  <si>
    <t>https://twitter.com/#!/mickamikaelle/status/1421830048714211335</t>
  </si>
  <si>
    <t>https://twitter.com/#!/axxaciz/status/1421124430571479041</t>
  </si>
  <si>
    <t>https://twitter.com/#!/axxaciz/status/1421830142490513410</t>
  </si>
  <si>
    <t>https://twitter.com/#!/sosonesteve/status/1421832737011519498</t>
  </si>
  <si>
    <t>https://twitter.com/#!/carolinabcn29/status/1421834468520873991</t>
  </si>
  <si>
    <t>https://twitter.com/#!/elyeschaabane/status/1421840770005409794</t>
  </si>
  <si>
    <t>https://twitter.com/#!/magalicaus/status/1421842130859929607</t>
  </si>
  <si>
    <t>https://twitter.com/#!/cathgontard/status/1421126882855116802</t>
  </si>
  <si>
    <t>https://twitter.com/#!/cathgontard/status/1421842357213974536</t>
  </si>
  <si>
    <t>https://twitter.com/#!/padrouga/status/1421842463329771522</t>
  </si>
  <si>
    <t>https://twitter.com/#!/olanno/status/1421842763004485634</t>
  </si>
  <si>
    <t>https://twitter.com/#!/drparloirs/status/1421842907645063169</t>
  </si>
  <si>
    <t>https://twitter.com/#!/nicolarsouil/status/1421843018806616066</t>
  </si>
  <si>
    <t>https://twitter.com/#!/greenb1968/status/1421843374114545670</t>
  </si>
  <si>
    <t>https://twitter.com/#!/yoanncolin1/status/1421843511285108738</t>
  </si>
  <si>
    <t>https://twitter.com/#!/jbc75017/status/1421843915381035012</t>
  </si>
  <si>
    <t>https://twitter.com/#!/micky91/status/1421850139677929475</t>
  </si>
  <si>
    <t>https://twitter.com/#!/gendarmerie_011/status/1421852178835255296</t>
  </si>
  <si>
    <t>https://twitter.com/#!/tillardyannick/status/1421853686481960965</t>
  </si>
  <si>
    <t>https://twitter.com/#!/marketingnumpro/status/1421854043530477573</t>
  </si>
  <si>
    <t>https://twitter.com/#!/jeanluclaurent7/status/1421858412309143559</t>
  </si>
  <si>
    <t>https://twitter.com/#!/algosecure/status/1421859635028533248</t>
  </si>
  <si>
    <t>https://twitter.com/#!/demipal/status/1421865539564150793</t>
  </si>
  <si>
    <t>https://twitter.com/#!/kyle_macstone/status/1421867404552982530</t>
  </si>
  <si>
    <t>https://twitter.com/#!/mokaconsult/status/1421868348560773121</t>
  </si>
  <si>
    <t>https://twitter.com/#!/kadove1/status/1421871461577469960</t>
  </si>
  <si>
    <t>https://twitter.com/#!/jplarger/status/1420632988187078661</t>
  </si>
  <si>
    <t>https://twitter.com/#!/rldi_lamy/status/1420659684697116672</t>
  </si>
  <si>
    <t>https://twitter.com/#!/christiantiga/status/1421874409950924801</t>
  </si>
  <si>
    <t>https://twitter.com/#!/picliesoph/status/1421877071308115970</t>
  </si>
  <si>
    <t>https://twitter.com/#!/lisefalardeau/status/1421877705872658438</t>
  </si>
  <si>
    <t>https://twitter.com/#!/alexandre2927/status/1421880105836728322</t>
  </si>
  <si>
    <t>https://twitter.com/#!/alexandre2927/status/1421880320182394882</t>
  </si>
  <si>
    <t>https://twitter.com/#!/franckdeo/status/1421881817406259200</t>
  </si>
  <si>
    <t>https://twitter.com/#!/timinustus/status/1421205880092102666</t>
  </si>
  <si>
    <t>https://twitter.com/#!/timinustus/status/1421883779380125700</t>
  </si>
  <si>
    <t>https://twitter.com/#!/unlandais/status/1421885033858715650</t>
  </si>
  <si>
    <t>https://twitter.com/#!/silvaeternam/status/1421887785062047745</t>
  </si>
  <si>
    <t>https://twitter.com/#!/thierrymbimi/status/1421894537866272771</t>
  </si>
  <si>
    <t>https://twitter.com/#!/madison11998499/status/1421894771518418953</t>
  </si>
  <si>
    <t>https://twitter.com/#!/volfoni_raoul_/status/1421900608336969729</t>
  </si>
  <si>
    <t>https://twitter.com/#!/femtech_/status/1421323967877484546</t>
  </si>
  <si>
    <t>https://twitter.com/#!/femtech_/status/1421327285500710912</t>
  </si>
  <si>
    <t>https://twitter.com/#!/femtech_/status/1421730482216218624</t>
  </si>
  <si>
    <t>https://twitter.com/#!/femtech_/status/1421901005487284227</t>
  </si>
  <si>
    <t>https://twitter.com/#!/stephanehalimi/status/1421133406738452489</t>
  </si>
  <si>
    <t>https://twitter.com/#!/stephanehalimi/status/1421902695359713291</t>
  </si>
  <si>
    <t>https://twitter.com/#!/rhvirginie/status/1421903117256478723</t>
  </si>
  <si>
    <t>https://twitter.com/#!/botfordev/status/1421905643330494467</t>
  </si>
  <si>
    <t>https://twitter.com/#!/botfemale/status/1421731981767974913</t>
  </si>
  <si>
    <t>https://twitter.com/#!/botfemale/status/1421905681591029763</t>
  </si>
  <si>
    <t>https://twitter.com/#!/kakarbot/status/1420130344611815436</t>
  </si>
  <si>
    <t>https://twitter.com/#!/kakarbot/status/1421905696111669253</t>
  </si>
  <si>
    <t>https://twitter.com/#!/pythonexpertbot/status/1420130364895420419</t>
  </si>
  <si>
    <t>https://twitter.com/#!/pythonexpertbot/status/1420668910123241477</t>
  </si>
  <si>
    <t>https://twitter.com/#!/pythonexpertbot/status/1421905821437411335</t>
  </si>
  <si>
    <t>https://twitter.com/#!/codewithtwitchi/status/1421906286959075332</t>
  </si>
  <si>
    <t>https://twitter.com/#!/ipythonistabot/status/1420228703200727040</t>
  </si>
  <si>
    <t>https://twitter.com/#!/ipythonistabot/status/1420727133664649218</t>
  </si>
  <si>
    <t>https://twitter.com/#!/ipythonistabot/status/1420997537134170115</t>
  </si>
  <si>
    <t>https://twitter.com/#!/ipythonistabot/status/1421503492263399426</t>
  </si>
  <si>
    <t>https://twitter.com/#!/ipythonistabot/status/1421907324084555777</t>
  </si>
  <si>
    <t>https://twitter.com/#!/ipythonistabot/status/1421905665799372806</t>
  </si>
  <si>
    <t>https://twitter.com/#!/loreli85670/status/1421076598074322949</t>
  </si>
  <si>
    <t>https://twitter.com/#!/loreli85670/status/1421911126753923072</t>
  </si>
  <si>
    <t>https://twitter.com/#!/botkoshur/status/1421905691846004736</t>
  </si>
  <si>
    <t>https://twitter.com/#!/botkoshur/status/1421913242897719305</t>
  </si>
  <si>
    <t>https://twitter.com/#!/azuerbot/status/1421901022541324288</t>
  </si>
  <si>
    <t>https://twitter.com/#!/azuerbot/status/1421913198530281472</t>
  </si>
  <si>
    <t>https://twitter.com/#!/azuerbot/status/1421913286052823041</t>
  </si>
  <si>
    <t>https://twitter.com/#!/thedeveloperbot/status/1421913159603003399</t>
  </si>
  <si>
    <t>https://twitter.com/#!/thedeveloperbot/status/1421913199457325056</t>
  </si>
  <si>
    <t>https://twitter.com/#!/thedeveloperbot/status/1421913245942702085</t>
  </si>
  <si>
    <t>https://twitter.com/#!/thedeveloperbot/status/1421913292738600965</t>
  </si>
  <si>
    <t>https://twitter.com/#!/thedeveloperbot/status/1421913332957782017</t>
  </si>
  <si>
    <t>https://twitter.com/#!/thedeveloperbot/status/1421913396614676487</t>
  </si>
  <si>
    <t>https://twitter.com/#!/serverlessfan/status/1421913159540121604</t>
  </si>
  <si>
    <t>https://twitter.com/#!/serverlessfan/status/1421913199465701378</t>
  </si>
  <si>
    <t>https://twitter.com/#!/serverlessfan/status/1421913246001414145</t>
  </si>
  <si>
    <t>https://twitter.com/#!/serverlessfan/status/1421913292759568392</t>
  </si>
  <si>
    <t>https://twitter.com/#!/serverlessfan/status/1421913333024923648</t>
  </si>
  <si>
    <t>https://twitter.com/#!/serverlessfan/status/1421913396673490945</t>
  </si>
  <si>
    <t>https://twitter.com/#!/itsmuzza2004/status/1420653802152136705</t>
  </si>
  <si>
    <t>https://twitter.com/#!/elizabot9/status/1420654286028132353</t>
  </si>
  <si>
    <t>https://twitter.com/#!/elizabot9/status/1421341169821405191</t>
  </si>
  <si>
    <t>https://twitter.com/#!/elizabot9/status/1421914365960364038</t>
  </si>
  <si>
    <t>https://twitter.com/#!/elizabot9/status/1420354069705764866</t>
  </si>
  <si>
    <t>https://twitter.com/#!/elizabot9/status/1420596208733720579</t>
  </si>
  <si>
    <t>https://twitter.com/#!/elizabot9/status/1420819888231362563</t>
  </si>
  <si>
    <t>https://twitter.com/#!/elizabot9/status/1421005651980038144</t>
  </si>
  <si>
    <t>https://twitter.com/#!/elizabot9/status/1421016746048241666</t>
  </si>
  <si>
    <t>https://twitter.com/#!/elizabot9/status/1421493151940980744</t>
  </si>
  <si>
    <t>https://twitter.com/#!/elixir75017/status/1421031735559704576</t>
  </si>
  <si>
    <t>https://twitter.com/#!/elixir75017/status/1421917341810634753</t>
  </si>
  <si>
    <t>https://twitter.com/#!/amontespan/status/1421027847762755591</t>
  </si>
  <si>
    <t>https://twitter.com/#!/amontespan/status/1421918349618032640</t>
  </si>
  <si>
    <t>https://twitter.com/#!/nstguinee/status/1421921825156648965</t>
  </si>
  <si>
    <t>https://twitter.com/#!/m2bliquis/status/1421046372376121348</t>
  </si>
  <si>
    <t>https://twitter.com/#!/m2bliquis/status/1421922298760732675</t>
  </si>
  <si>
    <t>https://twitter.com/#!/nastydude19/status/1421928443357302793</t>
  </si>
  <si>
    <t>https://twitter.com/#!/saycornelia/status/1421105163234852872</t>
  </si>
  <si>
    <t>https://twitter.com/#!/saycornelia/status/1421929198567010305</t>
  </si>
  <si>
    <t>https://twitter.com/#!/axnslash/status/1421930422833979396</t>
  </si>
  <si>
    <t>https://twitter.com/#!/mistercool87/status/1421930503289151489</t>
  </si>
  <si>
    <t>https://twitter.com/#!/ellalalalaire/status/1421235994452545542</t>
  </si>
  <si>
    <t>https://twitter.com/#!/ellalalalaire/status/1421932029193687043</t>
  </si>
  <si>
    <t>https://twitter.com/#!/spiderman7200/status/1421934060696440835</t>
  </si>
  <si>
    <t>https://twitter.com/#!/bitchookie/status/1421937692338704385</t>
  </si>
  <si>
    <t>https://twitter.com/#!/kd__kuffars/status/1421939035434590217</t>
  </si>
  <si>
    <t>https://twitter.com/#!/mariilou09/status/1421942923231383554</t>
  </si>
  <si>
    <t>https://twitter.com/#!/masoems/status/1421944868360818688</t>
  </si>
  <si>
    <t>https://twitter.com/#!/nati_kdk/status/1421948251654217730</t>
  </si>
  <si>
    <t>https://twitter.com/#!/tonyrmj_tony/status/1421066860896956423</t>
  </si>
  <si>
    <t>https://twitter.com/#!/tonyrmj_tony/status/1421961888716533761</t>
  </si>
  <si>
    <t>https://twitter.com/#!/aymericsmn/status/1421967404591157269</t>
  </si>
  <si>
    <t>https://twitter.com/#!/team_archi/status/1421967738478764037</t>
  </si>
  <si>
    <t>https://twitter.com/#!/manouchkya/status/1421308969256095744</t>
  </si>
  <si>
    <t>https://twitter.com/#!/manouchkya/status/1421995257626075136</t>
  </si>
  <si>
    <t>https://twitter.com/#!/seccoffeetime/status/1422057070996692993</t>
  </si>
  <si>
    <t>https://twitter.com/#!/arscorse1/status/1422063267606900736</t>
  </si>
  <si>
    <t>https://twitter.com/#!/carulup/status/1422064256023941121</t>
  </si>
  <si>
    <t>https://twitter.com/#!/henry75001/status/1422066335627022339</t>
  </si>
  <si>
    <t>https://twitter.com/#!/ainasoa/status/1422069579837214721</t>
  </si>
  <si>
    <t>https://twitter.com/#!/iqualit_/status/1422074685475278856</t>
  </si>
  <si>
    <t>https://twitter.com/#!/mrproverbe/status/1422074708300812288</t>
  </si>
  <si>
    <t>https://twitter.com/#!/modisrecrutefr/status/1420988970499026944</t>
  </si>
  <si>
    <t>https://twitter.com/#!/modisrecrutefr/status/1422076491127459843</t>
  </si>
  <si>
    <t>https://twitter.com/#!/erictixador/status/1421468740932325378</t>
  </si>
  <si>
    <t>https://twitter.com/#!/erictixador/status/1421752716884418568</t>
  </si>
  <si>
    <t>https://twitter.com/#!/erictixador/status/1422077392869367811</t>
  </si>
  <si>
    <t>https://twitter.com/#!/tech38731/status/1420990053640245248</t>
  </si>
  <si>
    <t>https://twitter.com/#!/tech38731/status/1422077454194200583</t>
  </si>
  <si>
    <t>https://twitter.com/#!/thomassimon471/status/1420990165753937922</t>
  </si>
  <si>
    <t>https://twitter.com/#!/thomassimon471/status/1422077664131788802</t>
  </si>
  <si>
    <t>https://twitter.com/#!/newsoft/status/1422078860338794496</t>
  </si>
  <si>
    <t>https://twitter.com/#!/rldi_lamy/status/1421097083176636419</t>
  </si>
  <si>
    <t>https://twitter.com/#!/rldi_lamy/status/1421097148855328779</t>
  </si>
  <si>
    <t>https://twitter.com/#!/rldi_lamy/status/1421209900303196166</t>
  </si>
  <si>
    <t>https://twitter.com/#!/rldi_lamy/status/1421871043459887107</t>
  </si>
  <si>
    <t>https://twitter.com/#!/rldi_lamy/status/1421874186281177091</t>
  </si>
  <si>
    <t>https://twitter.com/#!/belalac/status/1422080117086507008</t>
  </si>
  <si>
    <t>https://twitter.com/#!/digitaleague/status/1420270295835762697</t>
  </si>
  <si>
    <t>https://twitter.com/#!/digitaleague/status/1422082234572427265</t>
  </si>
  <si>
    <t>https://twitter.com/#!/ccutxan/status/1422082286758027267</t>
  </si>
  <si>
    <t>https://twitter.com/#!/forestieramand3/status/1421005631897706496</t>
  </si>
  <si>
    <t>https://twitter.com/#!/forestieramand3/status/1422082675737829378</t>
  </si>
  <si>
    <t>https://twitter.com/#!/pierrecdn/status/1422082793463484418</t>
  </si>
  <si>
    <t>https://twitter.com/#!/opensource_orgs/status/1422082815643078657</t>
  </si>
  <si>
    <t>https://twitter.com/#!/oodriveofficiel/status/1420995134997553152</t>
  </si>
  <si>
    <t>https://twitter.com/#!/oodriveofficiel/status/1422082856520650754</t>
  </si>
  <si>
    <t>https://twitter.com/#!/discovertech3/status/1420709060173869065</t>
  </si>
  <si>
    <t>https://twitter.com/#!/discovertech3/status/1420709060991623174</t>
  </si>
  <si>
    <t>https://twitter.com/#!/discovertech3/status/1421131864400531456</t>
  </si>
  <si>
    <t>https://twitter.com/#!/discovertech3/status/1421599905508782080</t>
  </si>
  <si>
    <t>https://twitter.com/#!/discovertech3/status/1422083104248762368</t>
  </si>
  <si>
    <t>https://twitter.com/#!/discovertech3/status/1422083104265572353</t>
  </si>
  <si>
    <t>https://twitter.com/#!/uchfrance/status/1422083713635078145</t>
  </si>
  <si>
    <t>https://twitter.com/#!/tv_broadcasting/status/1422083730802360321</t>
  </si>
  <si>
    <t>https://twitter.com/#!/virgincapo/status/1421041635933237249</t>
  </si>
  <si>
    <t>https://twitter.com/#!/virgincapo/status/1422083777447268352</t>
  </si>
  <si>
    <t>https://twitter.com/#!/wallixcom/status/1422083994292826115</t>
  </si>
  <si>
    <t>https://twitter.com/#!/ifep8/status/1420342723685531649</t>
  </si>
  <si>
    <t>https://twitter.com/#!/contentinaqfr/status/1422085398856192006</t>
  </si>
  <si>
    <t>https://twitter.com/#!/f3alpes/status/1422086431070167041</t>
  </si>
  <si>
    <t>https://twitter.com/#!/gwenaellereun/status/1422086934696976386</t>
  </si>
  <si>
    <t>https://twitter.com/#!/tristana_illes/status/1422089387400171520</t>
  </si>
  <si>
    <t>https://twitter.com/#!/olfeo/status/1422089785309605890</t>
  </si>
  <si>
    <t>https://twitter.com/#!/fadouce/status/1422070909142283681</t>
  </si>
  <si>
    <t>https://twitter.com/#!/rodda2206/status/1422091285268209664</t>
  </si>
  <si>
    <t>https://twitter.com/#!/chgambin/status/1422095198570622980</t>
  </si>
  <si>
    <t>https://twitter.com/#!/r007_br34k3r/status/1422095460895010819</t>
  </si>
  <si>
    <t>https://twitter.com/#!/fchasteland/status/1422096112723320832</t>
  </si>
  <si>
    <t>https://twitter.com/#!/vouaillatchris/status/1422096389165785089</t>
  </si>
  <si>
    <t>https://twitter.com/#!/mark45dominic/status/1422097823877591041</t>
  </si>
  <si>
    <t>https://twitter.com/#!/pcheynis/status/1422098206020804608</t>
  </si>
  <si>
    <t>https://twitter.com/#!/diateam_labs/status/1422099739814899713</t>
  </si>
  <si>
    <t>https://twitter.com/#!/ericfreyss/status/1420428506639503367</t>
  </si>
  <si>
    <t>https://twitter.com/#!/ericfreyss/status/1421063169850675204</t>
  </si>
  <si>
    <t>https://twitter.com/#!/pgerard4/status/1421770812554612739</t>
  </si>
  <si>
    <t>https://twitter.com/#!/kiwibackup/status/1422102620936806403</t>
  </si>
  <si>
    <t>https://twitter.com/#!/hns_platform/status/1422104408104620042</t>
  </si>
  <si>
    <t>https://twitter.com/#!/riskintel4/status/1422105261821644802</t>
  </si>
  <si>
    <t>https://twitter.com/#!/aressy_experts/status/1422105284621869058</t>
  </si>
  <si>
    <t>https://twitter.com/#!/tai_invest/status/1421040933156626432</t>
  </si>
  <si>
    <t>https://twitter.com/#!/tai_invest/status/1422105805118218242</t>
  </si>
  <si>
    <t>https://twitter.com/#!/kkuffars/status/1421148640572329986</t>
  </si>
  <si>
    <t>https://twitter.com/#!/kkuffars/status/1421873911931748361</t>
  </si>
  <si>
    <t>https://twitter.com/#!/leillawitzmann/status/1422109010111746049</t>
  </si>
  <si>
    <t>https://twitter.com/#!/leillawitzmann/status/1421156133671247876</t>
  </si>
  <si>
    <t>https://twitter.com/#!/lisaroncoroni/status/1422109246712340483</t>
  </si>
  <si>
    <t>https://twitter.com/#!/karinesijepdn91/status/1421084198069231636</t>
  </si>
  <si>
    <t>https://twitter.com/#!/karinesijepdn91/status/1422109791825108993</t>
  </si>
  <si>
    <t>https://twitter.com/#!/acoussemaeker1/status/1422116646177722368</t>
  </si>
  <si>
    <t>https://twitter.com/#!/patriciacapelle/status/1422119903562190849</t>
  </si>
  <si>
    <t>https://twitter.com/#!/kersausonde/status/1422119960881639426</t>
  </si>
  <si>
    <t>https://twitter.com/#!/teppdude/status/1422120176351432705</t>
  </si>
  <si>
    <t>https://twitter.com/#!/clairedscps/status/1422120705022377988</t>
  </si>
  <si>
    <t>https://twitter.com/#!/ffeugeas/status/1422121676834213888</t>
  </si>
  <si>
    <t>https://twitter.com/#!/koenigstephane/status/1421517586521628673</t>
  </si>
  <si>
    <t>https://twitter.com/#!/metaaliqq/status/1422122328708861953</t>
  </si>
  <si>
    <t>https://twitter.com/#!/philipdussaix/status/1422127862283489281</t>
  </si>
  <si>
    <t>https://twitter.com/#!/fmissiri/status/1422129800244862976</t>
  </si>
  <si>
    <t>https://twitter.com/#!/vachoti/status/1420322198959558659</t>
  </si>
  <si>
    <t>https://twitter.com/#!/vachoti/status/1420684168577617920</t>
  </si>
  <si>
    <t>https://twitter.com/#!/vachoti/status/1422132389313224704</t>
  </si>
  <si>
    <t>https://twitter.com/#!/antoinbeaufort/status/1422135937413308417</t>
  </si>
  <si>
    <t>https://twitter.com/#!/ciberobs/status/1420321271796097027</t>
  </si>
  <si>
    <t>https://twitter.com/#!/ciberobs/status/1420398771695927300</t>
  </si>
  <si>
    <t>https://twitter.com/#!/ciberobs/status/1422139715160002564</t>
  </si>
  <si>
    <t>https://twitter.com/#!/soultii1/status/1420327255012790273</t>
  </si>
  <si>
    <t>https://twitter.com/#!/soultii1/status/1420684815381184515</t>
  </si>
  <si>
    <t>https://twitter.com/#!/soultii1/status/1422140765757661191</t>
  </si>
  <si>
    <t>https://twitter.com/#!/pascal_carrere/status/1422141382827905029</t>
  </si>
  <si>
    <t>https://twitter.com/#!/ireteeh/status/1422147542188544000</t>
  </si>
  <si>
    <t>https://twitter.com/#!/aeronotbruno/status/1422148302242557957</t>
  </si>
  <si>
    <t>https://twitter.com/#!/pierrecappelli/status/1422151946291535872</t>
  </si>
  <si>
    <t>https://twitter.com/#!/loikkonen/status/1422152953759207430</t>
  </si>
  <si>
    <t>https://twitter.com/#!/monlio/status/1422153004422156288</t>
  </si>
  <si>
    <t>https://twitter.com/#!/mdecidrac/status/1422155919702511618</t>
  </si>
  <si>
    <t>https://twitter.com/#!/procurementstar/status/1422163588886802433</t>
  </si>
  <si>
    <t>https://twitter.com/#!/cloud_cio_/status/1420179290088476672</t>
  </si>
  <si>
    <t>https://twitter.com/#!/cloud_cio_/status/1420353252206518274</t>
  </si>
  <si>
    <t>https://twitter.com/#!/cloud_cio_/status/1420572596526100482</t>
  </si>
  <si>
    <t>https://twitter.com/#!/cloud_cio_/status/1420611599396659201</t>
  </si>
  <si>
    <t>https://twitter.com/#!/cloud_cio_/status/1420815400783073281</t>
  </si>
  <si>
    <t>https://twitter.com/#!/cloud_cio_/status/1422079587312357377</t>
  </si>
  <si>
    <t>https://twitter.com/#!/cloud_cio_/status/1422164287628451843</t>
  </si>
  <si>
    <t>https://twitter.com/#!/malek_ayad/status/1422167537014423552</t>
  </si>
  <si>
    <t>https://twitter.com/#!/prefete30/status/1422167840342355970</t>
  </si>
  <si>
    <t>https://twitter.com/#!/isabellechipeau/status/1422169678231789569</t>
  </si>
  <si>
    <t>https://twitter.com/#!/cs85164491/status/1422172510481702919</t>
  </si>
  <si>
    <t>https://twitter.com/#!/westdogg57/status/1422172787523956739</t>
  </si>
  <si>
    <t>https://twitter.com/#!/soniablock/status/1420702331788746753</t>
  </si>
  <si>
    <t>https://twitter.com/#!/soniablock/status/1422174581176127498</t>
  </si>
  <si>
    <t>https://twitter.com/#!/pvynckier/status/1421822020673753089</t>
  </si>
  <si>
    <t>https://twitter.com/#!/pvynckier/status/1421822553925070851</t>
  </si>
  <si>
    <t>https://twitter.com/#!/pvynckier/status/1422181491371565064</t>
  </si>
  <si>
    <t>https://twitter.com/#!/blacknoose/status/1422182253241716746</t>
  </si>
  <si>
    <t>https://twitter.com/#!/didier_mainard/status/1422182353410170881</t>
  </si>
  <si>
    <t>https://twitter.com/#!/reseauhetght/status/1422184155517947918</t>
  </si>
  <si>
    <t>https://twitter.com/#!/malizensecurity/status/1422185427805503492</t>
  </si>
  <si>
    <t>https://twitter.com/#!/molitorph/status/1422185951644762114</t>
  </si>
  <si>
    <t>https://twitter.com/#!/zenmorin/status/1422186659035107331</t>
  </si>
  <si>
    <t>https://twitter.com/#!/tjmanadyflhj/status/1422194285911420930</t>
  </si>
  <si>
    <t>https://twitter.com/#!/apbahuon/status/1421177414135201794</t>
  </si>
  <si>
    <t>https://twitter.com/#!/apbahuon/status/1421497336262443011</t>
  </si>
  <si>
    <t>https://twitter.com/#!/apbahuon/status/1421497662138982407</t>
  </si>
  <si>
    <t>https://twitter.com/#!/apbahuon/status/1422197948658724867</t>
  </si>
  <si>
    <t>https://twitter.com/#!/christianpomies/status/1422201703835832321</t>
  </si>
  <si>
    <t>https://twitter.com/#!/tehtris_elena/status/1422206992710569986</t>
  </si>
  <si>
    <t>https://twitter.com/#!/arsbfc/status/1422209789203976195</t>
  </si>
  <si>
    <t>https://twitter.com/#!/ronandbernard/status/1421396204718526469</t>
  </si>
  <si>
    <t>https://twitter.com/#!/ronandbernard/status/1422210058725830656</t>
  </si>
  <si>
    <t>https://twitter.com/#!/isabellemalher4/status/1421396451175903233</t>
  </si>
  <si>
    <t>https://twitter.com/#!/isabellemalher4/status/1422210144126054402</t>
  </si>
  <si>
    <t>https://twitter.com/#!/audreyleroy19/status/1421396569799249920</t>
  </si>
  <si>
    <t>https://twitter.com/#!/audreyleroy19/status/1422210283041431553</t>
  </si>
  <si>
    <t>https://twitter.com/#!/kiefferalc/status/1422210368382947336</t>
  </si>
  <si>
    <t>https://twitter.com/#!/fondationmt/status/1422216097655308298</t>
  </si>
  <si>
    <t>https://twitter.com/#!/gni_chr/status/1422220157699727360</t>
  </si>
  <si>
    <t>https://twitter.com/#!/nolimitsecu/status/1422078558160179205</t>
  </si>
  <si>
    <t>https://twitter.com/#!/zebux/status/1422221243130974211</t>
  </si>
  <si>
    <t>https://twitter.com/#!/aazimath/status/1420851405850566657</t>
  </si>
  <si>
    <t>https://twitter.com/#!/bwasexo/status/1422147709134376962</t>
  </si>
  <si>
    <t>https://twitter.com/#!/bwasexo/status/1422221515907641347</t>
  </si>
  <si>
    <t>https://twitter.com/#!/colombe_academy/status/1420808002534264833</t>
  </si>
  <si>
    <t>https://twitter.com/#!/sparwanteam/status/1420866763001147393</t>
  </si>
  <si>
    <t>https://twitter.com/#!/sparwanteam/status/1422225692121604098</t>
  </si>
  <si>
    <t>https://twitter.com/#!/doc_store/status/1422225749302464516</t>
  </si>
  <si>
    <t>https://twitter.com/#!/simplongdo/status/1420378317161631744</t>
  </si>
  <si>
    <t>https://twitter.com/#!/fbardeau/status/1420398566615433218</t>
  </si>
  <si>
    <t>https://twitter.com/#!/devmy_fr/status/1420389022602567689</t>
  </si>
  <si>
    <t>https://twitter.com/#!/gendarmerie/status/1421795371722870785</t>
  </si>
  <si>
    <t>https://twitter.com/#!/pgerard4/status/1420625195505799169</t>
  </si>
  <si>
    <t>https://twitter.com/#!/devmy_fr/status/1420630615385427972</t>
  </si>
  <si>
    <t>https://twitter.com/#!/anthonyrochand/status/1420694338980356101</t>
  </si>
  <si>
    <t>https://twitter.com/#!/devmy_fr/status/1420695512852881409</t>
  </si>
  <si>
    <t>https://twitter.com/#!/devmy_fr/status/1420147428154556418</t>
  </si>
  <si>
    <t>https://twitter.com/#!/devmy_fr/status/1420450268815241221</t>
  </si>
  <si>
    <t>https://twitter.com/#!/devmy_fr/status/1421027703025721347</t>
  </si>
  <si>
    <t>https://twitter.com/#!/devmy_fr/status/1421355387668811777</t>
  </si>
  <si>
    <t>https://twitter.com/#!/devmy_fr/status/1421782684897103874</t>
  </si>
  <si>
    <t>https://twitter.com/#!/devmy_fr/status/1422170765571538946</t>
  </si>
  <si>
    <t>https://twitter.com/#!/devmy_fr/status/1422231164367130624</t>
  </si>
  <si>
    <t>https://twitter.com/#!/modjenn/status/1421027253220216833</t>
  </si>
  <si>
    <t>https://twitter.com/#!/modjenn/status/1422236039666716682</t>
  </si>
  <si>
    <t>https://twitter.com/#!/sybilleimbert/status/1422239539796586499</t>
  </si>
  <si>
    <t>https://twitter.com/#!/hyelimjukim/status/1422239985147817996</t>
  </si>
  <si>
    <t>https://twitter.com/#!/aegilon_sarl/status/1422240977339789320</t>
  </si>
  <si>
    <t>https://twitter.com/#!/jbourdelin/status/1422244535049019398</t>
  </si>
  <si>
    <t>https://twitter.com/#!/cfrancois_dan/status/1422244800707825672</t>
  </si>
  <si>
    <t>https://twitter.com/#!/marcipulami131/status/1421795636391911431</t>
  </si>
  <si>
    <t>https://twitter.com/#!/marcipulami131/status/1422254164596383744</t>
  </si>
  <si>
    <t>https://twitter.com/#!/ingcolombo/status/1422255360644104192</t>
  </si>
  <si>
    <t>https://twitter.com/#!/fr_dupont1970/status/1422257581192622083</t>
  </si>
  <si>
    <t>https://twitter.com/#!/defense_ouest/status/1420346806077169670</t>
  </si>
  <si>
    <t>https://twitter.com/#!/comsic_fr/status/1420609215685595145</t>
  </si>
  <si>
    <t>https://twitter.com/#!/regionsfrance/status/1420446590662230024</t>
  </si>
  <si>
    <t>https://twitter.com/#!/regionsfrance/status/1422257934084493314</t>
  </si>
  <si>
    <t>https://twitter.com/#!/kalemachris/status/1421905179390226436</t>
  </si>
  <si>
    <t>https://twitter.com/#!/kalemachris/status/1422267529083461636</t>
  </si>
  <si>
    <t>https://twitter.com/#!/jlgiboire/status/1420136324468719617</t>
  </si>
  <si>
    <t>https://twitter.com/#!/thedomainbot/status/1420136348254494720</t>
  </si>
  <si>
    <t>https://twitter.com/#!/sh3lmiyotr/status/1422253251668422661</t>
  </si>
  <si>
    <t>https://twitter.com/#!/thedomainbot/status/1422267552189730836</t>
  </si>
  <si>
    <t>https://twitter.com/#!/thedomainbot/status/1420270307470835712</t>
  </si>
  <si>
    <t>https://twitter.com/#!/thedomainbot/status/1420678273713926148</t>
  </si>
  <si>
    <t>https://twitter.com/#!/thedomainbot/status/1421043280700010498</t>
  </si>
  <si>
    <t>https://twitter.com/#!/thedomainbot/status/1421135151057162241</t>
  </si>
  <si>
    <t>https://twitter.com/#!/thedomainbot/status/1421406242640056322</t>
  </si>
  <si>
    <t>https://twitter.com/#!/thedomainbot/status/1421723093928538118</t>
  </si>
  <si>
    <t>https://twitter.com/#!/thalesdefence/status/1422097371245293573</t>
  </si>
  <si>
    <t>https://twitter.com/#!/adriensep/status/1422270281658388487</t>
  </si>
  <si>
    <t>https://twitter.com/#!/fondationuqam/status/1422284818813886465</t>
  </si>
  <si>
    <t>https://twitter.com/#!/esg_uqam/status/1422286323872894976</t>
  </si>
  <si>
    <t>https://twitter.com/#!/leguidedusysops/status/1422287134120194051</t>
  </si>
  <si>
    <t>https://twitter.com/#!/paqbickindou/status/1422289458959949826</t>
  </si>
  <si>
    <t>https://twitter.com/#!/pepe0208/status/1420598550736646144</t>
  </si>
  <si>
    <t>https://twitter.com/#!/pepe0208/status/1422290368880652291</t>
  </si>
  <si>
    <t>https://twitter.com/#!/dumoulinchris11/status/1422297206149853190</t>
  </si>
  <si>
    <t>https://twitter.com/#!/pperard/status/1422317721824419840</t>
  </si>
  <si>
    <t>https://twitter.com/#!/billtheduke/status/1422318700674363398</t>
  </si>
  <si>
    <t>https://twitter.com/#!/nacirasalvan/status/1422331026655825923</t>
  </si>
  <si>
    <t>https://twitter.com/#!/narbonii/status/1422337465659056129</t>
  </si>
  <si>
    <t>https://twitter.com/#!/yode_tunde/status/1422337714612064256</t>
  </si>
  <si>
    <t>https://twitter.com/#!/yode_tunde/status/1422337883206295557</t>
  </si>
  <si>
    <t>https://twitter.com/#!/upcopvishwendra/status/1422386760873496576</t>
  </si>
  <si>
    <t>https://twitter.com/#!/ameuret/status/1422388092229406721</t>
  </si>
  <si>
    <t>https://twitter.com/#!/useroadsafety/status/1422390481326010380</t>
  </si>
  <si>
    <t>https://twitter.com/#!/farmer_143/status/1422390806782963713</t>
  </si>
  <si>
    <t>https://twitter.com/#!/kostandinokrem3/status/1422391869082939402</t>
  </si>
  <si>
    <t>https://twitter.com/#!/abhirajpoot_/status/1422395526536830982</t>
  </si>
  <si>
    <t>https://twitter.com/#!/stephsalon31/status/1422395929743790081</t>
  </si>
  <si>
    <t>https://twitter.com/#!/kumarbh02098162/status/1422396101303300101</t>
  </si>
  <si>
    <t>https://twitter.com/#!/3itcom/status/1420608450221035521</t>
  </si>
  <si>
    <t>https://twitter.com/#!/3itcom/status/1422412984341651456</t>
  </si>
  <si>
    <t>https://twitter.com/#!/sandrinea/status/1422431456555585542</t>
  </si>
  <si>
    <t>https://twitter.com/#!/brolland1/status/1422432292283240463</t>
  </si>
  <si>
    <t>https://twitter.com/#!/dreuxagglo/status/1422437121726500881</t>
  </si>
  <si>
    <t>https://twitter.com/#!/prontoreunion/status/1420987649863606273</t>
  </si>
  <si>
    <t>https://twitter.com/#!/prontoreunion/status/1422437173769424916</t>
  </si>
  <si>
    <t>https://twitter.com/#!/guiguiterrien/status/1422437213783085058</t>
  </si>
  <si>
    <t>https://twitter.com/#!/nicolasdugnas/status/1422438642983784450</t>
  </si>
  <si>
    <t>https://twitter.com/#!/cmemertens/status/1420437293815447552</t>
  </si>
  <si>
    <t>https://twitter.com/#!/cmemertens/status/1420605671930843138</t>
  </si>
  <si>
    <t>https://twitter.com/#!/cmemertens/status/1421067920533344257</t>
  </si>
  <si>
    <t>https://twitter.com/#!/cmemertens/status/1421712581484482560</t>
  </si>
  <si>
    <t>https://twitter.com/#!/cmemertens/status/1422439376328478727</t>
  </si>
  <si>
    <t>https://twitter.com/#!/it_numeric/status/1420286105753165831</t>
  </si>
  <si>
    <t>https://twitter.com/#!/sablacroix/status/1422445579075006480</t>
  </si>
  <si>
    <t>https://twitter.com/#!/val_cappelli/status/1420638394590318596</t>
  </si>
  <si>
    <t>https://twitter.com/#!/rajeshsharmasi/status/1422452076890652673</t>
  </si>
  <si>
    <t>https://twitter.com/#!/jaguar_network/status/1422452169257725959</t>
  </si>
  <si>
    <t>https://twitter.com/#!/sylv1langlois/status/1421063293779722241</t>
  </si>
  <si>
    <t>https://twitter.com/#!/sylv1langlois/status/1421754305481170948</t>
  </si>
  <si>
    <t>https://twitter.com/#!/sylv1langlois/status/1422455203035549696</t>
  </si>
  <si>
    <t>https://twitter.com/#!/cloudhg9/status/1422455328424095752</t>
  </si>
  <si>
    <t>https://twitter.com/#!/lesguer_lionel/status/1422457902518972416</t>
  </si>
  <si>
    <t>https://twitter.com/#!/_magali_noe/status/1422458070073028611</t>
  </si>
  <si>
    <t>https://twitter.com/#!/emelinedelarrat/status/1422458868353880064</t>
  </si>
  <si>
    <t>https://twitter.com/#!/enmarche53/status/1422463486597214229</t>
  </si>
  <si>
    <t>https://twitter.com/#!/pmbavenir53/status/1422464342130401281</t>
  </si>
  <si>
    <t>https://twitter.com/#!/catherine_rivet/status/1422464541607276554</t>
  </si>
  <si>
    <t>https://twitter.com/#!/nicolettagiust1/status/1422464698562326534</t>
  </si>
  <si>
    <t>https://twitter.com/#!/nordsud6213/status/1421834497981616130</t>
  </si>
  <si>
    <t>https://twitter.com/#!/nordsud6213/status/1422466207953924096</t>
  </si>
  <si>
    <t>https://twitter.com/#!/phdieudonne/status/1421056984007204864</t>
  </si>
  <si>
    <t>https://twitter.com/#!/phdieudonne/status/1421118143800299528</t>
  </si>
  <si>
    <t>https://twitter.com/#!/phdieudonne/status/1422466943886503943</t>
  </si>
  <si>
    <t>https://twitter.com/#!/mallys_/status/1422470053522518056</t>
  </si>
  <si>
    <t>https://twitter.com/#!/presseorange/status/1422113029202882562</t>
  </si>
  <si>
    <t>https://twitter.com/#!/orangepro/status/1422171595276226562</t>
  </si>
  <si>
    <t>https://twitter.com/#!/antoinefaillie/status/1422472853086220326</t>
  </si>
  <si>
    <t>https://twitter.com/#!/abbakanfrance/status/1422473323993313325</t>
  </si>
  <si>
    <t>https://twitter.com/#!/val_cappelli/status/1420638112099803137</t>
  </si>
  <si>
    <t>https://twitter.com/#!/val_cappelli/status/1422085265393430530</t>
  </si>
  <si>
    <t>https://twitter.com/#!/val_cappelli/status/1422447148814250006</t>
  </si>
  <si>
    <t>https://twitter.com/#!/tiimzii/status/1422474361156612096</t>
  </si>
  <si>
    <t>https://twitter.com/#!/it_partners/status/1420278041935335432</t>
  </si>
  <si>
    <t>https://twitter.com/#!/gigamon_fr/status/1422477373166006293</t>
  </si>
  <si>
    <t>https://twitter.com/#!/beyondtrust_fr/status/1422481346119745536</t>
  </si>
  <si>
    <t>https://twitter.com/#!/bluetrusty_fr/status/1422484589797384193</t>
  </si>
  <si>
    <t>https://twitter.com/#!/frenchgeekman/status/1422484623368630273</t>
  </si>
  <si>
    <t>https://twitter.com/#!/edira2/status/1422485046016020480</t>
  </si>
  <si>
    <t>https://twitter.com/#!/vick0366/status/1421210747204427779</t>
  </si>
  <si>
    <t>https://twitter.com/#!/vick0366/status/1422486177584648193</t>
  </si>
  <si>
    <t>https://twitter.com/#!/4tchat/status/1420759994752897032</t>
  </si>
  <si>
    <t>https://twitter.com/#!/4tchat/status/1421042890004914176</t>
  </si>
  <si>
    <t>https://twitter.com/#!/4tchat/status/1422487247358730241</t>
  </si>
  <si>
    <t>https://twitter.com/#!/vinformatique/status/1422487399708381193</t>
  </si>
  <si>
    <t>https://twitter.com/#!/bbddpp/status/1422106808622198784</t>
  </si>
  <si>
    <t>https://twitter.com/#!/bbddpp/status/1422166670328705028</t>
  </si>
  <si>
    <t>https://twitter.com/#!/bbddpp/status/1422183446290522124</t>
  </si>
  <si>
    <t>https://twitter.com/#!/bbddpp/status/1422484745229905922</t>
  </si>
  <si>
    <t>https://twitter.com/#!/bbddpp/status/1422488729369948163</t>
  </si>
  <si>
    <t>https://twitter.com/#!/costeslioneler/status/1421863576101433350</t>
  </si>
  <si>
    <t>https://twitter.com/#!/costeslioneler/status/1422490200329031688</t>
  </si>
  <si>
    <t>https://twitter.com/#!/sarah_vlt/status/1422491420460453909</t>
  </si>
  <si>
    <t>https://twitter.com/#!/fariyad08412743/status/1422493872119193603</t>
  </si>
  <si>
    <t>https://twitter.com/#!/rique01900716/status/1422494165359792146</t>
  </si>
  <si>
    <t>https://twitter.com/#!/phcourcier/status/1420341264592130049</t>
  </si>
  <si>
    <t>https://twitter.com/#!/phcourcier/status/1422497535537696769</t>
  </si>
  <si>
    <t>https://twitter.com/#!/twicir/status/1422501265112698885</t>
  </si>
  <si>
    <t>https://twitter.com/#!/od_adam/status/1422501587780505691</t>
  </si>
  <si>
    <t>https://twitter.com/#!/marketinglea/status/1422503039643029512</t>
  </si>
  <si>
    <t>https://twitter.com/#!/gutmannlucie/status/1422504344444866563</t>
  </si>
  <si>
    <t>https://twitter.com/#!/orsys/status/1420111926227619845</t>
  </si>
  <si>
    <t>https://twitter.com/#!/orsys/status/1420625203286085634</t>
  </si>
  <si>
    <t>https://twitter.com/#!/orsys/status/1421025321155969027</t>
  </si>
  <si>
    <t>https://twitter.com/#!/orsys/status/1422074787799740419</t>
  </si>
  <si>
    <t>https://twitter.com/#!/cefcys_officiel/status/1422508376173563907</t>
  </si>
  <si>
    <t>https://twitter.com/#!/soyerlaeti/status/1422317450637582343</t>
  </si>
  <si>
    <t>https://twitter.com/#!/digital_ladies/status/1422509426947276800</t>
  </si>
  <si>
    <t>https://twitter.com/#!/digital_ladies/status/1422511352254447616</t>
  </si>
  <si>
    <t>https://twitter.com/#!/iotcybersec24/status/1421530302116253696</t>
  </si>
  <si>
    <t>https://twitter.com/#!/iotcybersec24/status/1422511383724367879</t>
  </si>
  <si>
    <t>https://twitter.com/#!/sunshinin76/status/1422519199910535189</t>
  </si>
  <si>
    <t>https://twitter.com/#!/devaux_b/status/1421018863014236160</t>
  </si>
  <si>
    <t>https://twitter.com/#!/devaux_b/status/1422520310369296406</t>
  </si>
  <si>
    <t>https://twitter.com/#!/lavikuroneko/status/1422520753296187397</t>
  </si>
  <si>
    <t>https://twitter.com/#!/lumenaduluc/status/1421056707732676614</t>
  </si>
  <si>
    <t>https://twitter.com/#!/ozssisudest/status/1421069708837761024</t>
  </si>
  <si>
    <t>https://twitter.com/#!/ozssisudest/status/1422520859118477367</t>
  </si>
  <si>
    <t>https://twitter.com/#!/uruvela_/status/1422523795798171663</t>
  </si>
  <si>
    <t>https://twitter.com/#!/egea_blog/status/1422106267225624580</t>
  </si>
  <si>
    <t>https://twitter.com/#!/egea_blog/status/1422153460057845760</t>
  </si>
  <si>
    <t>https://twitter.com/#!/egea_blog/status/1422523932276625411</t>
  </si>
  <si>
    <t>https://twitter.com/#!/neumayermat/status/1422523996130713626</t>
  </si>
  <si>
    <t>https://twitter.com/#!/jeanbatisme/status/1422528634414411776</t>
  </si>
  <si>
    <t>https://twitter.com/#!/tisseringendarm/status/1420290445133811712</t>
  </si>
  <si>
    <t>https://twitter.com/#!/tisseringendarm/status/1421775525757005827</t>
  </si>
  <si>
    <t>https://twitter.com/#!/tisseringendarm/status/1420291752011894785</t>
  </si>
  <si>
    <t>https://twitter.com/#!/tisseringendarm/status/1420292764571422723</t>
  </si>
  <si>
    <t>https://twitter.com/#!/tisseringendarm/status/1420293101294395392</t>
  </si>
  <si>
    <t>https://twitter.com/#!/tisseringendarm/status/1420680901164478472</t>
  </si>
  <si>
    <t>https://twitter.com/#!/tisseringendarm/status/1420721895234842627</t>
  </si>
  <si>
    <t>https://twitter.com/#!/tisseringendarm/status/1420835967917871107</t>
  </si>
  <si>
    <t>https://twitter.com/#!/tisseringendarm/status/1421448861508378626</t>
  </si>
  <si>
    <t>https://twitter.com/#!/tisseringendarm/status/1421538765273804804</t>
  </si>
  <si>
    <t>https://twitter.com/#!/tisseringendarm/status/1421776839077363714</t>
  </si>
  <si>
    <t>https://twitter.com/#!/tisseringendarm/status/1421780280545787907</t>
  </si>
  <si>
    <t>https://twitter.com/#!/tisseringendarm/status/1421780304503660546</t>
  </si>
  <si>
    <t>https://twitter.com/#!/tisseringendarm/status/1421781051584749570</t>
  </si>
  <si>
    <t>https://twitter.com/#!/tisseringendarm/status/1421781214084706307</t>
  </si>
  <si>
    <t>https://twitter.com/#!/tisseringendarm/status/1421781280681775106</t>
  </si>
  <si>
    <t>https://twitter.com/#!/tisseringendarm/status/1421784467060846602</t>
  </si>
  <si>
    <t>https://twitter.com/#!/tisseringendarm/status/1421940225849311232</t>
  </si>
  <si>
    <t>https://twitter.com/#!/tisseringendarm/status/1422531979887656979</t>
  </si>
  <si>
    <t>https://twitter.com/#!/irandymac/status/1422532009944092674</t>
  </si>
  <si>
    <t>https://twitter.com/#!/allis_na/status/1422532282976514053</t>
  </si>
  <si>
    <t>https://twitter.com/#!/digitaqui/status/1422534986624901125</t>
  </si>
  <si>
    <t>https://twitter.com/#!/augouard/status/1422541824309223424</t>
  </si>
  <si>
    <t>https://twitter.com/#!/augouard/status/1422542071211122690</t>
  </si>
  <si>
    <t>https://twitter.com/#!/remivignes/status/1422542276652318724</t>
  </si>
  <si>
    <t>https://twitter.com/#!/nounours/status/1422542975591239681</t>
  </si>
  <si>
    <t>https://twitter.com/#!/jlucori/status/1422546204009828353</t>
  </si>
  <si>
    <t>https://twitter.com/#!/peg21240/status/1421092363259285504</t>
  </si>
  <si>
    <t>https://twitter.com/#!/peg21240/status/1422546978521690112</t>
  </si>
  <si>
    <t>https://twitter.com/#!/cybersecurityn8/status/1420268142245212161</t>
  </si>
  <si>
    <t>https://twitter.com/#!/cybersecurityn8/status/1420293391716274179</t>
  </si>
  <si>
    <t>https://twitter.com/#!/cybersecurityn8/status/1420323692643459075</t>
  </si>
  <si>
    <t>https://twitter.com/#!/cybersecurityn8/status/1420484066051170306</t>
  </si>
  <si>
    <t>https://twitter.com/#!/cybersecurityn8/status/1421082149042622465</t>
  </si>
  <si>
    <t>https://twitter.com/#!/cybersecurityn8/status/1421327390655934464</t>
  </si>
  <si>
    <t>https://twitter.com/#!/cybersecurityn8/status/1421406678755418114</t>
  </si>
  <si>
    <t>https://twitter.com/#!/cybersecurityn8/status/1421525379601207299</t>
  </si>
  <si>
    <t>https://twitter.com/#!/cybersecurityn8/status/1421724169557872640</t>
  </si>
  <si>
    <t>https://twitter.com/#!/cybersecurityn8/status/1421905680588447745</t>
  </si>
  <si>
    <t>https://twitter.com/#!/cybersecurityn8/status/1422079466180780038</t>
  </si>
  <si>
    <t>https://twitter.com/#!/cybersecurityn8/status/1422079466273075201</t>
  </si>
  <si>
    <t>https://twitter.com/#!/cybersecurityn8/status/1422089533886132226</t>
  </si>
  <si>
    <t>https://twitter.com/#!/cybersecurityn8/status/1422089533890260994</t>
  </si>
  <si>
    <t>https://twitter.com/#!/cybersecurityn8/status/1422142403549351936</t>
  </si>
  <si>
    <t>https://twitter.com/#!/cybersecurityn8/status/1422388031412051979</t>
  </si>
  <si>
    <t>https://twitter.com/#!/cybersecurityn8/status/1422446353225904129</t>
  </si>
  <si>
    <t>https://twitter.com/#!/cybersecurityn8/status/1422506767422955520</t>
  </si>
  <si>
    <t>https://twitter.com/#!/cybersecurityn8/status/1422547808884649987</t>
  </si>
  <si>
    <t>https://twitter.com/#!/sunnaurore/status/1422551677924782086</t>
  </si>
  <si>
    <t>https://twitter.com/#!/stormshield/status/1421039152678772739</t>
  </si>
  <si>
    <t>https://twitter.com/#!/simonwargniez/status/1420166270348054530</t>
  </si>
  <si>
    <t>https://twitter.com/#!/simonwargniez/status/1420423226430218243</t>
  </si>
  <si>
    <t>https://twitter.com/#!/sectest9/status/1420293412335460359</t>
  </si>
  <si>
    <t>https://twitter.com/#!/kevinnoascone/status/1421022797481103360</t>
  </si>
  <si>
    <t>https://twitter.com/#!/kevinnoascone/status/1422087534419587072</t>
  </si>
  <si>
    <t>https://twitter.com/#!/sectest9/status/1422089490827337732</t>
  </si>
  <si>
    <t>https://twitter.com/#!/it_numeric/status/1422444373300686863</t>
  </si>
  <si>
    <t>https://twitter.com/#!/sectest9/status/1422446405705076738</t>
  </si>
  <si>
    <t>https://twitter.com/#!/sectest9/status/1420268162235265027</t>
  </si>
  <si>
    <t>https://twitter.com/#!/sectest9/status/1420323719050719234</t>
  </si>
  <si>
    <t>https://twitter.com/#!/sectest9/status/1420484085789597696</t>
  </si>
  <si>
    <t>https://twitter.com/#!/sectest9/status/1421082136145063941</t>
  </si>
  <si>
    <t>https://twitter.com/#!/sectest9/status/1421327429017104386</t>
  </si>
  <si>
    <t>https://twitter.com/#!/sectest9/status/1421406577848774661</t>
  </si>
  <si>
    <t>https://twitter.com/#!/sectest9/status/1421525394251911171</t>
  </si>
  <si>
    <t>https://twitter.com/#!/sectest9/status/1421724191619878922</t>
  </si>
  <si>
    <t>https://twitter.com/#!/sectest9/status/1421905679489503234</t>
  </si>
  <si>
    <t>https://twitter.com/#!/sectest9/status/1422079423688314881</t>
  </si>
  <si>
    <t>https://twitter.com/#!/sectest9/status/1422142358116704257</t>
  </si>
  <si>
    <t>https://twitter.com/#!/sectest9/status/1422388044791906304</t>
  </si>
  <si>
    <t>https://twitter.com/#!/sectest9/status/1422506847869628416</t>
  </si>
  <si>
    <t>https://twitter.com/#!/sectest9/status/1422548013881479172</t>
  </si>
  <si>
    <t>https://twitter.com/#!/sectest9/status/1422553100972400649</t>
  </si>
  <si>
    <t>https://twitter.com/#!/thalessecurity/status/1420285897526824960</t>
  </si>
  <si>
    <t>https://twitter.com/#!/christophej2710/status/1422560570851663875</t>
  </si>
  <si>
    <t>https://twitter.com/#!/mobillhome28/status/1420386850653491203</t>
  </si>
  <si>
    <t>https://twitter.com/#!/mobillhome28/status/1421066246523609097</t>
  </si>
  <si>
    <t>https://twitter.com/#!/mobillhome28/status/1421096463153643529</t>
  </si>
  <si>
    <t>https://twitter.com/#!/mobillhome28/status/1422530884260044800</t>
  </si>
  <si>
    <t>https://twitter.com/#!/mobillhome28/status/1422561113867268096</t>
  </si>
  <si>
    <t>https://twitter.com/#!/sergerocchi/status/1421416548959457280</t>
  </si>
  <si>
    <t>https://twitter.com/#!/sergerocchi/status/1421416679846907904</t>
  </si>
  <si>
    <t>https://twitter.com/#!/sergerocchi/status/1422561825242165253</t>
  </si>
  <si>
    <t>https://twitter.com/#!/artisanat63/status/1422564548490498053</t>
  </si>
  <si>
    <t>https://twitter.com/#!/arezkimekebbel/status/1422564891970445314</t>
  </si>
  <si>
    <t>https://twitter.com/#!/catmall0w/status/1422567601067155463</t>
  </si>
  <si>
    <t>https://twitter.com/#!/axeljean77/status/1420430839490437122</t>
  </si>
  <si>
    <t>https://twitter.com/#!/axeljean77/status/1421021319286738949</t>
  </si>
  <si>
    <t>https://twitter.com/#!/axeljean77/status/1422570526040596480</t>
  </si>
  <si>
    <t>https://twitter.com/#!/cpam_17/status/1422572339104030729</t>
  </si>
  <si>
    <t>https://twitter.com/#!/sandrabocciolin/status/1422059606939947011</t>
  </si>
  <si>
    <t>https://twitter.com/#!/fayau1/status/1422574929002868738</t>
  </si>
  <si>
    <t>https://twitter.com/#!/margaretsiegien/status/1420504688835837962</t>
  </si>
  <si>
    <t>https://twitter.com/#!/margaretsiegien/status/1421800574585131014</t>
  </si>
  <si>
    <t>https://twitter.com/#!/hebersenegal/status/1420687975428546564</t>
  </si>
  <si>
    <t>https://twitter.com/#!/cathcervoni/status/1422099414076755970</t>
  </si>
  <si>
    <t>https://twitter.com/#!/orsys/status/1422505081941938176</t>
  </si>
  <si>
    <t>https://twitter.com/#!/hebersenegal/status/1422197924348497920</t>
  </si>
  <si>
    <t>https://twitter.com/#!/hebersenegal/status/1420401084905009158</t>
  </si>
  <si>
    <t>https://twitter.com/#!/hebersenegal/status/1421050362744741895</t>
  </si>
  <si>
    <t>https://twitter.com/#!/hebersenegal/status/1421050388426395653</t>
  </si>
  <si>
    <t>https://twitter.com/#!/hebersenegal/status/1421065462159396864</t>
  </si>
  <si>
    <t>https://twitter.com/#!/hebersenegal/status/1421412749993730048</t>
  </si>
  <si>
    <t>https://twitter.com/#!/hebersenegal/status/1421775138375315458</t>
  </si>
  <si>
    <t>https://twitter.com/#!/hebersenegal/status/1421820436875288589</t>
  </si>
  <si>
    <t>https://twitter.com/#!/hebersenegal/status/1422575411804901378</t>
  </si>
  <si>
    <t>https://twitter.com/#!/gigamon_fr/status/1420292631423299590</t>
  </si>
  <si>
    <t>https://twitter.com/#!/cybersecurite_m/status/1420298383009501184</t>
  </si>
  <si>
    <t>https://twitter.com/#!/valerie_legrand/status/1420295320882225154</t>
  </si>
  <si>
    <t>https://twitter.com/#!/cybersecurite_m/status/1420298434276376577</t>
  </si>
  <si>
    <t>https://twitter.com/#!/gegips/status/1420295814291857408</t>
  </si>
  <si>
    <t>https://twitter.com/#!/cybersecurite_m/status/1420298447299784704</t>
  </si>
  <si>
    <t>https://twitter.com/#!/michelcordier/status/1420297915558400004</t>
  </si>
  <si>
    <t>https://twitter.com/#!/cybersecurite_m/status/1420298473480536065</t>
  </si>
  <si>
    <t>https://twitter.com/#!/capenergies/status/1420307147531984898</t>
  </si>
  <si>
    <t>https://twitter.com/#!/cybersecurite_m/status/1420313507761885185</t>
  </si>
  <si>
    <t>https://twitter.com/#!/orangepro/status/1420308204655943680</t>
  </si>
  <si>
    <t>https://twitter.com/#!/cybersecurite_m/status/1420313546139832321</t>
  </si>
  <si>
    <t>https://twitter.com/#!/choiseulmag/status/1420308562295787522</t>
  </si>
  <si>
    <t>https://twitter.com/#!/cybersecurite_m/status/1420313584400281600</t>
  </si>
  <si>
    <t>https://twitter.com/#!/scredinsoftware/status/1420322076821532672</t>
  </si>
  <si>
    <t>https://twitter.com/#!/cybersecurite_m/status/1420328581583056898</t>
  </si>
  <si>
    <t>https://twitter.com/#!/itouaromelu/status/1420322612257906689</t>
  </si>
  <si>
    <t>https://twitter.com/#!/cybersecurite_m/status/1420328590508498946</t>
  </si>
  <si>
    <t>https://twitter.com/#!/epita_fc/status/1420326408249880585</t>
  </si>
  <si>
    <t>https://twitter.com/#!/cybersecurite_m/status/1420328641947443203</t>
  </si>
  <si>
    <t>https://twitter.com/#!/outscale_fr/status/1420327170006822913</t>
  </si>
  <si>
    <t>https://twitter.com/#!/cybersecurite_m/status/1420328676093218821</t>
  </si>
  <si>
    <t>https://twitter.com/#!/cmoulinschwartz/status/1420327491428827139</t>
  </si>
  <si>
    <t>https://twitter.com/#!/cybersecurite_m/status/1420328693365366787</t>
  </si>
  <si>
    <t>https://twitter.com/#!/marie_lagadec_/status/1420337915536752645</t>
  </si>
  <si>
    <t>https://twitter.com/#!/cybersecurite_m/status/1420343680779567108</t>
  </si>
  <si>
    <t>https://twitter.com/#!/mathildemuratt/status/1422109457593556994</t>
  </si>
  <si>
    <t>https://twitter.com/#!/sandrabocciolin/status/1420338245003628546</t>
  </si>
  <si>
    <t>https://twitter.com/#!/cybersecurite_m/status/1420343714858287104</t>
  </si>
  <si>
    <t>https://twitter.com/#!/kgarcini/status/1420338328357019648</t>
  </si>
  <si>
    <t>https://twitter.com/#!/cybersecurite_m/status/1420343732793188353</t>
  </si>
  <si>
    <t>https://twitter.com/#!/parnasse/status/1420338679961292806</t>
  </si>
  <si>
    <t>https://twitter.com/#!/cybersecurite_m/status/1420343745858441217</t>
  </si>
  <si>
    <t>https://twitter.com/#!/ui_eau/status/1420341000732610562</t>
  </si>
  <si>
    <t>https://twitter.com/#!/cybersecurite_m/status/1420343763122143232</t>
  </si>
  <si>
    <t>https://twitter.com/#!/campus_indfutur/status/1420355523141111810</t>
  </si>
  <si>
    <t>https://twitter.com/#!/cybersecurite_m/status/1420358852923564032</t>
  </si>
  <si>
    <t>https://twitter.com/#!/anthonyhemond/status/1420355931968266246</t>
  </si>
  <si>
    <t>https://twitter.com/#!/cybersecurite_m/status/1420358878630449154</t>
  </si>
  <si>
    <t>https://twitter.com/#!/antoniofonsecaf/status/1420323203168325635</t>
  </si>
  <si>
    <t>https://twitter.com/#!/antoniofonsecaf/status/1420357178821599232</t>
  </si>
  <si>
    <t>https://twitter.com/#!/cybersecurite_m/status/1420328607809949697</t>
  </si>
  <si>
    <t>https://twitter.com/#!/cybersecurite_m/status/1420358912864313344</t>
  </si>
  <si>
    <t>https://twitter.com/#!/serene_risc/status/1420368997669818368</t>
  </si>
  <si>
    <t>https://twitter.com/#!/serene_risc/status/1420391226428305413</t>
  </si>
  <si>
    <t>https://twitter.com/#!/cybersecurite_m/status/1420373944423653376</t>
  </si>
  <si>
    <t>https://twitter.com/#!/sophosfrance/status/1420369134160945152</t>
  </si>
  <si>
    <t>https://twitter.com/#!/cybersecurite_m/status/1420373974274514945</t>
  </si>
  <si>
    <t>https://twitter.com/#!/enty8080/status/1420370546403983361</t>
  </si>
  <si>
    <t>https://twitter.com/#!/cybersecurite_m/status/1420374008369975299</t>
  </si>
  <si>
    <t>https://twitter.com/#!/niguilloux/status/1420383451757297666</t>
  </si>
  <si>
    <t>https://twitter.com/#!/cybersecurite_m/status/1420388981246775299</t>
  </si>
  <si>
    <t>https://twitter.com/#!/cybersecurite_m/status/1420389002784428032</t>
  </si>
  <si>
    <t>https://twitter.com/#!/sunlifeqc/status/1420384391780577280</t>
  </si>
  <si>
    <t>https://twitter.com/#!/cybersecurite_m/status/1420389032668848131</t>
  </si>
  <si>
    <t>https://twitter.com/#!/innovalead/status/1420385175175901186</t>
  </si>
  <si>
    <t>https://twitter.com/#!/cybersecurite_m/status/1420389041711861762</t>
  </si>
  <si>
    <t>https://twitter.com/#!/turnoverit/status/1420387810658471941</t>
  </si>
  <si>
    <t>https://twitter.com/#!/cybersecurite_m/status/1420389093071073286</t>
  </si>
  <si>
    <t>https://twitter.com/#!/cybersecurite_m/status/1420404117990776834</t>
  </si>
  <si>
    <t>https://twitter.com/#!/univesante/status/1420401660313042947</t>
  </si>
  <si>
    <t>https://twitter.com/#!/sogeti_fr/status/1420402467779584001</t>
  </si>
  <si>
    <t>https://twitter.com/#!/cybersecurite_m/status/1420404190283718657</t>
  </si>
  <si>
    <t>https://twitter.com/#!/denisboudy/status/1420403626799992834</t>
  </si>
  <si>
    <t>https://twitter.com/#!/cybersecurite_m/status/1420404207601979401</t>
  </si>
  <si>
    <t>https://twitter.com/#!/mismocommunity/status/1420650788695728128</t>
  </si>
  <si>
    <t>https://twitter.com/#!/cybersecurite_m/status/1420660808317652992</t>
  </si>
  <si>
    <t>https://twitter.com/#!/risk_insight/status/1420664253477003264</t>
  </si>
  <si>
    <t>https://twitter.com/#!/cybersecurite_m/status/1420675869824126976</t>
  </si>
  <si>
    <t>https://twitter.com/#!/groupe_onx/status/1420666657282875392</t>
  </si>
  <si>
    <t>https://twitter.com/#!/cybersecurite_m/status/1420675895711309826</t>
  </si>
  <si>
    <t>https://twitter.com/#!/efrei_paris/status/1420383231107641348</t>
  </si>
  <si>
    <t>https://twitter.com/#!/efrei_paris/status/1420669482838732800</t>
  </si>
  <si>
    <t>https://twitter.com/#!/cybersecurite_m/status/1420675925667155970</t>
  </si>
  <si>
    <t>https://twitter.com/#!/n_devoucoux/status/1420671361446563848</t>
  </si>
  <si>
    <t>https://twitter.com/#!/cybersecurite_m/status/1420675981237440519</t>
  </si>
  <si>
    <t>https://twitter.com/#!/ometiers_num/status/1420671917028216832</t>
  </si>
  <si>
    <t>https://twitter.com/#!/aazimath/status/1422221390988648451</t>
  </si>
  <si>
    <t>https://twitter.com/#!/cybersecurite_m/status/1420675994390831104</t>
  </si>
  <si>
    <t>https://twitter.com/#!/ometiers_num/status/1420297160688640001</t>
  </si>
  <si>
    <t>https://twitter.com/#!/ometiers_num/status/1421891851620081666</t>
  </si>
  <si>
    <t>https://twitter.com/#!/aazimath/status/1422221424920518658</t>
  </si>
  <si>
    <t>https://twitter.com/#!/aazimath/status/1422221447561424903</t>
  </si>
  <si>
    <t>https://twitter.com/#!/cybersecurite_m/status/1420298460339769345</t>
  </si>
  <si>
    <t>https://twitter.com/#!/_adriend_/status/1420682094821445637</t>
  </si>
  <si>
    <t>https://twitter.com/#!/cybersecurite_m/status/1420690982195060740</t>
  </si>
  <si>
    <t>https://twitter.com/#!/exakis_nelite/status/1420686560643723271</t>
  </si>
  <si>
    <t>https://twitter.com/#!/cybersecurite_m/status/1420691012083765250</t>
  </si>
  <si>
    <t>https://twitter.com/#!/jdubois_it/status/1420686944967831554</t>
  </si>
  <si>
    <t>https://twitter.com/#!/cybersecurite_m/status/1420691033520840705</t>
  </si>
  <si>
    <t>https://twitter.com/#!/niji_digital/status/1420687311097024515</t>
  </si>
  <si>
    <t>https://twitter.com/#!/cybersecurite_m/status/1420691055046021123</t>
  </si>
  <si>
    <t>https://twitter.com/#!/cybersecurite_m/status/1420691068098600960</t>
  </si>
  <si>
    <t>https://twitter.com/#!/firsteu1/status/1420688585796227072</t>
  </si>
  <si>
    <t>https://twitter.com/#!/firsteu1/status/1420330367635099650</t>
  </si>
  <si>
    <t>https://twitter.com/#!/firsteu1/status/1422213645082169351</t>
  </si>
  <si>
    <t>https://twitter.com/#!/it_partners/status/1421035848536051715</t>
  </si>
  <si>
    <t>https://twitter.com/#!/intra4good/status/1420701449080684545</t>
  </si>
  <si>
    <t>https://twitter.com/#!/cybersecurite_m/status/1420706150610264068</t>
  </si>
  <si>
    <t>https://twitter.com/#!/adira_asso/status/1420702153912561667</t>
  </si>
  <si>
    <t>https://twitter.com/#!/cybersecurite_m/status/1420706176220663812</t>
  </si>
  <si>
    <t>https://twitter.com/#!/isit_news/status/1420712000519278592</t>
  </si>
  <si>
    <t>https://twitter.com/#!/cybersecurite_m/status/1420721206517501955</t>
  </si>
  <si>
    <t>https://twitter.com/#!/valcheignon/status/1420713110650998785</t>
  </si>
  <si>
    <t>https://twitter.com/#!/cybersecurite_m/status/1420721215442915333</t>
  </si>
  <si>
    <t>https://twitter.com/#!/apo_source_fr/status/1420719993478602752</t>
  </si>
  <si>
    <t>https://twitter.com/#!/cybersecurite_m/status/1420721280052088835</t>
  </si>
  <si>
    <t>https://twitter.com/#!/bluemegateam/status/1420284809679622146</t>
  </si>
  <si>
    <t>https://twitter.com/#!/bluemegateam/status/1420333219086536704</t>
  </si>
  <si>
    <t>https://twitter.com/#!/bluemegateam/status/1420730224988262406</t>
  </si>
  <si>
    <t>https://twitter.com/#!/bluemegateam/status/1420754290839220238</t>
  </si>
  <si>
    <t>https://twitter.com/#!/bluemegateam/status/1421052735735087107</t>
  </si>
  <si>
    <t>https://twitter.com/#!/bluemegateam/status/1422548794022023178</t>
  </si>
  <si>
    <t>https://twitter.com/#!/cybersecurite_m/status/1420736297694633984</t>
  </si>
  <si>
    <t>https://twitter.com/#!/almond_consult/status/1420730836387827714</t>
  </si>
  <si>
    <t>https://twitter.com/#!/almond_consult/status/1421078129544622085</t>
  </si>
  <si>
    <t>https://twitter.com/#!/cybersecurite_m/status/1420736327620911107</t>
  </si>
  <si>
    <t>https://twitter.com/#!/qbs_france/status/1420734937578283012</t>
  </si>
  <si>
    <t>https://twitter.com/#!/cybersecurite_m/status/1420736425742508035</t>
  </si>
  <si>
    <t>https://twitter.com/#!/usherbrooke/status/1420736389465874447</t>
  </si>
  <si>
    <t>https://twitter.com/#!/cybersecurite_m/status/1420751368952827918</t>
  </si>
  <si>
    <t>https://twitter.com/#!/bsmt_nevers/status/1420739601526771724</t>
  </si>
  <si>
    <t>https://twitter.com/#!/cybersecurite_m/status/1420751403308355595</t>
  </si>
  <si>
    <t>https://twitter.com/#!/vertivfr/status/1420745942190333958</t>
  </si>
  <si>
    <t>https://twitter.com/#!/cybersecurite_m/status/1420751442948747269</t>
  </si>
  <si>
    <t>https://twitter.com/#!/quentin_leconte/status/1420748920058122241</t>
  </si>
  <si>
    <t>https://twitter.com/#!/cybersecurite_m/status/1420751452184596480</t>
  </si>
  <si>
    <t>https://twitter.com/#!/ideconseilweb/status/1420749342898417673</t>
  </si>
  <si>
    <t>https://twitter.com/#!/cybersecurite_m/status/1420751461630169092</t>
  </si>
  <si>
    <t>https://twitter.com/#!/cea_list/status/1420760611936370688</t>
  </si>
  <si>
    <t>https://twitter.com/#!/cybersecurite_m/status/1420766468040503296</t>
  </si>
  <si>
    <t>https://twitter.com/#!/cybersecurite_m/status/1420766512084815872</t>
  </si>
  <si>
    <t>https://twitter.com/#!/lduperval/status/1420765079562227712</t>
  </si>
  <si>
    <t>https://twitter.com/#!/cybersecurite_m/status/1420766546692124676</t>
  </si>
  <si>
    <t>https://twitter.com/#!/avtis1/status/1420406154899886082</t>
  </si>
  <si>
    <t>https://twitter.com/#!/avtis1/status/1420765783601434625</t>
  </si>
  <si>
    <t>https://twitter.com/#!/cybersecurite_m/status/1420766555533611019</t>
  </si>
  <si>
    <t>https://twitter.com/#!/parcoor1/status/1421014323808321543</t>
  </si>
  <si>
    <t>https://twitter.com/#!/cybersecurite_m/status/1421023175412957184</t>
  </si>
  <si>
    <t>https://twitter.com/#!/mfauvet/status/1421014601752317952</t>
  </si>
  <si>
    <t>https://twitter.com/#!/cybersecurite_m/status/1421023213602099200</t>
  </si>
  <si>
    <t>https://twitter.com/#!/cybersecurite_m/status/1421038257840824320</t>
  </si>
  <si>
    <t>https://twitter.com/#!/labo_loria/status/1421032723657940993</t>
  </si>
  <si>
    <t>https://twitter.com/#!/cybersecurite_m/status/1421038266715934724</t>
  </si>
  <si>
    <t>https://twitter.com/#!/altaresdb/status/1421032869326163972</t>
  </si>
  <si>
    <t>https://twitter.com/#!/cybersecurite_m/status/1421038292376690688</t>
  </si>
  <si>
    <t>https://twitter.com/#!/secu_internet/status/1421033784988798977</t>
  </si>
  <si>
    <t>https://twitter.com/#!/yeatesjm/status/1421038639836975105</t>
  </si>
  <si>
    <t>https://twitter.com/#!/yeatesjm/status/1421039284212191235</t>
  </si>
  <si>
    <t>https://twitter.com/#!/cybersecurite_m/status/1421038301323177984</t>
  </si>
  <si>
    <t>https://twitter.com/#!/insadelyon/status/1421035339284684803</t>
  </si>
  <si>
    <t>https://twitter.com/#!/cybersecurite_m/status/1421038331215949825</t>
  </si>
  <si>
    <t>https://twitter.com/#!/nvka__/status/1421062907010428932</t>
  </si>
  <si>
    <t>https://twitter.com/#!/cybersecurite_m/status/1421068525100281865</t>
  </si>
  <si>
    <t>https://twitter.com/#!/swisslife_fr/status/1421063592527515651</t>
  </si>
  <si>
    <t>https://twitter.com/#!/cybersecurite_m/status/1421068606616580097</t>
  </si>
  <si>
    <t>https://twitter.com/#!/pgerard4/status/1421074512955772930</t>
  </si>
  <si>
    <t>https://twitter.com/#!/pgerard4/status/1422099892042936320</t>
  </si>
  <si>
    <t>https://twitter.com/#!/cybersecurite_m/status/1421083574095187972</t>
  </si>
  <si>
    <t>https://twitter.com/#!/tnpconsultants/status/1421089622185107458</t>
  </si>
  <si>
    <t>https://twitter.com/#!/tnpdataprotect/status/1421096623053148160</t>
  </si>
  <si>
    <t>https://twitter.com/#!/cybersecurite_m/status/1421098655528980488</t>
  </si>
  <si>
    <t>https://twitter.com/#!/comidoc/status/1421093248555274240</t>
  </si>
  <si>
    <t>https://twitter.com/#!/comidoc/status/1421263423749378055</t>
  </si>
  <si>
    <t>https://twitter.com/#!/cybersecurite_m/status/1421098681806295040</t>
  </si>
  <si>
    <t>https://twitter.com/#!/exn_na/status/1420821629408526340</t>
  </si>
  <si>
    <t>https://twitter.com/#!/exn_na/status/1421093639502106624</t>
  </si>
  <si>
    <t>https://twitter.com/#!/cybersecurite_m/status/1421098711770349574</t>
  </si>
  <si>
    <t>https://twitter.com/#!/interdatagpe/status/1421095486233235456</t>
  </si>
  <si>
    <t>https://twitter.com/#!/cybersecurite_m/status/1421098724936269834</t>
  </si>
  <si>
    <t>https://twitter.com/#!/cyberjobsfr/status/1421103591729909766</t>
  </si>
  <si>
    <t>https://twitter.com/#!/cybersecurite_m/status/1421113755379830789</t>
  </si>
  <si>
    <t>https://twitter.com/#!/fbardeau/status/1421106020521230337</t>
  </si>
  <si>
    <t>https://twitter.com/#!/cybersecurite_m/status/1421113793803952131</t>
  </si>
  <si>
    <t>https://twitter.com/#!/fmglobal_fr/status/1421110078141124614</t>
  </si>
  <si>
    <t>https://twitter.com/#!/cybersecurite_m/status/1421113858517880832</t>
  </si>
  <si>
    <t>https://twitter.com/#!/nmetougui/status/1421112627208540161</t>
  </si>
  <si>
    <t>https://twitter.com/#!/cybersecurite_m/status/1421113871604064268</t>
  </si>
  <si>
    <t>https://twitter.com/#!/legal_village/status/1421123330489425921</t>
  </si>
  <si>
    <t>https://twitter.com/#!/cybersecurite_m/status/1421128876336558080</t>
  </si>
  <si>
    <t>https://twitter.com/#!/sandrabocciolin/status/1421123422038466563</t>
  </si>
  <si>
    <t>https://twitter.com/#!/cybersecurite_m/status/1421128885303980038</t>
  </si>
  <si>
    <t>https://twitter.com/#!/almond_consult/status/1420715740848525318</t>
  </si>
  <si>
    <t>https://twitter.com/#!/almond_consult/status/1420745936494530560</t>
  </si>
  <si>
    <t>https://twitter.com/#!/almond_consult/status/1420761028841910273</t>
  </si>
  <si>
    <t>https://twitter.com/#!/almond_consult/status/1421093220210122763</t>
  </si>
  <si>
    <t>https://twitter.com/#!/almond_consult/status/1421108318630645760</t>
  </si>
  <si>
    <t>https://twitter.com/#!/almond_consult/status/1421123427331620870</t>
  </si>
  <si>
    <t>https://twitter.com/#!/cybersecurite_m/status/1420721237102321671</t>
  </si>
  <si>
    <t>https://twitter.com/#!/cybersecurite_m/status/1420751433490595854</t>
  </si>
  <si>
    <t>https://twitter.com/#!/cybersecurite_m/status/1421083595570044928</t>
  </si>
  <si>
    <t>https://twitter.com/#!/cybersecurite_m/status/1421098664441880581</t>
  </si>
  <si>
    <t>https://twitter.com/#!/cybersecurite_m/status/1421113802792263680</t>
  </si>
  <si>
    <t>https://twitter.com/#!/cybersecurite_m/status/1421128898549530626</t>
  </si>
  <si>
    <t>https://twitter.com/#!/cybersecurite_m/status/1421128928475877378</t>
  </si>
  <si>
    <t>https://twitter.com/#!/activspaces/status/1421124314032705539</t>
  </si>
  <si>
    <t>https://twitter.com/#!/aasc49/status/1421125171411357701</t>
  </si>
  <si>
    <t>https://twitter.com/#!/cybersecurite_m/status/1421128954300313605</t>
  </si>
  <si>
    <t>https://twitter.com/#!/sjournot/status/1421370429864914944</t>
  </si>
  <si>
    <t>https://twitter.com/#!/cybersecurite_m/status/1421385592814940161</t>
  </si>
  <si>
    <t>https://twitter.com/#!/itsjustmelucien/status/1421043936336941065</t>
  </si>
  <si>
    <t>https://twitter.com/#!/itsjustmelucien/status/1421389702142304257</t>
  </si>
  <si>
    <t>https://twitter.com/#!/cybersecurite_m/status/1421400645379272710</t>
  </si>
  <si>
    <t>https://twitter.com/#!/ssuitesoftware/status/1421406219412070401</t>
  </si>
  <si>
    <t>https://twitter.com/#!/cybersecurite_m/status/1421415745158795271</t>
  </si>
  <si>
    <t>https://twitter.com/#!/agevillage/status/1420754249902817294</t>
  </si>
  <si>
    <t>https://twitter.com/#!/agevillage/status/1421409813217660933</t>
  </si>
  <si>
    <t>https://twitter.com/#!/agevillage/status/1421899796479193092</t>
  </si>
  <si>
    <t>https://twitter.com/#!/cybersecurite_m/status/1421415762439327747</t>
  </si>
  <si>
    <t>https://twitter.com/#!/lechti_cowboy/status/1421422595715616768</t>
  </si>
  <si>
    <t>https://twitter.com/#!/cybersecurite_m/status/1421430844359692295</t>
  </si>
  <si>
    <t>https://twitter.com/#!/dcallahan2/status/1421426881509928962</t>
  </si>
  <si>
    <t>https://twitter.com/#!/cybersecurite_m/status/1421430878442491906</t>
  </si>
  <si>
    <t>https://twitter.com/#!/petitpalois64/status/1421455513661882374</t>
  </si>
  <si>
    <t>https://twitter.com/#!/cybersecurite_m/status/1421461043239395330</t>
  </si>
  <si>
    <t>https://twitter.com/#!/gconnectee/status/1421063203946127361</t>
  </si>
  <si>
    <t>https://twitter.com/#!/gconnectee/status/1421712297765089282</t>
  </si>
  <si>
    <t>https://twitter.com/#!/gconnectee/status/1422437075509465097</t>
  </si>
  <si>
    <t>https://twitter.com/#!/cybersecurite_m/status/1421068572504297473</t>
  </si>
  <si>
    <t>https://twitter.com/#!/cybersecurite_m/status/1421747956856893442</t>
  </si>
  <si>
    <t>https://twitter.com/#!/le_vpn_france/status/1420498383475777536</t>
  </si>
  <si>
    <t>https://twitter.com/#!/le_vpn_france/status/1421712557010821121</t>
  </si>
  <si>
    <t>https://twitter.com/#!/cybersecurite_m/status/1421747995113054213</t>
  </si>
  <si>
    <t>https://twitter.com/#!/juaye/status/1421717440359174147</t>
  </si>
  <si>
    <t>https://twitter.com/#!/juaye/status/1422442819952779269</t>
  </si>
  <si>
    <t>https://twitter.com/#!/cybersecurite_m/status/1421748003996590081</t>
  </si>
  <si>
    <t>https://twitter.com/#!/fedjf/status/1421754816439717894</t>
  </si>
  <si>
    <t>https://twitter.com/#!/patricelopez83/status/1421777185883426821</t>
  </si>
  <si>
    <t>https://twitter.com/#!/cybersecurite_m/status/1421763054665076739</t>
  </si>
  <si>
    <t>https://twitter.com/#!/eset_france/status/1421757739735425033</t>
  </si>
  <si>
    <t>https://twitter.com/#!/cybersecurite_m/status/1421763076840361989</t>
  </si>
  <si>
    <t>https://twitter.com/#!/freealgeria9/status/1421758148432572421</t>
  </si>
  <si>
    <t>https://twitter.com/#!/cybersecurite_m/status/1421763098449485824</t>
  </si>
  <si>
    <t>https://twitter.com/#!/infos_defense/status/1421763073933824000</t>
  </si>
  <si>
    <t>https://twitter.com/#!/cybersecurite_m/status/1421778132663668737</t>
  </si>
  <si>
    <t>https://twitter.com/#!/fkmatondo/status/1421773440109920256</t>
  </si>
  <si>
    <t>https://twitter.com/#!/cybersecurite_m/status/1421778175718301699</t>
  </si>
  <si>
    <t>https://twitter.com/#!/esante_gouv_fr/status/1421773701238906882</t>
  </si>
  <si>
    <t>https://twitter.com/#!/sante_gouv/status/1421797439523246091</t>
  </si>
  <si>
    <t>https://twitter.com/#!/cybersecurite_m/status/1421778209713045505</t>
  </si>
  <si>
    <t>https://twitter.com/#!/esante_gouv_fr/status/1421046183741505538</t>
  </si>
  <si>
    <t>https://twitter.com/#!/esante_gouv_fr/status/1421046539498233860</t>
  </si>
  <si>
    <t>https://twitter.com/#!/esante_gouv_fr/status/1421046918436765699</t>
  </si>
  <si>
    <t>https://twitter.com/#!/celinevergne/status/1421759441163202565</t>
  </si>
  <si>
    <t>https://twitter.com/#!/celinevergne/status/1421780088396390401</t>
  </si>
  <si>
    <t>https://twitter.com/#!/cybersecurite_m/status/1421763124236013570</t>
  </si>
  <si>
    <t>https://twitter.com/#!/cybersecurite_m/status/1421793232317521922</t>
  </si>
  <si>
    <t>https://twitter.com/#!/k_le_jolif/status/1421784759840223235</t>
  </si>
  <si>
    <t>https://twitter.com/#!/cybersecurite_m/status/1421793262222856194</t>
  </si>
  <si>
    <t>https://twitter.com/#!/cybersecurite_m/status/1421793272209498115</t>
  </si>
  <si>
    <t>https://twitter.com/#!/svemc/status/1421787847032442880</t>
  </si>
  <si>
    <t>https://twitter.com/#!/lalobarose/status/1421020138829123588</t>
  </si>
  <si>
    <t>https://twitter.com/#!/lalobarose/status/1421788163350147076</t>
  </si>
  <si>
    <t>https://twitter.com/#!/cybersecurite_m/status/1421023305159610371</t>
  </si>
  <si>
    <t>https://twitter.com/#!/cybersecurite_m/status/1421793306346983425</t>
  </si>
  <si>
    <t>https://twitter.com/#!/ericpukuta/status/1421794348157620225</t>
  </si>
  <si>
    <t>https://twitter.com/#!/cybersecurite_m/status/1421808332231348231</t>
  </si>
  <si>
    <t>https://twitter.com/#!/yeatesjm/status/1421795740163190785</t>
  </si>
  <si>
    <t>https://twitter.com/#!/cybersecurite_m/status/1421808371037057024</t>
  </si>
  <si>
    <t>https://twitter.com/#!/aazimath/status/1421803582718939138</t>
  </si>
  <si>
    <t>https://twitter.com/#!/cybersecurite_m/status/1421808418231312387</t>
  </si>
  <si>
    <t>https://twitter.com/#!/minddata1/status/1421806170545795073</t>
  </si>
  <si>
    <t>https://twitter.com/#!/cybersecurite_m/status/1421808456810500098</t>
  </si>
  <si>
    <t>https://twitter.com/#!/ebergerault/status/1421821210762022913</t>
  </si>
  <si>
    <t>https://twitter.com/#!/cybersecurite_m/status/1421823461362700292</t>
  </si>
  <si>
    <t>https://twitter.com/#!/ecoreseau/status/1421849953677230080</t>
  </si>
  <si>
    <t>https://twitter.com/#!/cybersecurite_m/status/1421853631150804992</t>
  </si>
  <si>
    <t>https://twitter.com/#!/squadtw/status/1420656519205507072</t>
  </si>
  <si>
    <t>https://twitter.com/#!/squadtw/status/1422102648447242243</t>
  </si>
  <si>
    <t>https://twitter.com/#!/cybersecurite_m/status/1420660885417254914</t>
  </si>
  <si>
    <t>https://twitter.com/#!/cybersecurite_m/status/1422110322542907392</t>
  </si>
  <si>
    <t>https://twitter.com/#!/deveryware/status/1420384059763666947</t>
  </si>
  <si>
    <t>https://twitter.com/#!/deveryware/status/1422104888192815105</t>
  </si>
  <si>
    <t>https://twitter.com/#!/cybersecurite_m/status/1422110356613238791</t>
  </si>
  <si>
    <t>https://twitter.com/#!/cybersecurite_m/status/1422110369699479553</t>
  </si>
  <si>
    <t>https://twitter.com/#!/svemc/status/1422104965317857281</t>
  </si>
  <si>
    <t>https://twitter.com/#!/securitevflit/status/1420655333366771719</t>
  </si>
  <si>
    <t>https://twitter.com/#!/securitevflit/status/1421380107399176193</t>
  </si>
  <si>
    <t>https://twitter.com/#!/securitevflit/status/1422107399754706947</t>
  </si>
  <si>
    <t>https://twitter.com/#!/cybersecurite_m/status/1420660847156862976</t>
  </si>
  <si>
    <t>https://twitter.com/#!/cybersecurite_m/status/1421385635844214808</t>
  </si>
  <si>
    <t>https://twitter.com/#!/cybersecurite_m/status/1422110421067214849</t>
  </si>
  <si>
    <t>https://twitter.com/#!/arthur_fresnel/status/1422109061726851073</t>
  </si>
  <si>
    <t>https://twitter.com/#!/cybersecurite_m/status/1422110455129165824</t>
  </si>
  <si>
    <t>https://twitter.com/#!/abxpofficiel/status/1422120026392387587</t>
  </si>
  <si>
    <t>https://twitter.com/#!/cybersecurite_m/status/1422125459165392897</t>
  </si>
  <si>
    <t>https://twitter.com/#!/vigilance_fr/status/1420310320371978241</t>
  </si>
  <si>
    <t>https://twitter.com/#!/vigilance_fr/status/1420642511123533824</t>
  </si>
  <si>
    <t>https://twitter.com/#!/vigilance_fr/status/1421019999242686466</t>
  </si>
  <si>
    <t>https://twitter.com/#!/vigilance_fr/status/1422122260983386114</t>
  </si>
  <si>
    <t>https://twitter.com/#!/vigilance_fr/status/1422303455587225600</t>
  </si>
  <si>
    <t>https://twitter.com/#!/cybersecurite_m/status/1420313610069422081</t>
  </si>
  <si>
    <t>https://twitter.com/#!/cybersecurite_m/status/1421023287002509315</t>
  </si>
  <si>
    <t>https://twitter.com/#!/cybersecurite_m/status/1422125489020358656</t>
  </si>
  <si>
    <t>https://twitter.com/#!/soteria_lab/status/1421037897373921281</t>
  </si>
  <si>
    <t>https://twitter.com/#!/soteria_lab/status/1422124335557455880</t>
  </si>
  <si>
    <t>https://twitter.com/#!/cybersecurite_m/status/1421038348475543552</t>
  </si>
  <si>
    <t>https://twitter.com/#!/cybersecurite_m/status/1422125531965923329</t>
  </si>
  <si>
    <t>https://twitter.com/#!/cerfrance_sn/status/1422132528048185347</t>
  </si>
  <si>
    <t>https://twitter.com/#!/cybersecurite_m/status/1422140534680952834</t>
  </si>
  <si>
    <t>https://twitter.com/#!/imtfrance/status/1422135103082270723</t>
  </si>
  <si>
    <t>https://twitter.com/#!/cybersecurite_m/status/1422140564577918976</t>
  </si>
  <si>
    <t>https://twitter.com/#!/numrdv/status/1420330330527997952</t>
  </si>
  <si>
    <t>https://twitter.com/#!/numrdv/status/1420393913345478659</t>
  </si>
  <si>
    <t>https://twitter.com/#!/numrdv/status/1420633323341193220</t>
  </si>
  <si>
    <t>https://twitter.com/#!/numrdv/status/1420637103214317569</t>
  </si>
  <si>
    <t>https://twitter.com/#!/numrdv/status/1420753869135437830</t>
  </si>
  <si>
    <t>https://twitter.com/#!/numrdv/status/1420777905215315968</t>
  </si>
  <si>
    <t>https://twitter.com/#!/numrdv/status/1421120535887372290</t>
  </si>
  <si>
    <t>https://twitter.com/#!/numrdv/status/1421351689341128707</t>
  </si>
  <si>
    <t>https://twitter.com/#!/numrdv/status/1421731200792600576</t>
  </si>
  <si>
    <t>https://twitter.com/#!/numrdv/status/1421743786498031617</t>
  </si>
  <si>
    <t>https://twitter.com/#!/numrdv/status/1421768683580362754</t>
  </si>
  <si>
    <t>https://twitter.com/#!/numrdv/status/1421863684809256961</t>
  </si>
  <si>
    <t>https://twitter.com/#!/numrdv/status/1422077466676322304</t>
  </si>
  <si>
    <t>https://twitter.com/#!/numrdv/status/1422123650258329603</t>
  </si>
  <si>
    <t>https://twitter.com/#!/numrdv/status/1422138748024737792</t>
  </si>
  <si>
    <t>https://twitter.com/#!/numrdv/status/1422548578417872897</t>
  </si>
  <si>
    <t>https://twitter.com/#!/cybersecurite_m/status/1421128854387712000</t>
  </si>
  <si>
    <t>https://twitter.com/#!/cybersecurite_m/status/1421748021369442304</t>
  </si>
  <si>
    <t>https://twitter.com/#!/cybersecurite_m/status/1421748055376908290</t>
  </si>
  <si>
    <t>https://twitter.com/#!/cybersecurite_m/status/1421778154172162048</t>
  </si>
  <si>
    <t>https://twitter.com/#!/cybersecurite_m/status/1422125523032059910</t>
  </si>
  <si>
    <t>https://twitter.com/#!/cybersecurite_m/status/1422140594923712513</t>
  </si>
  <si>
    <t>https://twitter.com/#!/guiguiterrien/status/1422150428465184768</t>
  </si>
  <si>
    <t>https://twitter.com/#!/cybersecurite_m/status/1422155688458002440</t>
  </si>
  <si>
    <t>https://twitter.com/#!/guiguiterrien/status/1421350003881226242</t>
  </si>
  <si>
    <t>https://twitter.com/#!/globalsign_fr/status/1420301516657811456</t>
  </si>
  <si>
    <t>https://twitter.com/#!/globalsign_fr/status/1422146662735257609</t>
  </si>
  <si>
    <t>https://twitter.com/#!/globalsign_fr/status/1422153719316103169</t>
  </si>
  <si>
    <t>https://twitter.com/#!/globalsign_fr/status/1422166483396960263</t>
  </si>
  <si>
    <t>https://twitter.com/#!/cybersecurite_m/status/1422155620287930380</t>
  </si>
  <si>
    <t>https://twitter.com/#!/cybersecurite_m/status/1422155778161614849</t>
  </si>
  <si>
    <t>https://twitter.com/#!/auraentreprises/status/1422156473111662596</t>
  </si>
  <si>
    <t>https://twitter.com/#!/cybersecurite_m/status/1422170719547543557</t>
  </si>
  <si>
    <t>https://twitter.com/#!/mesdatasetmoi/status/1422165291941842948</t>
  </si>
  <si>
    <t>https://twitter.com/#!/cybersecurite_m/status/1422170757912739842</t>
  </si>
  <si>
    <t>https://twitter.com/#!/kiroloszakher/status/1420130578687533065</t>
  </si>
  <si>
    <t>https://twitter.com/#!/kiroloszakher/status/1422178930782580736</t>
  </si>
  <si>
    <t>https://twitter.com/#!/cybersecurite_m/status/1422185819721379842</t>
  </si>
  <si>
    <t>https://twitter.com/#!/cyber_duedil/status/1421050056975785986</t>
  </si>
  <si>
    <t>https://twitter.com/#!/cyber_duedil/status/1421474444099325953</t>
  </si>
  <si>
    <t>https://twitter.com/#!/cyber_duedil/status/1422158954059243520</t>
  </si>
  <si>
    <t>https://twitter.com/#!/cyber_duedil/status/1422188930401718274</t>
  </si>
  <si>
    <t>https://twitter.com/#!/cybersecurite_m/status/1422200940980064266</t>
  </si>
  <si>
    <t>https://twitter.com/#!/pehorent/status/1422195544093507591</t>
  </si>
  <si>
    <t>https://twitter.com/#!/ipsteel/status/1422206011058819079</t>
  </si>
  <si>
    <t>https://twitter.com/#!/cybersecurite_m/status/1422200962979188736</t>
  </si>
  <si>
    <t>https://twitter.com/#!/semafor_conseil/status/1422202562413989896</t>
  </si>
  <si>
    <t>https://twitter.com/#!/semafor_conseil/status/1422459537353814028</t>
  </si>
  <si>
    <t>https://twitter.com/#!/cybersecurite_m/status/1422216018521378818</t>
  </si>
  <si>
    <t>https://twitter.com/#!/prefet92/status/1422206508323020804</t>
  </si>
  <si>
    <t>https://twitter.com/#!/cybersecurite_m/status/1422216090764161025</t>
  </si>
  <si>
    <t>https://twitter.com/#!/orsys/status/1422210893484601348</t>
  </si>
  <si>
    <t>https://twitter.com/#!/orsys/status/1422286254629171200</t>
  </si>
  <si>
    <t>https://twitter.com/#!/cybersecurite_m/status/1422216099681247233</t>
  </si>
  <si>
    <t>https://twitter.com/#!/economie_gouv/status/1422462047367933968</t>
  </si>
  <si>
    <t>https://twitter.com/#!/cybersecurite_m/status/1422472711146778645</t>
  </si>
  <si>
    <t>https://twitter.com/#!/arkhineo/status/1422466126626369548</t>
  </si>
  <si>
    <t>https://twitter.com/#!/cybersecurite_m/status/1422472758341087251</t>
  </si>
  <si>
    <t>https://twitter.com/#!/dxcfrance/status/1422467276419313678</t>
  </si>
  <si>
    <t>https://twitter.com/#!/cybersecurite_m/status/1422472779799146527</t>
  </si>
  <si>
    <t>https://twitter.com/#!/sandeepkshukla/status/1422453799780683776</t>
  </si>
  <si>
    <t>https://twitter.com/#!/sandeepkshukla/status/1422467644360323073</t>
  </si>
  <si>
    <t>https://twitter.com/#!/cybersecurite_m/status/1422472805401178113</t>
  </si>
  <si>
    <t>https://twitter.com/#!/unideesdz/status/1420397670645043209</t>
  </si>
  <si>
    <t>https://twitter.com/#!/unideesdz/status/1421749299298320385</t>
  </si>
  <si>
    <t>https://twitter.com/#!/unideesdz/status/1421814194601664519</t>
  </si>
  <si>
    <t>https://twitter.com/#!/unideesdz/status/1422471542835982337</t>
  </si>
  <si>
    <t>https://twitter.com/#!/cybersecurite_m/status/1421763033181966338</t>
  </si>
  <si>
    <t>https://twitter.com/#!/cybersecurite_m/status/1421823431432093704</t>
  </si>
  <si>
    <t>https://twitter.com/#!/cybersecurite_m/status/1422472818546126874</t>
  </si>
  <si>
    <t>https://twitter.com/#!/synetis/status/1420368767348051971</t>
  </si>
  <si>
    <t>https://twitter.com/#!/synetis/status/1420670526800998403</t>
  </si>
  <si>
    <t>https://twitter.com/#!/synetis/status/1420731106182189057</t>
  </si>
  <si>
    <t>https://twitter.com/#!/synetis/status/1422482540032581633</t>
  </si>
  <si>
    <t>https://twitter.com/#!/cybersecurite_m/status/1420373927017263109</t>
  </si>
  <si>
    <t>https://twitter.com/#!/cybersecurite_m/status/1420675947196522498</t>
  </si>
  <si>
    <t>https://twitter.com/#!/cybersecurite_m/status/1420736361716457474</t>
  </si>
  <si>
    <t>https://twitter.com/#!/cybersecurite_m/status/1422487808917245955</t>
  </si>
  <si>
    <t>https://twitter.com/#!/cybersecurite_m/status/1422487826218856449</t>
  </si>
  <si>
    <t>https://twitter.com/#!/itsgroupsa/status/1422482572085432322</t>
  </si>
  <si>
    <t>https://twitter.com/#!/nat_bad/status/1422483111322034178</t>
  </si>
  <si>
    <t>https://twitter.com/#!/cybersecurite_m/status/1422487847739797505</t>
  </si>
  <si>
    <t>https://twitter.com/#!/anssi_fr/status/1422486794508046354</t>
  </si>
  <si>
    <t>https://twitter.com/#!/cybersecurite_m/status/1422487949917163525</t>
  </si>
  <si>
    <t>https://twitter.com/#!/iboofr/status/1420354610158518274</t>
  </si>
  <si>
    <t>https://twitter.com/#!/iboofr/status/1422491188955844611</t>
  </si>
  <si>
    <t>https://twitter.com/#!/cybersecurite_m/status/1420358780399796225</t>
  </si>
  <si>
    <t>https://twitter.com/#!/cybersecurite_m/status/1422502908969558018</t>
  </si>
  <si>
    <t>https://twitter.com/#!/esbd_fr/status/1420653570139987968</t>
  </si>
  <si>
    <t>https://twitter.com/#!/esbd_fr/status/1420881069134553090</t>
  </si>
  <si>
    <t>https://twitter.com/#!/esbd_fr/status/1422495981069811713</t>
  </si>
  <si>
    <t>https://twitter.com/#!/cybersecurite_m/status/1420660829930856452</t>
  </si>
  <si>
    <t>https://twitter.com/#!/cybersecurite_m/status/1422502917840441397</t>
  </si>
  <si>
    <t>https://twitter.com/#!/stormshield/status/1420353670219173889</t>
  </si>
  <si>
    <t>https://twitter.com/#!/stormshield/status/1420657971843977218</t>
  </si>
  <si>
    <t>https://twitter.com/#!/stormshield/status/1421078235526356996</t>
  </si>
  <si>
    <t>https://twitter.com/#!/stormshield/status/1421130549121404933</t>
  </si>
  <si>
    <t>https://twitter.com/#!/stormshield/status/1422497989227126784</t>
  </si>
  <si>
    <t>https://twitter.com/#!/stormshield/status/1422552305828876303</t>
  </si>
  <si>
    <t>https://twitter.com/#!/cybersecurite_m/status/1421083633889251330</t>
  </si>
  <si>
    <t>https://twitter.com/#!/cybersecurite_m/status/1422502956033773569</t>
  </si>
  <si>
    <t>https://twitter.com/#!/atrisc/status/1422500004061646880</t>
  </si>
  <si>
    <t>https://twitter.com/#!/cybersecurite_m/status/1422503028372934694</t>
  </si>
  <si>
    <t>https://twitter.com/#!/radwarefr/status/1420330788130787329</t>
  </si>
  <si>
    <t>https://twitter.com/#!/radwarefr/status/1422505086224306187</t>
  </si>
  <si>
    <t>https://twitter.com/#!/cybersecurite_m/status/1422518007973220352</t>
  </si>
  <si>
    <t>https://twitter.com/#!/archimagredac/status/1422507172127199232</t>
  </si>
  <si>
    <t>https://twitter.com/#!/cybersecurite_m/status/1422518037895389193</t>
  </si>
  <si>
    <t>https://twitter.com/#!/expertime/status/1422512317225443341</t>
  </si>
  <si>
    <t>https://twitter.com/#!/cybersecurite_m/status/1422518076285804545</t>
  </si>
  <si>
    <t>https://twitter.com/#!/cybersecurite_m/status/1422518127686991873</t>
  </si>
  <si>
    <t>https://twitter.com/#!/lalettrea/status/1422516373805273089</t>
  </si>
  <si>
    <t>https://twitter.com/#!/cybersecurite_m/status/1422518136679567365</t>
  </si>
  <si>
    <t>https://twitter.com/#!/dojoshield/status/1420709944664395778</t>
  </si>
  <si>
    <t>https://twitter.com/#!/dojoshield/status/1421072330961440775</t>
  </si>
  <si>
    <t>https://twitter.com/#!/dojoshield/status/1422521882776117264</t>
  </si>
  <si>
    <t>https://twitter.com/#!/cybersecurite_m/status/1420721168148049927</t>
  </si>
  <si>
    <t>https://twitter.com/#!/cybersecurite_m/status/1421083556789596160</t>
  </si>
  <si>
    <t>https://twitter.com/#!/cybersecurite_m/status/1422533107236868102</t>
  </si>
  <si>
    <t>https://twitter.com/#!/adaliddafra/status/1422522010203131909</t>
  </si>
  <si>
    <t>https://twitter.com/#!/cybersecurite_m/status/1422533120356757505</t>
  </si>
  <si>
    <t>https://twitter.com/#!/coffeecoachingf/status/1420386651315089414</t>
  </si>
  <si>
    <t>https://twitter.com/#!/coffeecoachingf/status/1420721844676669449</t>
  </si>
  <si>
    <t>https://twitter.com/#!/coffeecoachingf/status/1421096198266576898</t>
  </si>
  <si>
    <t>https://twitter.com/#!/coffeecoachingf/status/1422119698586607620</t>
  </si>
  <si>
    <t>https://twitter.com/#!/coffeecoachingf/status/1422534721330941955</t>
  </si>
  <si>
    <t>https://twitter.com/#!/cybersecurite_m/status/1421098763192619015</t>
  </si>
  <si>
    <t>https://twitter.com/#!/cybersecurite_m/status/1422125420913348608</t>
  </si>
  <si>
    <t>https://twitter.com/#!/cybersecurite_m/status/1422548206693519376</t>
  </si>
  <si>
    <t>https://twitter.com/#!/jevalideca/status/1422535259888013313</t>
  </si>
  <si>
    <t>https://twitter.com/#!/cybersecurite_m/status/1422548240868814854</t>
  </si>
  <si>
    <t>https://twitter.com/#!/nvelleaquitaine/status/1422527716901986345</t>
  </si>
  <si>
    <t>https://twitter.com/#!/numeriquena/status/1422537573461893124</t>
  </si>
  <si>
    <t>https://twitter.com/#!/cybersecurite_m/status/1422533133501616129</t>
  </si>
  <si>
    <t>https://twitter.com/#!/cybersecurite_m/status/1422548292437790724</t>
  </si>
  <si>
    <t>https://twitter.com/#!/numeriquena/status/1422530689073881128</t>
  </si>
  <si>
    <t>https://twitter.com/#!/cybersecurite_m/status/1422533172433149954</t>
  </si>
  <si>
    <t>https://twitter.com/#!/thalessecurity/status/1420978964206522369</t>
  </si>
  <si>
    <t>https://twitter.com/#!/thalessecurity/status/1422556861648211971</t>
  </si>
  <si>
    <t>https://twitter.com/#!/cybersecurite_m/status/1422563333006315525</t>
  </si>
  <si>
    <t>https://twitter.com/#!/thalessecurity/status/1420606258181144582</t>
  </si>
  <si>
    <t>https://twitter.com/#!/thalessecurity/status/1422135585884491776</t>
  </si>
  <si>
    <t>https://twitter.com/#!/cybersecurite_m/status/1422140586031816705</t>
  </si>
  <si>
    <t>https://twitter.com/#!/gie_sesamvitale/status/1422557619118608388</t>
  </si>
  <si>
    <t>https://twitter.com/#!/cybersecurite_m/status/1422563342024159234</t>
  </si>
  <si>
    <t>https://twitter.com/#!/prefaquitaine33/status/1422559036076171266</t>
  </si>
  <si>
    <t>https://twitter.com/#!/cybersecurite_m/status/1422563350924472330</t>
  </si>
  <si>
    <t>https://twitter.com/#!/projetlys/status/1422559253865316353</t>
  </si>
  <si>
    <t>https://twitter.com/#!/cybersecurite_m/status/1422563372458024964</t>
  </si>
  <si>
    <t>https://twitter.com/#!/cmaaura/status/1422560137949192193</t>
  </si>
  <si>
    <t>https://twitter.com/#!/cybersecurite_m/status/1422563389881135104</t>
  </si>
  <si>
    <t>https://twitter.com/#!/6cure/status/1422564784776654861</t>
  </si>
  <si>
    <t>https://twitter.com/#!/cybersecurite_m/status/1422578406055714824</t>
  </si>
  <si>
    <t>https://twitter.com/#!/maunatraikia/status/1421088099258535943</t>
  </si>
  <si>
    <t>https://twitter.com/#!/maunatraikia/status/1422570181906341904</t>
  </si>
  <si>
    <t>https://twitter.com/#!/cybersecurite_m/status/1422578475672690692</t>
  </si>
  <si>
    <t>https://twitter.com/#!/sandrabocciolin/status/1422572984905125891</t>
  </si>
  <si>
    <t>https://twitter.com/#!/cybersecurite_m/status/1422578543754629121</t>
  </si>
  <si>
    <t>https://twitter.com/#!/sandrabocciolin/status/1420292943487946752</t>
  </si>
  <si>
    <t>https://twitter.com/#!/sandrabocciolin/status/1420761055974678540</t>
  </si>
  <si>
    <t>https://twitter.com/#!/sandrabocciolin/status/1421017720351600641</t>
  </si>
  <si>
    <t>https://twitter.com/#!/sandrabocciolin/status/1422512572310462467</t>
  </si>
  <si>
    <t>https://twitter.com/#!/cybersecurite_m/status/1420298417042038787</t>
  </si>
  <si>
    <t>https://twitter.com/#!/cybersecurite_m/status/1420766529373753345</t>
  </si>
  <si>
    <t>https://twitter.com/#!/cybersecurite_m/status/1421023248683315201</t>
  </si>
  <si>
    <t>https://twitter.com/#!/cybersecurite_m/status/1420313482034024450</t>
  </si>
  <si>
    <t>https://twitter.com/#!/cybersecurite_m/status/1420343723842473992</t>
  </si>
  <si>
    <t>https://twitter.com/#!/cybersecurite_m/status/1420358814688235527</t>
  </si>
  <si>
    <t>https://twitter.com/#!/cybersecurite_m/status/1420373879646736389</t>
  </si>
  <si>
    <t>https://twitter.com/#!/cybersecurite_m/status/1420373896994430985</t>
  </si>
  <si>
    <t>https://twitter.com/#!/cybersecurite_m/status/1420404079130447872</t>
  </si>
  <si>
    <t>https://twitter.com/#!/cybersecurite_m/status/1420404092250251270</t>
  </si>
  <si>
    <t>https://twitter.com/#!/cybersecurite_m/status/1420404152061026309</t>
  </si>
  <si>
    <t>https://twitter.com/#!/cybersecurite_m/status/1420660770107445255</t>
  </si>
  <si>
    <t>https://twitter.com/#!/cybersecurite_m/status/1420690969058492419</t>
  </si>
  <si>
    <t>https://twitter.com/#!/cybersecurite_m/status/1420706069404426247</t>
  </si>
  <si>
    <t>https://twitter.com/#!/cybersecurite_m/status/1420706095044169728</t>
  </si>
  <si>
    <t>https://twitter.com/#!/cybersecurite_m/status/1420706120751058944</t>
  </si>
  <si>
    <t>https://twitter.com/#!/cybersecurite_m/status/1420706189466288130</t>
  </si>
  <si>
    <t>https://twitter.com/#!/cybersecurite_m/status/1420721258598125570</t>
  </si>
  <si>
    <t>https://twitter.com/#!/cybersecurite_m/status/1420736267797635075</t>
  </si>
  <si>
    <t>https://twitter.com/#!/cybersecurite_m/status/1420736391605010432</t>
  </si>
  <si>
    <t>https://twitter.com/#!/cybersecurite_m/status/1420766481197961223</t>
  </si>
  <si>
    <t>https://twitter.com/#!/cybersecurite_m/status/1421053356743790592</t>
  </si>
  <si>
    <t>https://twitter.com/#!/cybersecurite_m/status/1421053390767939585</t>
  </si>
  <si>
    <t>https://twitter.com/#!/cybersecurite_m/status/1421053412238561286</t>
  </si>
  <si>
    <t>https://twitter.com/#!/cybersecurite_m/status/1421053433717604357</t>
  </si>
  <si>
    <t>https://twitter.com/#!/cybersecurite_m/status/1421053468371046404</t>
  </si>
  <si>
    <t>https://twitter.com/#!/cybersecurite_m/status/1421053477292290050</t>
  </si>
  <si>
    <t>https://twitter.com/#!/cybersecurite_m/status/1421068456640851971</t>
  </si>
  <si>
    <t>https://twitter.com/#!/cybersecurite_m/status/1421068486806327296</t>
  </si>
  <si>
    <t>https://twitter.com/#!/cybersecurite_m/status/1421068563406807040</t>
  </si>
  <si>
    <t>https://twitter.com/#!/cybersecurite_m/status/1421113841161838599</t>
  </si>
  <si>
    <t>https://twitter.com/#!/cybersecurite_m/status/1421385545649987584</t>
  </si>
  <si>
    <t>https://twitter.com/#!/cybersecurite_m/status/1421385571302322178</t>
  </si>
  <si>
    <t>https://twitter.com/#!/cybersecurite_m/status/1421385605901168640</t>
  </si>
  <si>
    <t>https://twitter.com/#!/cybersecurite_m/status/1421445943791083520</t>
  </si>
  <si>
    <t>https://twitter.com/#!/cybersecurite_m/status/1421461069030203397</t>
  </si>
  <si>
    <t>https://twitter.com/#!/cybersecurite_m/status/1421476142633132032</t>
  </si>
  <si>
    <t>https://twitter.com/#!/cybersecurite_m/status/1421747935310761986</t>
  </si>
  <si>
    <t>https://twitter.com/#!/cybersecurite_m/status/1421763067864563715</t>
  </si>
  <si>
    <t>https://twitter.com/#!/cybersecurite_m/status/1421778231447932931</t>
  </si>
  <si>
    <t>https://twitter.com/#!/cybersecurite_m/status/1421808345279762438</t>
  </si>
  <si>
    <t>https://twitter.com/#!/cybersecurite_m/status/1421808388414001155</t>
  </si>
  <si>
    <t>https://twitter.com/#!/cybersecurite_m/status/1422110382844416001</t>
  </si>
  <si>
    <t>https://twitter.com/#!/cybersecurite_m/status/1422140521540198400</t>
  </si>
  <si>
    <t>https://twitter.com/#!/cybersecurite_m/status/1422155658561007620</t>
  </si>
  <si>
    <t>https://twitter.com/#!/cybersecurite_m/status/1422155714139762692</t>
  </si>
  <si>
    <t>https://twitter.com/#!/cybersecurite_m/status/1422155752446255106</t>
  </si>
  <si>
    <t>https://twitter.com/#!/cybersecurite_m/status/1422170775243657225</t>
  </si>
  <si>
    <t>https://twitter.com/#!/cybersecurite_m/status/1422185828583940098</t>
  </si>
  <si>
    <t>https://twitter.com/#!/cybersecurite_m/status/1422200919475822592</t>
  </si>
  <si>
    <t>https://twitter.com/#!/cybersecurite_m/status/1422200954091409411</t>
  </si>
  <si>
    <t>https://twitter.com/#!/cybersecurite_m/status/1422216052541468676</t>
  </si>
  <si>
    <t>https://twitter.com/#!/cybersecurite_m/status/1422472749382053895</t>
  </si>
  <si>
    <t>https://twitter.com/#!/cybersecurite_m/status/1422487885975113732</t>
  </si>
  <si>
    <t>https://twitter.com/#!/cybersecurite_m/status/1422487920049524748</t>
  </si>
  <si>
    <t>https://twitter.com/#!/cybersecurite_m/status/1422502994285826066</t>
  </si>
  <si>
    <t>https://twitter.com/#!/cybersecurite_m/status/1422518101996888065</t>
  </si>
  <si>
    <t>https://twitter.com/#!/cybersecurite_m/status/1422533146583646208</t>
  </si>
  <si>
    <t>https://twitter.com/#!/cybersecurite_m/status/1422548270816059394</t>
  </si>
  <si>
    <t>https://twitter.com/#!/cybersecurite_m/status/1422563307370725377</t>
  </si>
  <si>
    <t>https://twitter.com/#!/cybersecurite_m/status/1422578445691736072</t>
  </si>
  <si>
    <t>https://twitter.com/#!/cybersecurite_m/status/1422578505485852679</t>
  </si>
  <si>
    <t>https://twitter.com/#!/cybersecurite_m/status/1422578565275656194</t>
  </si>
  <si>
    <t>https://twitter.com/#!/aucae1/status/1420760787723816961</t>
  </si>
  <si>
    <t>https://twitter.com/#!/aucae1/status/1421049196774404096</t>
  </si>
  <si>
    <t>https://twitter.com/#!/aucae1/status/1422205595231338500</t>
  </si>
  <si>
    <t>https://twitter.com/#!/aucae1/status/1422572730633834500</t>
  </si>
  <si>
    <t>https://twitter.com/#!/herekleis/status/1420768790607015938</t>
  </si>
  <si>
    <t>https://twitter.com/#!/herekleis/status/1421084765143412742</t>
  </si>
  <si>
    <t>https://twitter.com/#!/herekleis/status/1422219898613346304</t>
  </si>
  <si>
    <t>https://twitter.com/#!/herekleis/status/1422579194857500672</t>
  </si>
  <si>
    <t>https://twitter.com/#!/martine_f_pro/status/1422229578311942148</t>
  </si>
  <si>
    <t>https://twitter.com/#!/martine_f_pro/status/1422486191237120000</t>
  </si>
  <si>
    <t>https://twitter.com/#!/georges2229/status/1422483876660883456</t>
  </si>
  <si>
    <t>https://twitter.com/#!/martine_f_pro/status/1422552952821125123</t>
  </si>
  <si>
    <t>https://twitter.com/#!/lecafedugeek/status/1422527748271185963</t>
  </si>
  <si>
    <t>https://twitter.com/#!/martine_f_pro/status/1422553075965956104</t>
  </si>
  <si>
    <t>https://twitter.com/#!/martine_f_pro/status/1420444026042523649</t>
  </si>
  <si>
    <t>https://twitter.com/#!/martine_f_pro/status/1420715818535501833</t>
  </si>
  <si>
    <t>https://twitter.com/#!/martine_f_pro/status/1421138715691429894</t>
  </si>
  <si>
    <t>https://twitter.com/#!/martine_f_pro/status/1422233333568786434</t>
  </si>
  <si>
    <t>https://twitter.com/#!/martine_f_pro/status/1422550343603441676</t>
  </si>
  <si>
    <t>https://twitter.com/#!/martine_f_pro/status/1422552724869206016</t>
  </si>
  <si>
    <t>https://twitter.com/#!/martine_f_pro/status/1422553030415814667</t>
  </si>
  <si>
    <t>https://twitter.com/#!/martine_f_pro/status/1422580648074698757</t>
  </si>
  <si>
    <t>https://twitter.com/#!/adec_corse/status/1420302778388320256</t>
  </si>
  <si>
    <t>https://twitter.com/#!/laveilletechno/status/1420303219251564547</t>
  </si>
  <si>
    <t>https://twitter.com/#!/adec_corse/status/1422548334003343362</t>
  </si>
  <si>
    <t>https://twitter.com/#!/adec_corse/status/1422548962939187210</t>
  </si>
  <si>
    <t>https://twitter.com/#!/ia_2100/status/1420445422166937600</t>
  </si>
  <si>
    <t>https://twitter.com/#!/laveilletechno/status/1420446162381836296</t>
  </si>
  <si>
    <t>https://twitter.com/#!/synthetiser1/status/1420704827953324042</t>
  </si>
  <si>
    <t>https://twitter.com/#!/laveilletechno/status/1420705023189782537</t>
  </si>
  <si>
    <t>https://twitter.com/#!/it_partners/status/1421085747453599756</t>
  </si>
  <si>
    <t>https://twitter.com/#!/it_partners/status/1422104990580101121</t>
  </si>
  <si>
    <t>https://twitter.com/#!/it_partners/status/1422474870596775955</t>
  </si>
  <si>
    <t>https://twitter.com/#!/laveilletechno/status/1421086220164153344</t>
  </si>
  <si>
    <t>https://twitter.com/#!/avastfrance/status/1421701224458592256</t>
  </si>
  <si>
    <t>https://twitter.com/#!/laveilletechno/status/1421701272495955971</t>
  </si>
  <si>
    <t>https://twitter.com/#!/highnewsfrance/status/1420270306334281732</t>
  </si>
  <si>
    <t>https://twitter.com/#!/highnewsfrance/status/1420365180190527490</t>
  </si>
  <si>
    <t>https://twitter.com/#!/highnewsfrance/status/1420697282186448899</t>
  </si>
  <si>
    <t>https://twitter.com/#!/highnewsfrance/status/1420727058481696774</t>
  </si>
  <si>
    <t>https://twitter.com/#!/highnewsfrance/status/1420988114223386624</t>
  </si>
  <si>
    <t>https://twitter.com/#!/highnewsfrance/status/1421059246653857794</t>
  </si>
  <si>
    <t>https://twitter.com/#!/highnewsfrance/status/1421357470610513925</t>
  </si>
  <si>
    <t>https://twitter.com/#!/highnewsfrance/status/1421795346477371394</t>
  </si>
  <si>
    <t>https://twitter.com/#!/highnewsfrance/status/1422150671135019009</t>
  </si>
  <si>
    <t>https://twitter.com/#!/highnewsfrance/status/1422444686854270994</t>
  </si>
  <si>
    <t>https://twitter.com/#!/highnewsfrance/status/1422520122107961364</t>
  </si>
  <si>
    <t>https://twitter.com/#!/laveilletechno/status/1421795896023453698</t>
  </si>
  <si>
    <t>https://twitter.com/#!/gabrielfoffano/status/1420272817640288256</t>
  </si>
  <si>
    <t>https://twitter.com/#!/gabrielfoffano/status/1420365109965299712</t>
  </si>
  <si>
    <t>https://twitter.com/#!/gabrielfoffano/status/1420697224074436609</t>
  </si>
  <si>
    <t>https://twitter.com/#!/gabrielfoffano/status/1420729576179838984</t>
  </si>
  <si>
    <t>https://twitter.com/#!/gabrielfoffano/status/1420988048196710400</t>
  </si>
  <si>
    <t>https://twitter.com/#!/gabrielfoffano/status/1421061764914024449</t>
  </si>
  <si>
    <t>https://twitter.com/#!/gabrielfoffano/status/1421357496493543427</t>
  </si>
  <si>
    <t>https://twitter.com/#!/gabrielfoffano/status/1421797863634395141</t>
  </si>
  <si>
    <t>https://twitter.com/#!/gabrielfoffano/status/1422150609076097026</t>
  </si>
  <si>
    <t>https://twitter.com/#!/gabrielfoffano/status/1422447144489922575</t>
  </si>
  <si>
    <t>https://twitter.com/#!/gabrielfoffano/status/1422520143834402816</t>
  </si>
  <si>
    <t>https://twitter.com/#!/laveilletechno/status/1421797909243248642</t>
  </si>
  <si>
    <t>https://twitter.com/#!/lucspighel/status/1421776913547337734</t>
  </si>
  <si>
    <t>https://twitter.com/#!/lucspighel/status/1421794883250102277</t>
  </si>
  <si>
    <t>https://twitter.com/#!/lucspighel/status/1422179209573765125</t>
  </si>
  <si>
    <t>https://twitter.com/#!/lucspighel/status/1422499328669671424</t>
  </si>
  <si>
    <t>https://twitter.com/#!/laveilletechno/status/1422499532336664578</t>
  </si>
  <si>
    <t>https://twitter.com/#!/espaceit/status/1420138510347116554</t>
  </si>
  <si>
    <t>https://twitter.com/#!/espaceit/status/1420519822849417217</t>
  </si>
  <si>
    <t>https://twitter.com/#!/espaceit/status/1422170172035637257</t>
  </si>
  <si>
    <t>https://twitter.com/#!/espaceit/status/1422535682485100544</t>
  </si>
  <si>
    <t>https://twitter.com/#!/laveilletechno/status/1420139205192208384</t>
  </si>
  <si>
    <t>https://twitter.com/#!/laveilletechno/status/1420521669098147841</t>
  </si>
  <si>
    <t>https://twitter.com/#!/laveilletechno/status/1422535771286867977</t>
  </si>
  <si>
    <t>https://twitter.com/#!/telecomevol/status/1422580560745074692</t>
  </si>
  <si>
    <t>https://twitter.com/#!/laveilletechno/status/1422581069660962828</t>
  </si>
  <si>
    <t>https://twitter.com/#!/laveilletechno/status/1420402876812255232</t>
  </si>
  <si>
    <t>https://twitter.com/#!/gaby_wald/status/1420394346642292741</t>
  </si>
  <si>
    <t>https://twitter.com/#!/gaby_wald/status/1420394845810659330</t>
  </si>
  <si>
    <t>https://twitter.com/#!/gaby_wald/status/1420395482032091141</t>
  </si>
  <si>
    <t>https://twitter.com/#!/gaby_wald/status/1420396285564178433</t>
  </si>
  <si>
    <t>https://twitter.com/#!/gaby_wald/status/1420397330369548298</t>
  </si>
  <si>
    <t>https://twitter.com/#!/gaby_wald/status/1420397406760407049</t>
  </si>
  <si>
    <t>https://twitter.com/#!/gaby_wald/status/1420401505648189444</t>
  </si>
  <si>
    <t>https://twitter.com/#!/gaby_wald/status/1420401623860453378</t>
  </si>
  <si>
    <t>https://twitter.com/#!/gaby_wald/status/1420402011426676736</t>
  </si>
  <si>
    <t>https://twitter.com/#!/gaby_wald/status/1421049940332191745</t>
  </si>
  <si>
    <t>https://twitter.com/#!/gaby_wald/status/1421050170272329730</t>
  </si>
  <si>
    <t>https://twitter.com/#!/gaby_wald/status/1421050184629432320</t>
  </si>
  <si>
    <t>https://twitter.com/#!/gaby_wald/status/1421050289239609348</t>
  </si>
  <si>
    <t>https://twitter.com/#!/lenveigaz/status/1420885883931267075</t>
  </si>
  <si>
    <t>https://twitter.com/#!/lenveigaz/status/1422581445793570821</t>
  </si>
  <si>
    <t>https://twitter.com/#!/bf_techservices/status/1421030676376195072</t>
  </si>
  <si>
    <t>https://twitter.com/#!/cop_manisha/status/1422386328071667713</t>
  </si>
  <si>
    <t>https://twitter.com/#!/sachin14972210/status/1422586878348333062</t>
  </si>
  <si>
    <t>https://twitter.com/#!/cyberterritoir1/status/1420700632424517634</t>
  </si>
  <si>
    <t>https://twitter.com/#!/cnil/status/1422496636903755785</t>
  </si>
  <si>
    <t>https://twitter.com/#!/cyberterritoir1/status/1422097334536527872</t>
  </si>
  <si>
    <t>https://twitter.com/#!/cyberterritoir1/status/1422459722695802883</t>
  </si>
  <si>
    <t>https://twitter.com/#!/cyberterritoir1/status/1420285394067853313</t>
  </si>
  <si>
    <t>https://twitter.com/#!/cyberterritoir1/status/1420338248677695493</t>
  </si>
  <si>
    <t>https://twitter.com/#!/cyberterritoir1/status/1420413743419232256</t>
  </si>
  <si>
    <t>https://twitter.com/#!/cyberterritoir1/status/1420647784118509568</t>
  </si>
  <si>
    <t>https://twitter.com/#!/cyberterritoir1/status/1420776134170476547</t>
  </si>
  <si>
    <t>https://twitter.com/#!/cyberterritoir1/status/1421010170428084225</t>
  </si>
  <si>
    <t>https://twitter.com/#!/cyberterritoir1/status/1421063021590466564</t>
  </si>
  <si>
    <t>https://twitter.com/#!/cyberterritoir1/status/1421138527107092480</t>
  </si>
  <si>
    <t>https://twitter.com/#!/cyberterritoir1/status/1422150182792273920</t>
  </si>
  <si>
    <t>https://twitter.com/#!/cyberterritoir1/status/1422225678980640770</t>
  </si>
  <si>
    <t>https://twitter.com/#!/cyberterritoir1/status/1422512570032746497</t>
  </si>
  <si>
    <t>https://twitter.com/#!/cyberterritoir1/status/1422588070021328903</t>
  </si>
  <si>
    <t>https://twitter.com/#!/banquierscdn/status/1420731229977067525</t>
  </si>
  <si>
    <t>https://twitter.com/#!/banquierscdn/status/1422554133513527307</t>
  </si>
  <si>
    <t>https://twitter.com/#!/scotiabankhelps/status/1422588843761577984</t>
  </si>
  <si>
    <t>https://twitter.com/#!/cybervictimes/status/1420355039235907584</t>
  </si>
  <si>
    <t>https://twitter.com/#!/cybervictimes/status/1421049806785499136</t>
  </si>
  <si>
    <t>https://twitter.com/#!/cybergend/status/1420411849464549378</t>
  </si>
  <si>
    <t>https://twitter.com/#!/cybergend/status/1421057005108842499</t>
  </si>
  <si>
    <t>https://twitter.com/#!/francenumfr/status/1421108419533082627</t>
  </si>
  <si>
    <t>https://twitter.com/#!/francenumfr/status/1421538289283108864</t>
  </si>
  <si>
    <t>https://twitter.com/#!/cybercercle/status/1421133246197346307</t>
  </si>
  <si>
    <t>https://twitter.com/#!/anssi_fr/status/1420757888084045838</t>
  </si>
  <si>
    <t>https://twitter.com/#!/anssi_fr/status/1421002625852579840</t>
  </si>
  <si>
    <t>https://twitter.com/#!/tehtris/status/1422195392742105091</t>
  </si>
  <si>
    <t>https://twitter.com/#!/cybercercle/status/1422188914044022789</t>
  </si>
  <si>
    <t>https://twitter.com/#!/cybercercle/status/1422588876946870281</t>
  </si>
  <si>
    <t>https://twitter.com/#!/cybergeopolis/status/1422589331164868608</t>
  </si>
  <si>
    <t>https://twitter.com/#!/pggiraudo/status/1422600131174600706</t>
  </si>
  <si>
    <t>https://twitter.com/#!/l_guillet/status/1421458018441564163</t>
  </si>
  <si>
    <t>https://twitter.com/#!/l_guillet/status/1421499880577683456</t>
  </si>
  <si>
    <t>https://twitter.com/#!/l_guillet/status/1422581664711127045</t>
  </si>
  <si>
    <t>https://twitter.com/#!/l_guillet/status/1421466337432506368</t>
  </si>
  <si>
    <t>https://twitter.com/#!/l_guillet/status/1421496990282788870</t>
  </si>
  <si>
    <t>https://twitter.com/#!/l_guillet/status/1421514079269801988</t>
  </si>
  <si>
    <t>https://twitter.com/#!/l_guillet/status/1422462437975076867</t>
  </si>
  <si>
    <t>https://twitter.com/#!/l_guillet/status/1422602353874808832</t>
  </si>
  <si>
    <t>https://twitter.com/#!/nathcybsec/status/1420422328811499530</t>
  </si>
  <si>
    <t>https://twitter.com/#!/nathcybsec/status/1421891707059249156</t>
  </si>
  <si>
    <t>https://twitter.com/#!/nathcybsec/status/1421894148962017280</t>
  </si>
  <si>
    <t>https://twitter.com/#!/nathcybsec/status/1422603165392936965</t>
  </si>
  <si>
    <t>https://twitter.com/#!/jpierre76/status/1421059128999301123</t>
  </si>
  <si>
    <t>https://twitter.com/#!/jpierre76/status/1421441983940268032</t>
  </si>
  <si>
    <t>https://twitter.com/#!/jpierre76/status/1422221214471311361</t>
  </si>
  <si>
    <t>https://twitter.com/#!/jpierre76/status/1422226356205654017</t>
  </si>
  <si>
    <t>https://twitter.com/#!/jpierre76/status/1422591622617894915</t>
  </si>
  <si>
    <t>https://twitter.com/#!/bdekany/status/1422610084237086720</t>
  </si>
  <si>
    <t>https://twitter.com/#!/bf_techservices/status/1420280612511002629</t>
  </si>
  <si>
    <t>https://twitter.com/#!/bf_techservices/status/1420408454972198912</t>
  </si>
  <si>
    <t>https://twitter.com/#!/bf_techservices/status/1422584543786192905</t>
  </si>
  <si>
    <t>https://twitter.com/#!/fabienval/status/1420442607218528259</t>
  </si>
  <si>
    <t>https://twitter.com/#!/fabienval/status/1420443476118884354</t>
  </si>
  <si>
    <t>https://twitter.com/#!/fabienval/status/1422611973901103106</t>
  </si>
  <si>
    <t>https://twitter.com/#!/effidic1/status/1422556342657638409</t>
  </si>
  <si>
    <t>https://twitter.com/#!/effidic1/status/1422577397069664256</t>
  </si>
  <si>
    <t>https://twitter.com/#!/pascalc95058776/status/1422614082478297088</t>
  </si>
  <si>
    <t>https://twitter.com/#!/novipro/status/1421168685381718017</t>
  </si>
  <si>
    <t>https://twitter.com/#!/novipro/status/1422564871003066372</t>
  </si>
  <si>
    <t>https://twitter.com/#!/corona_ssyt/status/1422615902655111171</t>
  </si>
  <si>
    <t>https://twitter.com/#!/jean_jourdy/status/1422615970804273153</t>
  </si>
  <si>
    <t>https://twitter.com/#!/viralvideovlogs/status/1422615974528929795</t>
  </si>
  <si>
    <t>https://twitter.com/#!/switch_ch/status/1420404217651552256</t>
  </si>
  <si>
    <t>https://twitter.com/#!/cybersec_feeds/status/1420423937339666433</t>
  </si>
  <si>
    <t>https://twitter.com/#!/cybersec_feeds/status/1420322529013555205</t>
  </si>
  <si>
    <t>https://twitter.com/#!/cybersec_feeds/status/1420955386312634374</t>
  </si>
  <si>
    <t>https://twitter.com/#!/swissbankingsba/status/1420289556633595904</t>
  </si>
  <si>
    <t>https://twitter.com/#!/cybersec_feeds/status/1420998293610500096</t>
  </si>
  <si>
    <t>https://twitter.com/#!/cloudnews2013/status/1421009871546327042</t>
  </si>
  <si>
    <t>https://twitter.com/#!/cybersec_feeds/status/1421024486204350472</t>
  </si>
  <si>
    <t>https://twitter.com/#!/monacocyber/status/1421009696341774340</t>
  </si>
  <si>
    <t>https://twitter.com/#!/cybersec_feeds/status/1421025123512037378</t>
  </si>
  <si>
    <t>https://twitter.com/#!/mathildemuratt/status/1421008196009857026</t>
  </si>
  <si>
    <t>https://twitter.com/#!/cybersec_feeds/status/1421032144785321986</t>
  </si>
  <si>
    <t>https://twitter.com/#!/veillecyber3/status/1420267790410424328</t>
  </si>
  <si>
    <t>https://twitter.com/#!/veillecyber3/status/1420678249584136193</t>
  </si>
  <si>
    <t>https://twitter.com/#!/veillecyber3/status/1420988789686689794</t>
  </si>
  <si>
    <t>https://twitter.com/#!/cybersec_feeds/status/1420918429192704000</t>
  </si>
  <si>
    <t>https://twitter.com/#!/cybersec_feeds/status/1421043255370817539</t>
  </si>
  <si>
    <t>https://twitter.com/#!/cybersecura/status/1420319386531938306</t>
  </si>
  <si>
    <t>https://twitter.com/#!/cybersecura/status/1420681774439571456</t>
  </si>
  <si>
    <t>https://twitter.com/#!/cybersecura/status/1422131331539025921</t>
  </si>
  <si>
    <t>https://twitter.com/#!/cybersec_feeds/status/1420928476673150977</t>
  </si>
  <si>
    <t>https://twitter.com/#!/cybersec_feeds/status/1421081724323311616</t>
  </si>
  <si>
    <t>https://twitter.com/#!/cybersec_feeds/status/1421253614228713476</t>
  </si>
  <si>
    <t>https://twitter.com/#!/transcripsi/status/1421057732061368320</t>
  </si>
  <si>
    <t>https://twitter.com/#!/cybersec_feeds/status/1421358186699935745</t>
  </si>
  <si>
    <t>https://twitter.com/#!/modisfrance/status/1420988855163949057</t>
  </si>
  <si>
    <t>https://twitter.com/#!/modisfrance/status/1422076385330450432</t>
  </si>
  <si>
    <t>https://twitter.com/#!/cybersec_feeds/status/1421043382823051269</t>
  </si>
  <si>
    <t>https://twitter.com/#!/cybersec_feeds/status/1421372114683183105</t>
  </si>
  <si>
    <t>https://twitter.com/#!/jpmconsulting_/status/1421135124649947141</t>
  </si>
  <si>
    <t>https://twitter.com/#!/cybersec_feeds/status/1421525203721539586</t>
  </si>
  <si>
    <t>https://twitter.com/#!/aarushinair_/status/1421327263203745799</t>
  </si>
  <si>
    <t>https://twitter.com/#!/cybersec_feeds/status/1421390551530811396</t>
  </si>
  <si>
    <t>https://twitter.com/#!/cybersec_feeds/status/1421852996279934984</t>
  </si>
  <si>
    <t>https://twitter.com/#!/bertrandthibert/status/1421755509405847553</t>
  </si>
  <si>
    <t>https://twitter.com/#!/cybersec_feeds/status/1422105298593013760</t>
  </si>
  <si>
    <t>https://twitter.com/#!/patricelopez83/status/1421100171367170049</t>
  </si>
  <si>
    <t>https://twitter.com/#!/patricelopez83/status/1421481307339624460</t>
  </si>
  <si>
    <t>https://twitter.com/#!/patricelopez83/status/1421481399861878788</t>
  </si>
  <si>
    <t>https://twitter.com/#!/patricelopez83/status/1421558402753482758</t>
  </si>
  <si>
    <t>https://twitter.com/#!/cybersec_feeds/status/1422118046869688322</t>
  </si>
  <si>
    <t>https://twitter.com/#!/ipsteel/status/1422195014961139713</t>
  </si>
  <si>
    <t>https://twitter.com/#!/ipsteel/status/1422528436443226117</t>
  </si>
  <si>
    <t>https://twitter.com/#!/cybersec_feeds/status/1422616102832594949</t>
  </si>
  <si>
    <t>https://twitter.com/#!/pascal_baratoux/status/1421040726071250946</t>
  </si>
  <si>
    <t>https://twitter.com/#!/pascal_baratoux/status/1421371869744218123</t>
  </si>
  <si>
    <t>https://twitter.com/#!/pascal_baratoux/status/1422619772131348485</t>
  </si>
  <si>
    <t>https://twitter.com/#!/fcharles/status/1422620874860077060</t>
  </si>
  <si>
    <t>1420101393772331016</t>
  </si>
  <si>
    <t>1420102620002222081</t>
  </si>
  <si>
    <t>1420118417965727747</t>
  </si>
  <si>
    <t>1420119231769858049</t>
  </si>
  <si>
    <t>1420125311971348481</t>
  </si>
  <si>
    <t>1420130745394282500</t>
  </si>
  <si>
    <t>1420140102827888646</t>
  </si>
  <si>
    <t>1420142301737783302</t>
  </si>
  <si>
    <t>1420143717227315202</t>
  </si>
  <si>
    <t>1420144612291846147</t>
  </si>
  <si>
    <t>1420175614695333890</t>
  </si>
  <si>
    <t>1420192261120344068</t>
  </si>
  <si>
    <t>1420250798718689281</t>
  </si>
  <si>
    <t>1420259389869539328</t>
  </si>
  <si>
    <t>1420266568907468804</t>
  </si>
  <si>
    <t>1420267817442717701</t>
  </si>
  <si>
    <t>1420267967338721288</t>
  </si>
  <si>
    <t>1420268047672258560</t>
  </si>
  <si>
    <t>1420269362544529415</t>
  </si>
  <si>
    <t>1420271188706840576</t>
  </si>
  <si>
    <t>1420271588017061891</t>
  </si>
  <si>
    <t>1420272821125763076</t>
  </si>
  <si>
    <t>1420280269756641283</t>
  </si>
  <si>
    <t>1420280775413469188</t>
  </si>
  <si>
    <t>1420281075167858688</t>
  </si>
  <si>
    <t>1420285651614904322</t>
  </si>
  <si>
    <t>1420285676600315907</t>
  </si>
  <si>
    <t>1420288234244956162</t>
  </si>
  <si>
    <t>1420289184032509952</t>
  </si>
  <si>
    <t>1420289514111635462</t>
  </si>
  <si>
    <t>1420291131875733505</t>
  </si>
  <si>
    <t>1420292032321540096</t>
  </si>
  <si>
    <t>1420294112780107779</t>
  </si>
  <si>
    <t>1420302029466046465</t>
  </si>
  <si>
    <t>1420302129877733376</t>
  </si>
  <si>
    <t>1420306117528281093</t>
  </si>
  <si>
    <t>1420317228843536385</t>
  </si>
  <si>
    <t>1420321771341893634</t>
  </si>
  <si>
    <t>1420321867194380296</t>
  </si>
  <si>
    <t>1420322668306382849</t>
  </si>
  <si>
    <t>1420319380588711943</t>
  </si>
  <si>
    <t>1420325154144587777</t>
  </si>
  <si>
    <t>1420326912996646914</t>
  </si>
  <si>
    <t>1420327031259254784</t>
  </si>
  <si>
    <t>1420331965451014145</t>
  </si>
  <si>
    <t>1420335807563505665</t>
  </si>
  <si>
    <t>1420336395458121729</t>
  </si>
  <si>
    <t>1420336455302385666</t>
  </si>
  <si>
    <t>1420337435502858240</t>
  </si>
  <si>
    <t>1420342688285614081</t>
  </si>
  <si>
    <t>1420344446663675911</t>
  </si>
  <si>
    <t>1420345639452413959</t>
  </si>
  <si>
    <t>1420346208342654977</t>
  </si>
  <si>
    <t>1420346966815477761</t>
  </si>
  <si>
    <t>1420349828601679876</t>
  </si>
  <si>
    <t>1420350133909196802</t>
  </si>
  <si>
    <t>1420355393625149440</t>
  </si>
  <si>
    <t>1420358065220694020</t>
  </si>
  <si>
    <t>1420360277988716546</t>
  </si>
  <si>
    <t>1420362210115788802</t>
  </si>
  <si>
    <t>1420363277142577160</t>
  </si>
  <si>
    <t>1420364592543371266</t>
  </si>
  <si>
    <t>1420365560035086337</t>
  </si>
  <si>
    <t>1420367110669324288</t>
  </si>
  <si>
    <t>1420367609170694148</t>
  </si>
  <si>
    <t>1420368305739677698</t>
  </si>
  <si>
    <t>1420368514704150532</t>
  </si>
  <si>
    <t>1420370018890571779</t>
  </si>
  <si>
    <t>1420371908005179401</t>
  </si>
  <si>
    <t>1420371970504396806</t>
  </si>
  <si>
    <t>1420372123420348425</t>
  </si>
  <si>
    <t>1420270283999514627</t>
  </si>
  <si>
    <t>1420372216663920644</t>
  </si>
  <si>
    <t>1420374291472859137</t>
  </si>
  <si>
    <t>1420376035644911622</t>
  </si>
  <si>
    <t>1420385048612806671</t>
  </si>
  <si>
    <t>1420390646624538626</t>
  </si>
  <si>
    <t>1420391021825994754</t>
  </si>
  <si>
    <t>1420395758881234944</t>
  </si>
  <si>
    <t>1420396101656588288</t>
  </si>
  <si>
    <t>1420399142363443200</t>
  </si>
  <si>
    <t>1420400199764267012</t>
  </si>
  <si>
    <t>1420405616523333632</t>
  </si>
  <si>
    <t>1420277859826950146</t>
  </si>
  <si>
    <t>1420407986816790532</t>
  </si>
  <si>
    <t>1420411915629735936</t>
  </si>
  <si>
    <t>1420412367003963397</t>
  </si>
  <si>
    <t>1420414344433750016</t>
  </si>
  <si>
    <t>1420417358527619078</t>
  </si>
  <si>
    <t>1420419052208410626</t>
  </si>
  <si>
    <t>1420421976850587649</t>
  </si>
  <si>
    <t>1420422467219247110</t>
  </si>
  <si>
    <t>1420424081271308288</t>
  </si>
  <si>
    <t>1420424299249389573</t>
  </si>
  <si>
    <t>1420426066028601347</t>
  </si>
  <si>
    <t>1420428267492872203</t>
  </si>
  <si>
    <t>1420430247879757829</t>
  </si>
  <si>
    <t>1420439007666876416</t>
  </si>
  <si>
    <t>1420440018280144907</t>
  </si>
  <si>
    <t>1420443988352507904</t>
  </si>
  <si>
    <t>1420453840948801543</t>
  </si>
  <si>
    <t>1420460035839307786</t>
  </si>
  <si>
    <t>1420466620938571787</t>
  </si>
  <si>
    <t>1420470893697019907</t>
  </si>
  <si>
    <t>1420477481480605699</t>
  </si>
  <si>
    <t>1420478319091388417</t>
  </si>
  <si>
    <t>1420479387078692870</t>
  </si>
  <si>
    <t>1420480603095457798</t>
  </si>
  <si>
    <t>1420483767492300805</t>
  </si>
  <si>
    <t>1420490084193914892</t>
  </si>
  <si>
    <t>1420490709849755650</t>
  </si>
  <si>
    <t>1420490778070196230</t>
  </si>
  <si>
    <t>1420491282019913732</t>
  </si>
  <si>
    <t>1420491675756109835</t>
  </si>
  <si>
    <t>1420495174908665856</t>
  </si>
  <si>
    <t>1420500110019076100</t>
  </si>
  <si>
    <t>1420500390173413377</t>
  </si>
  <si>
    <t>1420500923407798285</t>
  </si>
  <si>
    <t>1420505701919641601</t>
  </si>
  <si>
    <t>1420508445279719427</t>
  </si>
  <si>
    <t>1420509369393770496</t>
  </si>
  <si>
    <t>1420509586885431297</t>
  </si>
  <si>
    <t>1420513622137229314</t>
  </si>
  <si>
    <t>1420519236040937472</t>
  </si>
  <si>
    <t>1420477913074446338</t>
  </si>
  <si>
    <t>1420522253641560064</t>
  </si>
  <si>
    <t>1420527122117021699</t>
  </si>
  <si>
    <t>1420542115852046343</t>
  </si>
  <si>
    <t>1420563594165592064</t>
  </si>
  <si>
    <t>1420591856455401473</t>
  </si>
  <si>
    <t>1420593640754212866</t>
  </si>
  <si>
    <t>1420604867748507648</t>
  </si>
  <si>
    <t>1420607758756454403</t>
  </si>
  <si>
    <t>1420419873386213379</t>
  </si>
  <si>
    <t>1420610211824521217</t>
  </si>
  <si>
    <t>1420610228366843906</t>
  </si>
  <si>
    <t>1420611490227408901</t>
  </si>
  <si>
    <t>1420611733970903040</t>
  </si>
  <si>
    <t>1420616855954370562</t>
  </si>
  <si>
    <t>1420625801972703233</t>
  </si>
  <si>
    <t>1420625900543021056</t>
  </si>
  <si>
    <t>1420628165446316033</t>
  </si>
  <si>
    <t>1420631838280851460</t>
  </si>
  <si>
    <t>1420632944595673101</t>
  </si>
  <si>
    <t>1420633073775951875</t>
  </si>
  <si>
    <t>1420636236591554560</t>
  </si>
  <si>
    <t>1420636419081572354</t>
  </si>
  <si>
    <t>1420637862190587908</t>
  </si>
  <si>
    <t>1420638094689067010</t>
  </si>
  <si>
    <t>1420638487443873793</t>
  </si>
  <si>
    <t>1420638924498771969</t>
  </si>
  <si>
    <t>1420639963901698049</t>
  </si>
  <si>
    <t>1420640460750704650</t>
  </si>
  <si>
    <t>1420644740530323457</t>
  </si>
  <si>
    <t>1420645724572639235</t>
  </si>
  <si>
    <t>1420647783598538755</t>
  </si>
  <si>
    <t>1420650523687112706</t>
  </si>
  <si>
    <t>1420386463297024000</t>
  </si>
  <si>
    <t>1420652910015356930</t>
  </si>
  <si>
    <t>1420654236371673088</t>
  </si>
  <si>
    <t>1420657963979526146</t>
  </si>
  <si>
    <t>1420661953337466882</t>
  </si>
  <si>
    <t>1420662194266644482</t>
  </si>
  <si>
    <t>1420664371638833155</t>
  </si>
  <si>
    <t>1420638565659258880</t>
  </si>
  <si>
    <t>1420668765889511424</t>
  </si>
  <si>
    <t>1420669187823919104</t>
  </si>
  <si>
    <t>1420669532805402624</t>
  </si>
  <si>
    <t>1420669996787699712</t>
  </si>
  <si>
    <t>1420670177981632512</t>
  </si>
  <si>
    <t>1420671894425116675</t>
  </si>
  <si>
    <t>1420284924234510338</t>
  </si>
  <si>
    <t>1420673747162439687</t>
  </si>
  <si>
    <t>1420283761577668610</t>
  </si>
  <si>
    <t>1420678082759991297</t>
  </si>
  <si>
    <t>1420678272355115009</t>
  </si>
  <si>
    <t>1420678780142723075</t>
  </si>
  <si>
    <t>1420680751130071040</t>
  </si>
  <si>
    <t>1420687660528590853</t>
  </si>
  <si>
    <t>1420687993837326338</t>
  </si>
  <si>
    <t>1420688573116846083</t>
  </si>
  <si>
    <t>1420691026050748429</t>
  </si>
  <si>
    <t>1420694200862056453</t>
  </si>
  <si>
    <t>1420694503401402371</t>
  </si>
  <si>
    <t>1420694700789575684</t>
  </si>
  <si>
    <t>1420696010528116736</t>
  </si>
  <si>
    <t>1420696737895829504</t>
  </si>
  <si>
    <t>1420699513698852867</t>
  </si>
  <si>
    <t>1420701867072446469</t>
  </si>
  <si>
    <t>1420705557443403778</t>
  </si>
  <si>
    <t>1420705652276609029</t>
  </si>
  <si>
    <t>1420705923627110401</t>
  </si>
  <si>
    <t>1420712399968129027</t>
  </si>
  <si>
    <t>1420712958188036099</t>
  </si>
  <si>
    <t>1420712970099863559</t>
  </si>
  <si>
    <t>1420712981797687300</t>
  </si>
  <si>
    <t>1420713767562891269</t>
  </si>
  <si>
    <t>1420726203724533763</t>
  </si>
  <si>
    <t>1420728122522091522</t>
  </si>
  <si>
    <t>1420729126533599247</t>
  </si>
  <si>
    <t>1420729263582588936</t>
  </si>
  <si>
    <t>1420729991692754946</t>
  </si>
  <si>
    <t>1420730598843469824</t>
  </si>
  <si>
    <t>1420736620916088838</t>
  </si>
  <si>
    <t>1420749169183006721</t>
  </si>
  <si>
    <t>1420752685876187152</t>
  </si>
  <si>
    <t>1420255484234420227</t>
  </si>
  <si>
    <t>1420753519825489931</t>
  </si>
  <si>
    <t>1420756043714351104</t>
  </si>
  <si>
    <t>1420757187127701518</t>
  </si>
  <si>
    <t>1420759598735118338</t>
  </si>
  <si>
    <t>1420759771653701634</t>
  </si>
  <si>
    <t>1420754876091408388</t>
  </si>
  <si>
    <t>1420760910738640896</t>
  </si>
  <si>
    <t>1420760957194625029</t>
  </si>
  <si>
    <t>1420764176692219905</t>
  </si>
  <si>
    <t>1420764484457668608</t>
  </si>
  <si>
    <t>1420765343727955970</t>
  </si>
  <si>
    <t>1420766564643659779</t>
  </si>
  <si>
    <t>1420768711993085952</t>
  </si>
  <si>
    <t>1420768915668578306</t>
  </si>
  <si>
    <t>1420770489727864835</t>
  </si>
  <si>
    <t>1420771303859048453</t>
  </si>
  <si>
    <t>1420772640034279424</t>
  </si>
  <si>
    <t>1420776145570652162</t>
  </si>
  <si>
    <t>1420778093585780739</t>
  </si>
  <si>
    <t>1420779051380269056</t>
  </si>
  <si>
    <t>1420432104027004933</t>
  </si>
  <si>
    <t>1420727219668795398</t>
  </si>
  <si>
    <t>1420727616722677760</t>
  </si>
  <si>
    <t>1420784162076823555</t>
  </si>
  <si>
    <t>1420784792795242496</t>
  </si>
  <si>
    <t>1420788602578120712</t>
  </si>
  <si>
    <t>1420794625011458049</t>
  </si>
  <si>
    <t>1420800659180466183</t>
  </si>
  <si>
    <t>1420801862484246529</t>
  </si>
  <si>
    <t>1420805839917563907</t>
  </si>
  <si>
    <t>1420808638164307977</t>
  </si>
  <si>
    <t>1420809090838761475</t>
  </si>
  <si>
    <t>1420809743535427594</t>
  </si>
  <si>
    <t>1420815964908699649</t>
  </si>
  <si>
    <t>1420816613700427783</t>
  </si>
  <si>
    <t>1420816816759361540</t>
  </si>
  <si>
    <t>1420818180491161607</t>
  </si>
  <si>
    <t>1420822712503701510</t>
  </si>
  <si>
    <t>1420824582206935045</t>
  </si>
  <si>
    <t>1420827065511784456</t>
  </si>
  <si>
    <t>1420828813819359241</t>
  </si>
  <si>
    <t>1420828836736942089</t>
  </si>
  <si>
    <t>1420832860366381061</t>
  </si>
  <si>
    <t>1420833220095094787</t>
  </si>
  <si>
    <t>1420839562566381578</t>
  </si>
  <si>
    <t>1420844896865464322</t>
  </si>
  <si>
    <t>1420851302305837061</t>
  </si>
  <si>
    <t>1420864404627857414</t>
  </si>
  <si>
    <t>1420692812492853248</t>
  </si>
  <si>
    <t>1420866987698368516</t>
  </si>
  <si>
    <t>1420869687324315651</t>
  </si>
  <si>
    <t>1420872155559038979</t>
  </si>
  <si>
    <t>1420872635223793664</t>
  </si>
  <si>
    <t>1420949136166227968</t>
  </si>
  <si>
    <t>1420952285765677061</t>
  </si>
  <si>
    <t>1420976352472281091</t>
  </si>
  <si>
    <t>1420979449844076546</t>
  </si>
  <si>
    <t>1420983365868609537</t>
  </si>
  <si>
    <t>1420984638802173953</t>
  </si>
  <si>
    <t>1420757969059282946</t>
  </si>
  <si>
    <t>1420986435491045378</t>
  </si>
  <si>
    <t>1420990703505743875</t>
  </si>
  <si>
    <t>1420625156465205251</t>
  </si>
  <si>
    <t>1420267619442204672</t>
  </si>
  <si>
    <t>1420990975489490944</t>
  </si>
  <si>
    <t>1420995066005532678</t>
  </si>
  <si>
    <t>1420999594830356480</t>
  </si>
  <si>
    <t>1420999682667565059</t>
  </si>
  <si>
    <t>1421001093518086144</t>
  </si>
  <si>
    <t>1421002634182467589</t>
  </si>
  <si>
    <t>1421002754122780672</t>
  </si>
  <si>
    <t>1421005761547837440</t>
  </si>
  <si>
    <t>1421005891512504323</t>
  </si>
  <si>
    <t>1421006762182914048</t>
  </si>
  <si>
    <t>1421006610864951296</t>
  </si>
  <si>
    <t>1421007201284599810</t>
  </si>
  <si>
    <t>1421007295727685636</t>
  </si>
  <si>
    <t>1421008703910776834</t>
  </si>
  <si>
    <t>1421010635199066115</t>
  </si>
  <si>
    <t>1421013375807594497</t>
  </si>
  <si>
    <t>1421013577184460801</t>
  </si>
  <si>
    <t>1421014021378125824</t>
  </si>
  <si>
    <t>1421014035932356611</t>
  </si>
  <si>
    <t>1421015383281049600</t>
  </si>
  <si>
    <t>1421016508050939904</t>
  </si>
  <si>
    <t>1421018109998157826</t>
  </si>
  <si>
    <t>1421018679714660355</t>
  </si>
  <si>
    <t>1421019799119966209</t>
  </si>
  <si>
    <t>1421020678518620161</t>
  </si>
  <si>
    <t>1421020777739079682</t>
  </si>
  <si>
    <t>1421020783569260544</t>
  </si>
  <si>
    <t>1421021325913726977</t>
  </si>
  <si>
    <t>1421021750884720641</t>
  </si>
  <si>
    <t>1421021965146640385</t>
  </si>
  <si>
    <t>1421022954943614976</t>
  </si>
  <si>
    <t>1421023093800194049</t>
  </si>
  <si>
    <t>1421023212972957697</t>
  </si>
  <si>
    <t>1421023643291824128</t>
  </si>
  <si>
    <t>1421023727270125568</t>
  </si>
  <si>
    <t>1421023814394253314</t>
  </si>
  <si>
    <t>1421024218062458881</t>
  </si>
  <si>
    <t>1421024827704545283</t>
  </si>
  <si>
    <t>1421025064758169601</t>
  </si>
  <si>
    <t>1421025183645802497</t>
  </si>
  <si>
    <t>1421025220475998210</t>
  </si>
  <si>
    <t>1421025421383118848</t>
  </si>
  <si>
    <t>1421025606536474628</t>
  </si>
  <si>
    <t>1421025880852271107</t>
  </si>
  <si>
    <t>1421027071518724098</t>
  </si>
  <si>
    <t>1421027228498944000</t>
  </si>
  <si>
    <t>1421027375370883072</t>
  </si>
  <si>
    <t>1421027942881234949</t>
  </si>
  <si>
    <t>1421028603815505921</t>
  </si>
  <si>
    <t>1421029356437127168</t>
  </si>
  <si>
    <t>1421029534560817157</t>
  </si>
  <si>
    <t>1421030373119733764</t>
  </si>
  <si>
    <t>1421030525251239938</t>
  </si>
  <si>
    <t>1421032051923357698</t>
  </si>
  <si>
    <t>1421033125040336900</t>
  </si>
  <si>
    <t>1421033598321319940</t>
  </si>
  <si>
    <t>1421034141294993414</t>
  </si>
  <si>
    <t>1421034582124732420</t>
  </si>
  <si>
    <t>1421034869250043908</t>
  </si>
  <si>
    <t>1421036462665961474</t>
  </si>
  <si>
    <t>1421037086732341257</t>
  </si>
  <si>
    <t>1421038183035383809</t>
  </si>
  <si>
    <t>1421038187514843141</t>
  </si>
  <si>
    <t>1421038627207909384</t>
  </si>
  <si>
    <t>1421038657474076674</t>
  </si>
  <si>
    <t>1421038735764951042</t>
  </si>
  <si>
    <t>1421038790789971968</t>
  </si>
  <si>
    <t>1421038916031877122</t>
  </si>
  <si>
    <t>1421039430547148801</t>
  </si>
  <si>
    <t>1420140120200581127</t>
  </si>
  <si>
    <t>1421024919782047746</t>
  </si>
  <si>
    <t>1421040556315226114</t>
  </si>
  <si>
    <t>1421041609479753730</t>
  </si>
  <si>
    <t>1421042336423981059</t>
  </si>
  <si>
    <t>1421042338948947971</t>
  </si>
  <si>
    <t>1421042404283633664</t>
  </si>
  <si>
    <t>1421042530498514946</t>
  </si>
  <si>
    <t>1421043261796495362</t>
  </si>
  <si>
    <t>1421043313914830851</t>
  </si>
  <si>
    <t>1421044989262503939</t>
  </si>
  <si>
    <t>1421045414703337473</t>
  </si>
  <si>
    <t>1421045771428900868</t>
  </si>
  <si>
    <t>1421046969309573120</t>
  </si>
  <si>
    <t>1421047197869776901</t>
  </si>
  <si>
    <t>1421047848330801155</t>
  </si>
  <si>
    <t>1421047941926686729</t>
  </si>
  <si>
    <t>1421047988374355969</t>
  </si>
  <si>
    <t>1421048207509950465</t>
  </si>
  <si>
    <t>1421048525568331776</t>
  </si>
  <si>
    <t>1421048666551472132</t>
  </si>
  <si>
    <t>1421049074913001474</t>
  </si>
  <si>
    <t>1420409210018349059</t>
  </si>
  <si>
    <t>1421049880882057220</t>
  </si>
  <si>
    <t>1421050185539637253</t>
  </si>
  <si>
    <t>1421050261380927488</t>
  </si>
  <si>
    <t>1421050655708438536</t>
  </si>
  <si>
    <t>1421050766190542849</t>
  </si>
  <si>
    <t>1421051075893895168</t>
  </si>
  <si>
    <t>1421051321638166530</t>
  </si>
  <si>
    <t>1421052338299617280</t>
  </si>
  <si>
    <t>1420357581839732737</t>
  </si>
  <si>
    <t>1421052520781295625</t>
  </si>
  <si>
    <t>1421052734543998991</t>
  </si>
  <si>
    <t>1421052880606408706</t>
  </si>
  <si>
    <t>1421053670309904386</t>
  </si>
  <si>
    <t>1421053685837307905</t>
  </si>
  <si>
    <t>1421054518289223682</t>
  </si>
  <si>
    <t>1421054845918846982</t>
  </si>
  <si>
    <t>1421055256503390209</t>
  </si>
  <si>
    <t>1421055260529938437</t>
  </si>
  <si>
    <t>1420322164759273479</t>
  </si>
  <si>
    <t>1420322393667645449</t>
  </si>
  <si>
    <t>1420330496832139268</t>
  </si>
  <si>
    <t>1420330496886640643</t>
  </si>
  <si>
    <t>1420360701864857602</t>
  </si>
  <si>
    <t>1421055417870798851</t>
  </si>
  <si>
    <t>1421055385222406151</t>
  </si>
  <si>
    <t>1421055411885576194</t>
  </si>
  <si>
    <t>1421055428172132356</t>
  </si>
  <si>
    <t>1421055443586125825</t>
  </si>
  <si>
    <t>1420768554706685959</t>
  </si>
  <si>
    <t>1421055840757354499</t>
  </si>
  <si>
    <t>1420330672225456128</t>
  </si>
  <si>
    <t>1421044205300948993</t>
  </si>
  <si>
    <t>1421056009070686212</t>
  </si>
  <si>
    <t>1421056777135734784</t>
  </si>
  <si>
    <t>1421057056405131266</t>
  </si>
  <si>
    <t>1421057065510920195</t>
  </si>
  <si>
    <t>1421057078592999424</t>
  </si>
  <si>
    <t>1421057114299043846</t>
  </si>
  <si>
    <t>1421057146633007106</t>
  </si>
  <si>
    <t>1421057672137347072</t>
  </si>
  <si>
    <t>1421057733516738574</t>
  </si>
  <si>
    <t>1421058513640595458</t>
  </si>
  <si>
    <t>1421058765449793542</t>
  </si>
  <si>
    <t>1421061426312011776</t>
  </si>
  <si>
    <t>1421061470004076546</t>
  </si>
  <si>
    <t>1420363100193271812</t>
  </si>
  <si>
    <t>1421061536190189568</t>
  </si>
  <si>
    <t>1421061707179479048</t>
  </si>
  <si>
    <t>1421061902336155650</t>
  </si>
  <si>
    <t>1421062148789346306</t>
  </si>
  <si>
    <t>1421062194473623560</t>
  </si>
  <si>
    <t>1421062266275905536</t>
  </si>
  <si>
    <t>1421062297225678848</t>
  </si>
  <si>
    <t>1421063130587844609</t>
  </si>
  <si>
    <t>1421063147444740100</t>
  </si>
  <si>
    <t>1421063296082456584</t>
  </si>
  <si>
    <t>1421064073425342470</t>
  </si>
  <si>
    <t>1421064996797272073</t>
  </si>
  <si>
    <t>1421066937950523392</t>
  </si>
  <si>
    <t>1421067876233060354</t>
  </si>
  <si>
    <t>1421070377430753282</t>
  </si>
  <si>
    <t>1421071153238585354</t>
  </si>
  <si>
    <t>1421071941893595137</t>
  </si>
  <si>
    <t>1421072142486183938</t>
  </si>
  <si>
    <t>1421073024208539648</t>
  </si>
  <si>
    <t>1421073269856276485</t>
  </si>
  <si>
    <t>1421073407437836290</t>
  </si>
  <si>
    <t>1420328031986585604</t>
  </si>
  <si>
    <t>1421034805769166848</t>
  </si>
  <si>
    <t>1420353762569379845</t>
  </si>
  <si>
    <t>1420337477945016325</t>
  </si>
  <si>
    <t>1420337685479165955</t>
  </si>
  <si>
    <t>1420364063415185411</t>
  </si>
  <si>
    <t>1420637010117734404</t>
  </si>
  <si>
    <t>1421075066926903300</t>
  </si>
  <si>
    <t>1420699660285513728</t>
  </si>
  <si>
    <t>1421075334607343619</t>
  </si>
  <si>
    <t>1421077777932070912</t>
  </si>
  <si>
    <t>1421080211819569154</t>
  </si>
  <si>
    <t>1421048325919412225</t>
  </si>
  <si>
    <t>1421081906251239431</t>
  </si>
  <si>
    <t>1421082102246821892</t>
  </si>
  <si>
    <t>1421082207473577988</t>
  </si>
  <si>
    <t>1420364532195729409</t>
  </si>
  <si>
    <t>1421082212125102081</t>
  </si>
  <si>
    <t>1420118127422099458</t>
  </si>
  <si>
    <t>1420482991185346561</t>
  </si>
  <si>
    <t>1421082669828431881</t>
  </si>
  <si>
    <t>1421083805692141569</t>
  </si>
  <si>
    <t>1421066066923507715</t>
  </si>
  <si>
    <t>1421085413326868482</t>
  </si>
  <si>
    <t>1421086216397590528</t>
  </si>
  <si>
    <t>1421086637547794433</t>
  </si>
  <si>
    <t>1420688368736903171</t>
  </si>
  <si>
    <t>1421087434851368962</t>
  </si>
  <si>
    <t>1421088629582139395</t>
  </si>
  <si>
    <t>1421090860981096448</t>
  </si>
  <si>
    <t>1421091543608401924</t>
  </si>
  <si>
    <t>1421092292941819912</t>
  </si>
  <si>
    <t>1421093799816744962</t>
  </si>
  <si>
    <t>1421094297638772740</t>
  </si>
  <si>
    <t>1421096029122973696</t>
  </si>
  <si>
    <t>1421097551122468871</t>
  </si>
  <si>
    <t>1421105825603522569</t>
  </si>
  <si>
    <t>1421106266240393218</t>
  </si>
  <si>
    <t>1421106556591087616</t>
  </si>
  <si>
    <t>1421107384777326596</t>
  </si>
  <si>
    <t>1421107541925416960</t>
  </si>
  <si>
    <t>1421083789124640768</t>
  </si>
  <si>
    <t>1421109777464238080</t>
  </si>
  <si>
    <t>1421100768891793410</t>
  </si>
  <si>
    <t>1421112379111317504</t>
  </si>
  <si>
    <t>1420428474284756993</t>
  </si>
  <si>
    <t>1421112522690777088</t>
  </si>
  <si>
    <t>1421041476000178179</t>
  </si>
  <si>
    <t>1421085444570234975</t>
  </si>
  <si>
    <t>1421112728043802627</t>
  </si>
  <si>
    <t>1421113416568254467</t>
  </si>
  <si>
    <t>1421114289771982851</t>
  </si>
  <si>
    <t>1420766851269865476</t>
  </si>
  <si>
    <t>1421115868713521155</t>
  </si>
  <si>
    <t>1421116065099264000</t>
  </si>
  <si>
    <t>1421116208674451459</t>
  </si>
  <si>
    <t>1421117316734066692</t>
  </si>
  <si>
    <t>1421117544187023362</t>
  </si>
  <si>
    <t>1420845095780339714</t>
  </si>
  <si>
    <t>1421119425881780225</t>
  </si>
  <si>
    <t>1421119497491132416</t>
  </si>
  <si>
    <t>1420414537149435909</t>
  </si>
  <si>
    <t>1421122285268840448</t>
  </si>
  <si>
    <t>1421124039326806023</t>
  </si>
  <si>
    <t>1421124968587407364</t>
  </si>
  <si>
    <t>1421125312037937155</t>
  </si>
  <si>
    <t>1421125541747380226</t>
  </si>
  <si>
    <t>1421125667056455681</t>
  </si>
  <si>
    <t>1421126769797705732</t>
  </si>
  <si>
    <t>1421126852563853312</t>
  </si>
  <si>
    <t>1421129358840848388</t>
  </si>
  <si>
    <t>1421129748944670723</t>
  </si>
  <si>
    <t>1421130132941594629</t>
  </si>
  <si>
    <t>1421131517972078611</t>
  </si>
  <si>
    <t>1421132271290142725</t>
  </si>
  <si>
    <t>1421132380014891008</t>
  </si>
  <si>
    <t>1421132630536359937</t>
  </si>
  <si>
    <t>1421133169890369546</t>
  </si>
  <si>
    <t>1421133595788431374</t>
  </si>
  <si>
    <t>1421134038425812992</t>
  </si>
  <si>
    <t>1421135486085697543</t>
  </si>
  <si>
    <t>1421135654080106496</t>
  </si>
  <si>
    <t>1421135684958670861</t>
  </si>
  <si>
    <t>1420683576790683650</t>
  </si>
  <si>
    <t>1421136567758987268</t>
  </si>
  <si>
    <t>1421137293637791753</t>
  </si>
  <si>
    <t>1421138544886751241</t>
  </si>
  <si>
    <t>1421138763540008963</t>
  </si>
  <si>
    <t>1421139371521101830</t>
  </si>
  <si>
    <t>1421139405713068040</t>
  </si>
  <si>
    <t>1421139529587695618</t>
  </si>
  <si>
    <t>1421117449919991811</t>
  </si>
  <si>
    <t>1421140791309881348</t>
  </si>
  <si>
    <t>1421141136379351040</t>
  </si>
  <si>
    <t>1421141834269593609</t>
  </si>
  <si>
    <t>1421141941945872387</t>
  </si>
  <si>
    <t>1421142058882981895</t>
  </si>
  <si>
    <t>1421142630415622145</t>
  </si>
  <si>
    <t>1421143491866943488</t>
  </si>
  <si>
    <t>1421144004482244617</t>
  </si>
  <si>
    <t>1421144696685006849</t>
  </si>
  <si>
    <t>1420333384467894273</t>
  </si>
  <si>
    <t>1421148711049179136</t>
  </si>
  <si>
    <t>1421149810955010052</t>
  </si>
  <si>
    <t>1420277872019886086</t>
  </si>
  <si>
    <t>1420294097919750149</t>
  </si>
  <si>
    <t>1421150271279935499</t>
  </si>
  <si>
    <t>1421150656434479115</t>
  </si>
  <si>
    <t>1421152495464747010</t>
  </si>
  <si>
    <t>1421152606638968839</t>
  </si>
  <si>
    <t>1421152932221829124</t>
  </si>
  <si>
    <t>1421154426497257475</t>
  </si>
  <si>
    <t>1421156377104375810</t>
  </si>
  <si>
    <t>1421160972727820295</t>
  </si>
  <si>
    <t>1421161062402043904</t>
  </si>
  <si>
    <t>1421162999147110401</t>
  </si>
  <si>
    <t>1421017591334817792</t>
  </si>
  <si>
    <t>1421130166403797000</t>
  </si>
  <si>
    <t>1421163782836039687</t>
  </si>
  <si>
    <t>1421166736041205763</t>
  </si>
  <si>
    <t>1421169207228702723</t>
  </si>
  <si>
    <t>1421172158982758403</t>
  </si>
  <si>
    <t>1421182998641324032</t>
  </si>
  <si>
    <t>1421183969450766347</t>
  </si>
  <si>
    <t>1421195301344382988</t>
  </si>
  <si>
    <t>1421195652554493955</t>
  </si>
  <si>
    <t>1421205682993442820</t>
  </si>
  <si>
    <t>1421207064123224067</t>
  </si>
  <si>
    <t>1421207283745308677</t>
  </si>
  <si>
    <t>1421209757197770757</t>
  </si>
  <si>
    <t>1421209799060987904</t>
  </si>
  <si>
    <t>1421210709124427783</t>
  </si>
  <si>
    <t>1421213495115272205</t>
  </si>
  <si>
    <t>1421113888150626311</t>
  </si>
  <si>
    <t>1421213525427490817</t>
  </si>
  <si>
    <t>1421213730059214864</t>
  </si>
  <si>
    <t>1421220714317762562</t>
  </si>
  <si>
    <t>1421223873819914251</t>
  </si>
  <si>
    <t>1421234220224192512</t>
  </si>
  <si>
    <t>1421234763604664323</t>
  </si>
  <si>
    <t>1421236950787403780</t>
  </si>
  <si>
    <t>1421253588446220291</t>
  </si>
  <si>
    <t>1421255816502550531</t>
  </si>
  <si>
    <t>1421260394044215312</t>
  </si>
  <si>
    <t>1421272540945817604</t>
  </si>
  <si>
    <t>1421283022842867713</t>
  </si>
  <si>
    <t>1421317050631344135</t>
  </si>
  <si>
    <t>1421326495398694913</t>
  </si>
  <si>
    <t>1421327827513839622</t>
  </si>
  <si>
    <t>1421328939641970692</t>
  </si>
  <si>
    <t>1421330669855297539</t>
  </si>
  <si>
    <t>1421342217147400194</t>
  </si>
  <si>
    <t>1421345790883139593</t>
  </si>
  <si>
    <t>1421346961672839169</t>
  </si>
  <si>
    <t>1421347781709553665</t>
  </si>
  <si>
    <t>1421180850151084036</t>
  </si>
  <si>
    <t>1421348590086238209</t>
  </si>
  <si>
    <t>1421354714894147586</t>
  </si>
  <si>
    <t>1421354910906556419</t>
  </si>
  <si>
    <t>1421355285780877313</t>
  </si>
  <si>
    <t>1420288066770587650</t>
  </si>
  <si>
    <t>1420289192345554944</t>
  </si>
  <si>
    <t>1421104647222173698</t>
  </si>
  <si>
    <t>1421361269689442304</t>
  </si>
  <si>
    <t>1421366496568168449</t>
  </si>
  <si>
    <t>1421087183251836930</t>
  </si>
  <si>
    <t>1421377107519852544</t>
  </si>
  <si>
    <t>1421377804919312384</t>
  </si>
  <si>
    <t>1421377908732481539</t>
  </si>
  <si>
    <t>1421379485010644992</t>
  </si>
  <si>
    <t>1421384089542799361</t>
  </si>
  <si>
    <t>1421384210590453761</t>
  </si>
  <si>
    <t>1421385585546174470</t>
  </si>
  <si>
    <t>1421384121771859973</t>
  </si>
  <si>
    <t>1421386280190021632</t>
  </si>
  <si>
    <t>1421062068816556041</t>
  </si>
  <si>
    <t>1421389955713183751</t>
  </si>
  <si>
    <t>1420329246485057539</t>
  </si>
  <si>
    <t>1420843835899449351</t>
  </si>
  <si>
    <t>1420979975302356993</t>
  </si>
  <si>
    <t>1421396266555224064</t>
  </si>
  <si>
    <t>1421396381428764677</t>
  </si>
  <si>
    <t>1420268120023969792</t>
  </si>
  <si>
    <t>1420370648724082693</t>
  </si>
  <si>
    <t>1420678266298331139</t>
  </si>
  <si>
    <t>1421327338919317504</t>
  </si>
  <si>
    <t>1421406450002374656</t>
  </si>
  <si>
    <t>1421407745601847297</t>
  </si>
  <si>
    <t>1421408697260126208</t>
  </si>
  <si>
    <t>1420754560138682378</t>
  </si>
  <si>
    <t>1421409954595057668</t>
  </si>
  <si>
    <t>1421415986834640897</t>
  </si>
  <si>
    <t>1421442408894636036</t>
  </si>
  <si>
    <t>1421449453949624320</t>
  </si>
  <si>
    <t>1421450910954401794</t>
  </si>
  <si>
    <t>1420425328569339904</t>
  </si>
  <si>
    <t>1421463153985134595</t>
  </si>
  <si>
    <t>1421465852440977408</t>
  </si>
  <si>
    <t>1421469033266884613</t>
  </si>
  <si>
    <t>1421475214479831044</t>
  </si>
  <si>
    <t>1421481313031294989</t>
  </si>
  <si>
    <t>1421483193409150981</t>
  </si>
  <si>
    <t>1421022003499347974</t>
  </si>
  <si>
    <t>1421489754290405385</t>
  </si>
  <si>
    <t>1420418035802849282</t>
  </si>
  <si>
    <t>1420421132675649541</t>
  </si>
  <si>
    <t>1421499372899086338</t>
  </si>
  <si>
    <t>1421502551313240067</t>
  </si>
  <si>
    <t>1420504897640931337</t>
  </si>
  <si>
    <t>1420688035893686272</t>
  </si>
  <si>
    <t>1420820031609491460</t>
  </si>
  <si>
    <t>1421324052279480324</t>
  </si>
  <si>
    <t>1421503653261762561</t>
  </si>
  <si>
    <t>1421505042612359168</t>
  </si>
  <si>
    <t>1421518200802578444</t>
  </si>
  <si>
    <t>1421126257455030273</t>
  </si>
  <si>
    <t>1421525540549406720</t>
  </si>
  <si>
    <t>1421529240634277888</t>
  </si>
  <si>
    <t>1421533390038261762</t>
  </si>
  <si>
    <t>1421537996734566400</t>
  </si>
  <si>
    <t>1421539071726346240</t>
  </si>
  <si>
    <t>1420342292079128580</t>
  </si>
  <si>
    <t>1421554699195539461</t>
  </si>
  <si>
    <t>1421557119162138631</t>
  </si>
  <si>
    <t>1421580315034849284</t>
  </si>
  <si>
    <t>1420131411256877061</t>
  </si>
  <si>
    <t>1421084087968800768</t>
  </si>
  <si>
    <t>1421580825737535489</t>
  </si>
  <si>
    <t>1421582818262626307</t>
  </si>
  <si>
    <t>1421584139808034816</t>
  </si>
  <si>
    <t>1421584208657592323</t>
  </si>
  <si>
    <t>1421591478132903937</t>
  </si>
  <si>
    <t>1420130243935801345</t>
  </si>
  <si>
    <t>1420264751695687681</t>
  </si>
  <si>
    <t>1420668135066066948</t>
  </si>
  <si>
    <t>1420997537947811841</t>
  </si>
  <si>
    <t>1421396289363714055</t>
  </si>
  <si>
    <t>1421668783983271939</t>
  </si>
  <si>
    <t>1421701892627894275</t>
  </si>
  <si>
    <t>1421701933706919942</t>
  </si>
  <si>
    <t>1421702502119055368</t>
  </si>
  <si>
    <t>1421704983284748288</t>
  </si>
  <si>
    <t>1421710167033487365</t>
  </si>
  <si>
    <t>1421711135422750721</t>
  </si>
  <si>
    <t>1421711906235162630</t>
  </si>
  <si>
    <t>1421722093314531328</t>
  </si>
  <si>
    <t>1421723070876684289</t>
  </si>
  <si>
    <t>1421724163824181251</t>
  </si>
  <si>
    <t>1421726609669713921</t>
  </si>
  <si>
    <t>1421726946128506883</t>
  </si>
  <si>
    <t>1421727229994696705</t>
  </si>
  <si>
    <t>1421729129183932417</t>
  </si>
  <si>
    <t>1421730460141461505</t>
  </si>
  <si>
    <t>1421731292899577859</t>
  </si>
  <si>
    <t>1421731916865171458</t>
  </si>
  <si>
    <t>1421734344893378562</t>
  </si>
  <si>
    <t>1421734965163827202</t>
  </si>
  <si>
    <t>1421746666185580545</t>
  </si>
  <si>
    <t>1421759105006452740</t>
  </si>
  <si>
    <t>1421761521898594306</t>
  </si>
  <si>
    <t>1421761546485596162</t>
  </si>
  <si>
    <t>1421768659421200384</t>
  </si>
  <si>
    <t>1421769924188332032</t>
  </si>
  <si>
    <t>1421775236157034503</t>
  </si>
  <si>
    <t>1421780384749076489</t>
  </si>
  <si>
    <t>1421487761048092683</t>
  </si>
  <si>
    <t>1421788302563233793</t>
  </si>
  <si>
    <t>1421788398696734721</t>
  </si>
  <si>
    <t>1421790432942510088</t>
  </si>
  <si>
    <t>1421791413176520705</t>
  </si>
  <si>
    <t>1421795538165501952</t>
  </si>
  <si>
    <t>1421795681396789251</t>
  </si>
  <si>
    <t>1421796960856645636</t>
  </si>
  <si>
    <t>1421797648546377731</t>
  </si>
  <si>
    <t>1421798677098680323</t>
  </si>
  <si>
    <t>1420640232924499968</t>
  </si>
  <si>
    <t>1420651582753017857</t>
  </si>
  <si>
    <t>1421798857923510274</t>
  </si>
  <si>
    <t>1421799280386494476</t>
  </si>
  <si>
    <t>1421799474062630914</t>
  </si>
  <si>
    <t>1421799562205962245</t>
  </si>
  <si>
    <t>1421800210221707267</t>
  </si>
  <si>
    <t>1421800324197765120</t>
  </si>
  <si>
    <t>1421801290695421952</t>
  </si>
  <si>
    <t>1421801918574252032</t>
  </si>
  <si>
    <t>1421802131066134528</t>
  </si>
  <si>
    <t>1421802402978598916</t>
  </si>
  <si>
    <t>1421803184331399180</t>
  </si>
  <si>
    <t>1421804014186995716</t>
  </si>
  <si>
    <t>1421804170810638354</t>
  </si>
  <si>
    <t>1421804680938676224</t>
  </si>
  <si>
    <t>1421076321908760582</t>
  </si>
  <si>
    <t>1421076334068051971</t>
  </si>
  <si>
    <t>1421076346260889601</t>
  </si>
  <si>
    <t>1421817175573254148</t>
  </si>
  <si>
    <t>1421818070826369030</t>
  </si>
  <si>
    <t>1421822232746102785</t>
  </si>
  <si>
    <t>1421824324609134603</t>
  </si>
  <si>
    <t>1421828479931359232</t>
  </si>
  <si>
    <t>1421536914377777162</t>
  </si>
  <si>
    <t>1421829653602447365</t>
  </si>
  <si>
    <t>1421269430659653634</t>
  </si>
  <si>
    <t>1421830048714211335</t>
  </si>
  <si>
    <t>1421124430571479041</t>
  </si>
  <si>
    <t>1421830142490513410</t>
  </si>
  <si>
    <t>1421832737011519498</t>
  </si>
  <si>
    <t>1421834468520873991</t>
  </si>
  <si>
    <t>1421840770005409794</t>
  </si>
  <si>
    <t>1421842130859929607</t>
  </si>
  <si>
    <t>1421126882855116802</t>
  </si>
  <si>
    <t>1421842357213974536</t>
  </si>
  <si>
    <t>1421842463329771522</t>
  </si>
  <si>
    <t>1421842763004485634</t>
  </si>
  <si>
    <t>1421842907645063169</t>
  </si>
  <si>
    <t>1421843018806616066</t>
  </si>
  <si>
    <t>1421843374114545670</t>
  </si>
  <si>
    <t>1421843511285108738</t>
  </si>
  <si>
    <t>1421843915381035012</t>
  </si>
  <si>
    <t>1421850139677929475</t>
  </si>
  <si>
    <t>1421852178835255296</t>
  </si>
  <si>
    <t>1421853686481960965</t>
  </si>
  <si>
    <t>1421854043530477573</t>
  </si>
  <si>
    <t>1421858412309143559</t>
  </si>
  <si>
    <t>1421859635028533248</t>
  </si>
  <si>
    <t>1421865539564150793</t>
  </si>
  <si>
    <t>1421867404552982530</t>
  </si>
  <si>
    <t>1421868348560773121</t>
  </si>
  <si>
    <t>1421871461577469960</t>
  </si>
  <si>
    <t>1420632988187078661</t>
  </si>
  <si>
    <t>1420659684697116672</t>
  </si>
  <si>
    <t>1421874409950924801</t>
  </si>
  <si>
    <t>1421877071308115970</t>
  </si>
  <si>
    <t>1421877705872658438</t>
  </si>
  <si>
    <t>1421880105836728322</t>
  </si>
  <si>
    <t>1421880320182394882</t>
  </si>
  <si>
    <t>1421881817406259200</t>
  </si>
  <si>
    <t>1421205880092102666</t>
  </si>
  <si>
    <t>1421883779380125700</t>
  </si>
  <si>
    <t>1421885033858715650</t>
  </si>
  <si>
    <t>1421887785062047745</t>
  </si>
  <si>
    <t>1421894537866272771</t>
  </si>
  <si>
    <t>1421894771518418953</t>
  </si>
  <si>
    <t>1421900608336969729</t>
  </si>
  <si>
    <t>1421323967877484546</t>
  </si>
  <si>
    <t>1421327285500710912</t>
  </si>
  <si>
    <t>1421730482216218624</t>
  </si>
  <si>
    <t>1421901005487284227</t>
  </si>
  <si>
    <t>1421133406738452489</t>
  </si>
  <si>
    <t>1421902695359713291</t>
  </si>
  <si>
    <t>1421903117256478723</t>
  </si>
  <si>
    <t>1421905643330494467</t>
  </si>
  <si>
    <t>1421731981767974913</t>
  </si>
  <si>
    <t>1421905681591029763</t>
  </si>
  <si>
    <t>1420130344611815436</t>
  </si>
  <si>
    <t>1421905696111669253</t>
  </si>
  <si>
    <t>1420130364895420419</t>
  </si>
  <si>
    <t>1420668910123241477</t>
  </si>
  <si>
    <t>1421905821437411335</t>
  </si>
  <si>
    <t>1421906286959075332</t>
  </si>
  <si>
    <t>1420228703200727040</t>
  </si>
  <si>
    <t>1420727133664649218</t>
  </si>
  <si>
    <t>1420997537134170115</t>
  </si>
  <si>
    <t>1421503492263399426</t>
  </si>
  <si>
    <t>1421907324084555777</t>
  </si>
  <si>
    <t>1421905665799372806</t>
  </si>
  <si>
    <t>1421076598074322949</t>
  </si>
  <si>
    <t>1421911126753923072</t>
  </si>
  <si>
    <t>1421905691846004736</t>
  </si>
  <si>
    <t>1421913242897719305</t>
  </si>
  <si>
    <t>1421901022541324288</t>
  </si>
  <si>
    <t>1421913198530281472</t>
  </si>
  <si>
    <t>1421913286052823041</t>
  </si>
  <si>
    <t>1421913159603003399</t>
  </si>
  <si>
    <t>1421913199457325056</t>
  </si>
  <si>
    <t>1421913245942702085</t>
  </si>
  <si>
    <t>1421913292738600965</t>
  </si>
  <si>
    <t>1421913332957782017</t>
  </si>
  <si>
    <t>1421913396614676487</t>
  </si>
  <si>
    <t>1421913159540121604</t>
  </si>
  <si>
    <t>1421913199465701378</t>
  </si>
  <si>
    <t>1421913246001414145</t>
  </si>
  <si>
    <t>1421913292759568392</t>
  </si>
  <si>
    <t>1421913333024923648</t>
  </si>
  <si>
    <t>1421913396673490945</t>
  </si>
  <si>
    <t>1420653802152136705</t>
  </si>
  <si>
    <t>1420654286028132353</t>
  </si>
  <si>
    <t>1421341169821405191</t>
  </si>
  <si>
    <t>1421914365960364038</t>
  </si>
  <si>
    <t>1420354069705764866</t>
  </si>
  <si>
    <t>1420596208733720579</t>
  </si>
  <si>
    <t>1420819888231362563</t>
  </si>
  <si>
    <t>1421005651980038144</t>
  </si>
  <si>
    <t>1421016746048241666</t>
  </si>
  <si>
    <t>1421493151940980744</t>
  </si>
  <si>
    <t>1421031735559704576</t>
  </si>
  <si>
    <t>1421917341810634753</t>
  </si>
  <si>
    <t>1421027847762755591</t>
  </si>
  <si>
    <t>1421918349618032640</t>
  </si>
  <si>
    <t>1421921825156648965</t>
  </si>
  <si>
    <t>1421046372376121348</t>
  </si>
  <si>
    <t>1421922298760732675</t>
  </si>
  <si>
    <t>1421928443357302793</t>
  </si>
  <si>
    <t>1421105163234852872</t>
  </si>
  <si>
    <t>1421929198567010305</t>
  </si>
  <si>
    <t>1421930422833979396</t>
  </si>
  <si>
    <t>1421930503289151489</t>
  </si>
  <si>
    <t>1421235994452545542</t>
  </si>
  <si>
    <t>1421932029193687043</t>
  </si>
  <si>
    <t>1421934060696440835</t>
  </si>
  <si>
    <t>1421937692338704385</t>
  </si>
  <si>
    <t>1421939035434590217</t>
  </si>
  <si>
    <t>1421942923231383554</t>
  </si>
  <si>
    <t>1421944868360818688</t>
  </si>
  <si>
    <t>1421948251654217730</t>
  </si>
  <si>
    <t>1421066860896956423</t>
  </si>
  <si>
    <t>1421961888716533761</t>
  </si>
  <si>
    <t>1421967404591157269</t>
  </si>
  <si>
    <t>1421967738478764037</t>
  </si>
  <si>
    <t>1421308969256095744</t>
  </si>
  <si>
    <t>1421995257626075136</t>
  </si>
  <si>
    <t>1422057070996692993</t>
  </si>
  <si>
    <t>1422063267606900736</t>
  </si>
  <si>
    <t>1422064256023941121</t>
  </si>
  <si>
    <t>1422066335627022339</t>
  </si>
  <si>
    <t>1422069579837214721</t>
  </si>
  <si>
    <t>1422074685475278856</t>
  </si>
  <si>
    <t>1422074708300812288</t>
  </si>
  <si>
    <t>1420988970499026944</t>
  </si>
  <si>
    <t>1422076491127459843</t>
  </si>
  <si>
    <t>1421468740932325378</t>
  </si>
  <si>
    <t>1421752716884418568</t>
  </si>
  <si>
    <t>1422077392869367811</t>
  </si>
  <si>
    <t>1420990053640245248</t>
  </si>
  <si>
    <t>1422077454194200583</t>
  </si>
  <si>
    <t>1420990165753937922</t>
  </si>
  <si>
    <t>1422077664131788802</t>
  </si>
  <si>
    <t>1422078860338794496</t>
  </si>
  <si>
    <t>1421097083176636419</t>
  </si>
  <si>
    <t>1421097148855328779</t>
  </si>
  <si>
    <t>1421209900303196166</t>
  </si>
  <si>
    <t>1421871043459887107</t>
  </si>
  <si>
    <t>1421874186281177091</t>
  </si>
  <si>
    <t>1422080117086507008</t>
  </si>
  <si>
    <t>1420270295835762697</t>
  </si>
  <si>
    <t>1422082234572427265</t>
  </si>
  <si>
    <t>1422082286758027267</t>
  </si>
  <si>
    <t>1421005631897706496</t>
  </si>
  <si>
    <t>1422082675737829378</t>
  </si>
  <si>
    <t>1422082793463484418</t>
  </si>
  <si>
    <t>1422082815643078657</t>
  </si>
  <si>
    <t>1420995134997553152</t>
  </si>
  <si>
    <t>1422082856520650754</t>
  </si>
  <si>
    <t>1420709060173869065</t>
  </si>
  <si>
    <t>1420709060991623174</t>
  </si>
  <si>
    <t>1421131864400531456</t>
  </si>
  <si>
    <t>1421599905508782080</t>
  </si>
  <si>
    <t>1422083104248762368</t>
  </si>
  <si>
    <t>1422083104265572353</t>
  </si>
  <si>
    <t>1422083713635078145</t>
  </si>
  <si>
    <t>1422083730802360321</t>
  </si>
  <si>
    <t>1421041635933237249</t>
  </si>
  <si>
    <t>1422083777447268352</t>
  </si>
  <si>
    <t>1422083994292826115</t>
  </si>
  <si>
    <t>1420342723685531649</t>
  </si>
  <si>
    <t>1422085398856192006</t>
  </si>
  <si>
    <t>1422086431070167041</t>
  </si>
  <si>
    <t>1422086934696976386</t>
  </si>
  <si>
    <t>1422089387400171520</t>
  </si>
  <si>
    <t>1422089785309605890</t>
  </si>
  <si>
    <t>1422070909142283681</t>
  </si>
  <si>
    <t>1422091285268209664</t>
  </si>
  <si>
    <t>1422095198570622980</t>
  </si>
  <si>
    <t>1422095460895010819</t>
  </si>
  <si>
    <t>1422096112723320832</t>
  </si>
  <si>
    <t>1422096389165785089</t>
  </si>
  <si>
    <t>1422097823877591041</t>
  </si>
  <si>
    <t>1422098206020804608</t>
  </si>
  <si>
    <t>1422099739814899713</t>
  </si>
  <si>
    <t>1420428506639503367</t>
  </si>
  <si>
    <t>1421063169850675204</t>
  </si>
  <si>
    <t>1421770812554612739</t>
  </si>
  <si>
    <t>1422102620936806403</t>
  </si>
  <si>
    <t>1422104408104620042</t>
  </si>
  <si>
    <t>1422105261821644802</t>
  </si>
  <si>
    <t>1422105284621869058</t>
  </si>
  <si>
    <t>1421040933156626432</t>
  </si>
  <si>
    <t>1422105805118218242</t>
  </si>
  <si>
    <t>1421148640572329986</t>
  </si>
  <si>
    <t>1421873911931748361</t>
  </si>
  <si>
    <t>1422109010111746049</t>
  </si>
  <si>
    <t>1421156133671247876</t>
  </si>
  <si>
    <t>1422109246712340483</t>
  </si>
  <si>
    <t>1421084198069231636</t>
  </si>
  <si>
    <t>1422109791825108993</t>
  </si>
  <si>
    <t>1422116646177722368</t>
  </si>
  <si>
    <t>1422119903562190849</t>
  </si>
  <si>
    <t>1422119960881639426</t>
  </si>
  <si>
    <t>1422120176351432705</t>
  </si>
  <si>
    <t>1422120705022377988</t>
  </si>
  <si>
    <t>1422121676834213888</t>
  </si>
  <si>
    <t>1421517586521628673</t>
  </si>
  <si>
    <t>1422122328708861953</t>
  </si>
  <si>
    <t>1422127862283489281</t>
  </si>
  <si>
    <t>1422129800244862976</t>
  </si>
  <si>
    <t>1420322198959558659</t>
  </si>
  <si>
    <t>1420684168577617920</t>
  </si>
  <si>
    <t>1422132389313224704</t>
  </si>
  <si>
    <t>1422135937413308417</t>
  </si>
  <si>
    <t>1420321271796097027</t>
  </si>
  <si>
    <t>1420398771695927300</t>
  </si>
  <si>
    <t>1422139715160002564</t>
  </si>
  <si>
    <t>1420327255012790273</t>
  </si>
  <si>
    <t>1420684815381184515</t>
  </si>
  <si>
    <t>1422140765757661191</t>
  </si>
  <si>
    <t>1422141382827905029</t>
  </si>
  <si>
    <t>1422147542188544000</t>
  </si>
  <si>
    <t>1422148302242557957</t>
  </si>
  <si>
    <t>1422151946291535872</t>
  </si>
  <si>
    <t>1422152953759207430</t>
  </si>
  <si>
    <t>1422153004422156288</t>
  </si>
  <si>
    <t>1422155919702511618</t>
  </si>
  <si>
    <t>1422163588886802433</t>
  </si>
  <si>
    <t>1420179290088476672</t>
  </si>
  <si>
    <t>1420353252206518274</t>
  </si>
  <si>
    <t>1420572596526100482</t>
  </si>
  <si>
    <t>1420611599396659201</t>
  </si>
  <si>
    <t>1420815400783073281</t>
  </si>
  <si>
    <t>1422079587312357377</t>
  </si>
  <si>
    <t>1422164287628451843</t>
  </si>
  <si>
    <t>1422167537014423552</t>
  </si>
  <si>
    <t>1422167840342355970</t>
  </si>
  <si>
    <t>1422169678231789569</t>
  </si>
  <si>
    <t>1422172510481702919</t>
  </si>
  <si>
    <t>1422172787523956739</t>
  </si>
  <si>
    <t>1420702331788746753</t>
  </si>
  <si>
    <t>1422174581176127498</t>
  </si>
  <si>
    <t>1421822020673753089</t>
  </si>
  <si>
    <t>1421822553925070851</t>
  </si>
  <si>
    <t>1422181491371565064</t>
  </si>
  <si>
    <t>1422182253241716746</t>
  </si>
  <si>
    <t>1422182353410170881</t>
  </si>
  <si>
    <t>1422184155517947918</t>
  </si>
  <si>
    <t>1422185427805503492</t>
  </si>
  <si>
    <t>1422185951644762114</t>
  </si>
  <si>
    <t>1422186659035107331</t>
  </si>
  <si>
    <t>1422194285911420930</t>
  </si>
  <si>
    <t>1421177414135201794</t>
  </si>
  <si>
    <t>1421497336262443011</t>
  </si>
  <si>
    <t>1421497662138982407</t>
  </si>
  <si>
    <t>1422197948658724867</t>
  </si>
  <si>
    <t>1422201703835832321</t>
  </si>
  <si>
    <t>1422206992710569986</t>
  </si>
  <si>
    <t>1422209789203976195</t>
  </si>
  <si>
    <t>1421396204718526469</t>
  </si>
  <si>
    <t>1422210058725830656</t>
  </si>
  <si>
    <t>1421396451175903233</t>
  </si>
  <si>
    <t>1422210144126054402</t>
  </si>
  <si>
    <t>1421396569799249920</t>
  </si>
  <si>
    <t>1422210283041431553</t>
  </si>
  <si>
    <t>1422210368382947336</t>
  </si>
  <si>
    <t>1422216097655308298</t>
  </si>
  <si>
    <t>1422220157699727360</t>
  </si>
  <si>
    <t>1422078558160179205</t>
  </si>
  <si>
    <t>1422221243130974211</t>
  </si>
  <si>
    <t>1420851405850566657</t>
  </si>
  <si>
    <t>1422147709134376962</t>
  </si>
  <si>
    <t>1422221515907641347</t>
  </si>
  <si>
    <t>1420808002534264833</t>
  </si>
  <si>
    <t>1420866763001147393</t>
  </si>
  <si>
    <t>1422225692121604098</t>
  </si>
  <si>
    <t>1422225749302464516</t>
  </si>
  <si>
    <t>1420378317161631744</t>
  </si>
  <si>
    <t>1420398566615433218</t>
  </si>
  <si>
    <t>1420389022602567689</t>
  </si>
  <si>
    <t>1421795371722870785</t>
  </si>
  <si>
    <t>1420625195505799169</t>
  </si>
  <si>
    <t>1420630615385427972</t>
  </si>
  <si>
    <t>1420694338980356101</t>
  </si>
  <si>
    <t>1420695512852881409</t>
  </si>
  <si>
    <t>1420147428154556418</t>
  </si>
  <si>
    <t>1420450268815241221</t>
  </si>
  <si>
    <t>1421027703025721347</t>
  </si>
  <si>
    <t>1421355387668811777</t>
  </si>
  <si>
    <t>1421782684897103874</t>
  </si>
  <si>
    <t>1422170765571538946</t>
  </si>
  <si>
    <t>1422231164367130624</t>
  </si>
  <si>
    <t>1421027253220216833</t>
  </si>
  <si>
    <t>1422236039666716682</t>
  </si>
  <si>
    <t>1422239539796586499</t>
  </si>
  <si>
    <t>1422239985147817996</t>
  </si>
  <si>
    <t>1422240977339789320</t>
  </si>
  <si>
    <t>1422244535049019398</t>
  </si>
  <si>
    <t>1422244800707825672</t>
  </si>
  <si>
    <t>1421795636391911431</t>
  </si>
  <si>
    <t>1422254164596383744</t>
  </si>
  <si>
    <t>1422255360644104192</t>
  </si>
  <si>
    <t>1422257581192622083</t>
  </si>
  <si>
    <t>1420346806077169670</t>
  </si>
  <si>
    <t>1420609215685595145</t>
  </si>
  <si>
    <t>1420446590662230024</t>
  </si>
  <si>
    <t>1422257934084493314</t>
  </si>
  <si>
    <t>1421905179390226436</t>
  </si>
  <si>
    <t>1422267529083461636</t>
  </si>
  <si>
    <t>1420136324468719617</t>
  </si>
  <si>
    <t>1420136348254494720</t>
  </si>
  <si>
    <t>1422253251668422661</t>
  </si>
  <si>
    <t>1422267552189730836</t>
  </si>
  <si>
    <t>1420270307470835712</t>
  </si>
  <si>
    <t>1420678273713926148</t>
  </si>
  <si>
    <t>1421043280700010498</t>
  </si>
  <si>
    <t>1421135151057162241</t>
  </si>
  <si>
    <t>1421406242640056322</t>
  </si>
  <si>
    <t>1421723093928538118</t>
  </si>
  <si>
    <t>1422097371245293573</t>
  </si>
  <si>
    <t>1422270281658388487</t>
  </si>
  <si>
    <t>1422284818813886465</t>
  </si>
  <si>
    <t>1422286323872894976</t>
  </si>
  <si>
    <t>1422287134120194051</t>
  </si>
  <si>
    <t>1422289458959949826</t>
  </si>
  <si>
    <t>1420598550736646144</t>
  </si>
  <si>
    <t>1422290368880652291</t>
  </si>
  <si>
    <t>1422297206149853190</t>
  </si>
  <si>
    <t>1422317721824419840</t>
  </si>
  <si>
    <t>1422318700674363398</t>
  </si>
  <si>
    <t>1422331026655825923</t>
  </si>
  <si>
    <t>1422337465659056129</t>
  </si>
  <si>
    <t>1422337714612064256</t>
  </si>
  <si>
    <t>1422337883206295557</t>
  </si>
  <si>
    <t>1422386760873496576</t>
  </si>
  <si>
    <t>1422388092229406721</t>
  </si>
  <si>
    <t>1422390481326010380</t>
  </si>
  <si>
    <t>1422390806782963713</t>
  </si>
  <si>
    <t>1422391869082939402</t>
  </si>
  <si>
    <t>1422395526536830982</t>
  </si>
  <si>
    <t>1422395929743790081</t>
  </si>
  <si>
    <t>1422396101303300101</t>
  </si>
  <si>
    <t>1420608450221035521</t>
  </si>
  <si>
    <t>1422412984341651456</t>
  </si>
  <si>
    <t>1422431456555585542</t>
  </si>
  <si>
    <t>1422432292283240463</t>
  </si>
  <si>
    <t>1422437121726500881</t>
  </si>
  <si>
    <t>1420987649863606273</t>
  </si>
  <si>
    <t>1422437173769424916</t>
  </si>
  <si>
    <t>1422437213783085058</t>
  </si>
  <si>
    <t>1422438642983784450</t>
  </si>
  <si>
    <t>1420437293815447552</t>
  </si>
  <si>
    <t>1420605671930843138</t>
  </si>
  <si>
    <t>1421067920533344257</t>
  </si>
  <si>
    <t>1421712581484482560</t>
  </si>
  <si>
    <t>1422439376328478727</t>
  </si>
  <si>
    <t>1420286105753165831</t>
  </si>
  <si>
    <t>1422445579075006480</t>
  </si>
  <si>
    <t>1420638394590318596</t>
  </si>
  <si>
    <t>1422452076890652673</t>
  </si>
  <si>
    <t>1422452169257725959</t>
  </si>
  <si>
    <t>1421063293779722241</t>
  </si>
  <si>
    <t>1421754305481170948</t>
  </si>
  <si>
    <t>1422455203035549696</t>
  </si>
  <si>
    <t>1422455328424095752</t>
  </si>
  <si>
    <t>1422457902518972416</t>
  </si>
  <si>
    <t>1422458070073028611</t>
  </si>
  <si>
    <t>1422458868353880064</t>
  </si>
  <si>
    <t>1422463486597214229</t>
  </si>
  <si>
    <t>1422464342130401281</t>
  </si>
  <si>
    <t>1422464541607276554</t>
  </si>
  <si>
    <t>1422464698562326534</t>
  </si>
  <si>
    <t>1421834497981616130</t>
  </si>
  <si>
    <t>1422466207953924096</t>
  </si>
  <si>
    <t>1421056984007204864</t>
  </si>
  <si>
    <t>1421118143800299528</t>
  </si>
  <si>
    <t>1422466943886503943</t>
  </si>
  <si>
    <t>1422470053522518056</t>
  </si>
  <si>
    <t>1422113029202882562</t>
  </si>
  <si>
    <t>1422171595276226562</t>
  </si>
  <si>
    <t>1422472853086220326</t>
  </si>
  <si>
    <t>1422473323993313325</t>
  </si>
  <si>
    <t>1420638112099803137</t>
  </si>
  <si>
    <t>1422085265393430530</t>
  </si>
  <si>
    <t>1422447148814250006</t>
  </si>
  <si>
    <t>1422474361156612096</t>
  </si>
  <si>
    <t>1420278041935335432</t>
  </si>
  <si>
    <t>1422477373166006293</t>
  </si>
  <si>
    <t>1422481346119745536</t>
  </si>
  <si>
    <t>1422484589797384193</t>
  </si>
  <si>
    <t>1422484623368630273</t>
  </si>
  <si>
    <t>1422485046016020480</t>
  </si>
  <si>
    <t>1421210747204427779</t>
  </si>
  <si>
    <t>1422486177584648193</t>
  </si>
  <si>
    <t>1420759994752897032</t>
  </si>
  <si>
    <t>1421042890004914176</t>
  </si>
  <si>
    <t>1422487247358730241</t>
  </si>
  <si>
    <t>1422487399708381193</t>
  </si>
  <si>
    <t>1422106808622198784</t>
  </si>
  <si>
    <t>1422166670328705028</t>
  </si>
  <si>
    <t>1422183446290522124</t>
  </si>
  <si>
    <t>1422484745229905922</t>
  </si>
  <si>
    <t>1422488729369948163</t>
  </si>
  <si>
    <t>1421863576101433350</t>
  </si>
  <si>
    <t>1422490200329031688</t>
  </si>
  <si>
    <t>1422491420460453909</t>
  </si>
  <si>
    <t>1422493872119193603</t>
  </si>
  <si>
    <t>1422494165359792146</t>
  </si>
  <si>
    <t>1420341264592130049</t>
  </si>
  <si>
    <t>1422497535537696769</t>
  </si>
  <si>
    <t>1422501265112698885</t>
  </si>
  <si>
    <t>1422501587780505691</t>
  </si>
  <si>
    <t>1422503039643029512</t>
  </si>
  <si>
    <t>1422504344444866563</t>
  </si>
  <si>
    <t>1420111926227619845</t>
  </si>
  <si>
    <t>1420625203286085634</t>
  </si>
  <si>
    <t>1421025321155969027</t>
  </si>
  <si>
    <t>1422074787799740419</t>
  </si>
  <si>
    <t>1422508376173563907</t>
  </si>
  <si>
    <t>1422317450637582343</t>
  </si>
  <si>
    <t>1422509426947276800</t>
  </si>
  <si>
    <t>1422511352254447616</t>
  </si>
  <si>
    <t>1421530302116253696</t>
  </si>
  <si>
    <t>1422511383724367879</t>
  </si>
  <si>
    <t>1422519199910535189</t>
  </si>
  <si>
    <t>1421018863014236160</t>
  </si>
  <si>
    <t>1422520310369296406</t>
  </si>
  <si>
    <t>1422520753296187397</t>
  </si>
  <si>
    <t>1421056707732676614</t>
  </si>
  <si>
    <t>1421069708837761024</t>
  </si>
  <si>
    <t>1422520859118477367</t>
  </si>
  <si>
    <t>1422523795798171663</t>
  </si>
  <si>
    <t>1422106267225624580</t>
  </si>
  <si>
    <t>1422153460057845760</t>
  </si>
  <si>
    <t>1422523932276625411</t>
  </si>
  <si>
    <t>1422523996130713626</t>
  </si>
  <si>
    <t>1422528634414411776</t>
  </si>
  <si>
    <t>1420290445133811712</t>
  </si>
  <si>
    <t>1421775525757005827</t>
  </si>
  <si>
    <t>1420291752011894785</t>
  </si>
  <si>
    <t>1420292764571422723</t>
  </si>
  <si>
    <t>1420293101294395392</t>
  </si>
  <si>
    <t>1420680901164478472</t>
  </si>
  <si>
    <t>1420721895234842627</t>
  </si>
  <si>
    <t>1420835967917871107</t>
  </si>
  <si>
    <t>1421448861508378626</t>
  </si>
  <si>
    <t>1421538765273804804</t>
  </si>
  <si>
    <t>1421776839077363714</t>
  </si>
  <si>
    <t>1421780280545787907</t>
  </si>
  <si>
    <t>1421780304503660546</t>
  </si>
  <si>
    <t>1421781051584749570</t>
  </si>
  <si>
    <t>1421781214084706307</t>
  </si>
  <si>
    <t>1421781280681775106</t>
  </si>
  <si>
    <t>1421784467060846602</t>
  </si>
  <si>
    <t>1421940225849311232</t>
  </si>
  <si>
    <t>1422531979887656979</t>
  </si>
  <si>
    <t>1422532009944092674</t>
  </si>
  <si>
    <t>1422532282976514053</t>
  </si>
  <si>
    <t>1422534986624901125</t>
  </si>
  <si>
    <t>1422541824309223424</t>
  </si>
  <si>
    <t>1422542071211122690</t>
  </si>
  <si>
    <t>1422542276652318724</t>
  </si>
  <si>
    <t>1422542975591239681</t>
  </si>
  <si>
    <t>1422546204009828353</t>
  </si>
  <si>
    <t>1421092363259285504</t>
  </si>
  <si>
    <t>1422546978521690112</t>
  </si>
  <si>
    <t>1420268142245212161</t>
  </si>
  <si>
    <t>1420293391716274179</t>
  </si>
  <si>
    <t>1420323692643459075</t>
  </si>
  <si>
    <t>1420484066051170306</t>
  </si>
  <si>
    <t>1421082149042622465</t>
  </si>
  <si>
    <t>1421327390655934464</t>
  </si>
  <si>
    <t>1421406678755418114</t>
  </si>
  <si>
    <t>1421525379601207299</t>
  </si>
  <si>
    <t>1421724169557872640</t>
  </si>
  <si>
    <t>1421905680588447745</t>
  </si>
  <si>
    <t>1422079466180780038</t>
  </si>
  <si>
    <t>1422079466273075201</t>
  </si>
  <si>
    <t>1422089533886132226</t>
  </si>
  <si>
    <t>1422089533890260994</t>
  </si>
  <si>
    <t>1422142403549351936</t>
  </si>
  <si>
    <t>1422388031412051979</t>
  </si>
  <si>
    <t>1422446353225904129</t>
  </si>
  <si>
    <t>1422506767422955520</t>
  </si>
  <si>
    <t>1422547808884649987</t>
  </si>
  <si>
    <t>1422551677924782086</t>
  </si>
  <si>
    <t>1421039152678772739</t>
  </si>
  <si>
    <t>1420166270348054530</t>
  </si>
  <si>
    <t>1420423226430218243</t>
  </si>
  <si>
    <t>1420293412335460359</t>
  </si>
  <si>
    <t>1421022797481103360</t>
  </si>
  <si>
    <t>1422087534419587072</t>
  </si>
  <si>
    <t>1422089490827337732</t>
  </si>
  <si>
    <t>1422444373300686863</t>
  </si>
  <si>
    <t>1422446405705076738</t>
  </si>
  <si>
    <t>1420268162235265027</t>
  </si>
  <si>
    <t>1420323719050719234</t>
  </si>
  <si>
    <t>1420484085789597696</t>
  </si>
  <si>
    <t>1421082136145063941</t>
  </si>
  <si>
    <t>1421327429017104386</t>
  </si>
  <si>
    <t>1421406577848774661</t>
  </si>
  <si>
    <t>1421525394251911171</t>
  </si>
  <si>
    <t>1421724191619878922</t>
  </si>
  <si>
    <t>1421905679489503234</t>
  </si>
  <si>
    <t>1422079423688314881</t>
  </si>
  <si>
    <t>1422142358116704257</t>
  </si>
  <si>
    <t>1422388044791906304</t>
  </si>
  <si>
    <t>1422506847869628416</t>
  </si>
  <si>
    <t>1422548013881479172</t>
  </si>
  <si>
    <t>1422553100972400649</t>
  </si>
  <si>
    <t>1420285897526824960</t>
  </si>
  <si>
    <t>1422560570851663875</t>
  </si>
  <si>
    <t>1420386850653491203</t>
  </si>
  <si>
    <t>1421066246523609097</t>
  </si>
  <si>
    <t>1421096463153643529</t>
  </si>
  <si>
    <t>1422530884260044800</t>
  </si>
  <si>
    <t>1422561113867268096</t>
  </si>
  <si>
    <t>1421416548959457280</t>
  </si>
  <si>
    <t>1421416679846907904</t>
  </si>
  <si>
    <t>1422561825242165253</t>
  </si>
  <si>
    <t>1422564548490498053</t>
  </si>
  <si>
    <t>1422564891970445314</t>
  </si>
  <si>
    <t>1422567601067155463</t>
  </si>
  <si>
    <t>1420430839490437122</t>
  </si>
  <si>
    <t>1421021319286738949</t>
  </si>
  <si>
    <t>1422570526040596480</t>
  </si>
  <si>
    <t>1422572339104030729</t>
  </si>
  <si>
    <t>1422059606939947011</t>
  </si>
  <si>
    <t>1422574929002868738</t>
  </si>
  <si>
    <t>1420504688835837962</t>
  </si>
  <si>
    <t>1421800574585131014</t>
  </si>
  <si>
    <t>1420687975428546564</t>
  </si>
  <si>
    <t>1422099414076755970</t>
  </si>
  <si>
    <t>1422505081941938176</t>
  </si>
  <si>
    <t>1422197924348497920</t>
  </si>
  <si>
    <t>1420401084905009158</t>
  </si>
  <si>
    <t>1421050362744741895</t>
  </si>
  <si>
    <t>1421050388426395653</t>
  </si>
  <si>
    <t>1421065462159396864</t>
  </si>
  <si>
    <t>1421412749993730048</t>
  </si>
  <si>
    <t>1421775138375315458</t>
  </si>
  <si>
    <t>1421820436875288589</t>
  </si>
  <si>
    <t>1422575411804901378</t>
  </si>
  <si>
    <t>1420292631423299590</t>
  </si>
  <si>
    <t>1420298383009501184</t>
  </si>
  <si>
    <t>1420295320882225154</t>
  </si>
  <si>
    <t>1420298434276376577</t>
  </si>
  <si>
    <t>1420295814291857408</t>
  </si>
  <si>
    <t>1420298447299784704</t>
  </si>
  <si>
    <t>1420297915558400004</t>
  </si>
  <si>
    <t>1420298473480536065</t>
  </si>
  <si>
    <t>1420307147531984898</t>
  </si>
  <si>
    <t>1420313507761885185</t>
  </si>
  <si>
    <t>1420308204655943680</t>
  </si>
  <si>
    <t>1420313546139832321</t>
  </si>
  <si>
    <t>1420308562295787522</t>
  </si>
  <si>
    <t>1420313584400281600</t>
  </si>
  <si>
    <t>1420322076821532672</t>
  </si>
  <si>
    <t>1420328581583056898</t>
  </si>
  <si>
    <t>1420322612257906689</t>
  </si>
  <si>
    <t>1420328590508498946</t>
  </si>
  <si>
    <t>1420326408249880585</t>
  </si>
  <si>
    <t>1420328641947443203</t>
  </si>
  <si>
    <t>1420327170006822913</t>
  </si>
  <si>
    <t>1420328676093218821</t>
  </si>
  <si>
    <t>1420327491428827139</t>
  </si>
  <si>
    <t>1420328693365366787</t>
  </si>
  <si>
    <t>1420337915536752645</t>
  </si>
  <si>
    <t>1420343680779567108</t>
  </si>
  <si>
    <t>1422109457593556994</t>
  </si>
  <si>
    <t>1420338245003628546</t>
  </si>
  <si>
    <t>1420343714858287104</t>
  </si>
  <si>
    <t>1420338328357019648</t>
  </si>
  <si>
    <t>1420343732793188353</t>
  </si>
  <si>
    <t>1420338679961292806</t>
  </si>
  <si>
    <t>1420343745858441217</t>
  </si>
  <si>
    <t>1420341000732610562</t>
  </si>
  <si>
    <t>1420343763122143232</t>
  </si>
  <si>
    <t>1420355523141111810</t>
  </si>
  <si>
    <t>1420358852923564032</t>
  </si>
  <si>
    <t>1420355931968266246</t>
  </si>
  <si>
    <t>1420358878630449154</t>
  </si>
  <si>
    <t>1420323203168325635</t>
  </si>
  <si>
    <t>1420357178821599232</t>
  </si>
  <si>
    <t>1420328607809949697</t>
  </si>
  <si>
    <t>1420358912864313344</t>
  </si>
  <si>
    <t>1420368997669818368</t>
  </si>
  <si>
    <t>1420391226428305413</t>
  </si>
  <si>
    <t>1420373944423653376</t>
  </si>
  <si>
    <t>1420369134160945152</t>
  </si>
  <si>
    <t>1420373974274514945</t>
  </si>
  <si>
    <t>1420370546403983361</t>
  </si>
  <si>
    <t>1420374008369975299</t>
  </si>
  <si>
    <t>1420383451757297666</t>
  </si>
  <si>
    <t>1420388981246775299</t>
  </si>
  <si>
    <t>1420389002784428032</t>
  </si>
  <si>
    <t>1420384391780577280</t>
  </si>
  <si>
    <t>1420389032668848131</t>
  </si>
  <si>
    <t>1420385175175901186</t>
  </si>
  <si>
    <t>1420389041711861762</t>
  </si>
  <si>
    <t>1420387810658471941</t>
  </si>
  <si>
    <t>1420389093071073286</t>
  </si>
  <si>
    <t>1420404117990776834</t>
  </si>
  <si>
    <t>1420401660313042947</t>
  </si>
  <si>
    <t>1420402467779584001</t>
  </si>
  <si>
    <t>1420404190283718657</t>
  </si>
  <si>
    <t>1420403626799992834</t>
  </si>
  <si>
    <t>1420404207601979401</t>
  </si>
  <si>
    <t>1420650788695728128</t>
  </si>
  <si>
    <t>1420660808317652992</t>
  </si>
  <si>
    <t>1420664253477003264</t>
  </si>
  <si>
    <t>1420675869824126976</t>
  </si>
  <si>
    <t>1420666657282875392</t>
  </si>
  <si>
    <t>1420675895711309826</t>
  </si>
  <si>
    <t>1420383231107641348</t>
  </si>
  <si>
    <t>1420669482838732800</t>
  </si>
  <si>
    <t>1420675925667155970</t>
  </si>
  <si>
    <t>1420671361446563848</t>
  </si>
  <si>
    <t>1420675981237440519</t>
  </si>
  <si>
    <t>1420671917028216832</t>
  </si>
  <si>
    <t>1422221390988648451</t>
  </si>
  <si>
    <t>1420675994390831104</t>
  </si>
  <si>
    <t>1420297160688640001</t>
  </si>
  <si>
    <t>1421891851620081666</t>
  </si>
  <si>
    <t>1422221424920518658</t>
  </si>
  <si>
    <t>1422221447561424903</t>
  </si>
  <si>
    <t>1420298460339769345</t>
  </si>
  <si>
    <t>1420682094821445637</t>
  </si>
  <si>
    <t>1420690982195060740</t>
  </si>
  <si>
    <t>1420686560643723271</t>
  </si>
  <si>
    <t>1420691012083765250</t>
  </si>
  <si>
    <t>1420686944967831554</t>
  </si>
  <si>
    <t>1420691033520840705</t>
  </si>
  <si>
    <t>1420687311097024515</t>
  </si>
  <si>
    <t>1420691055046021123</t>
  </si>
  <si>
    <t>1420691068098600960</t>
  </si>
  <si>
    <t>1420688585796227072</t>
  </si>
  <si>
    <t>1420330367635099650</t>
  </si>
  <si>
    <t>1422213645082169351</t>
  </si>
  <si>
    <t>1421035848536051715</t>
  </si>
  <si>
    <t>1420701449080684545</t>
  </si>
  <si>
    <t>1420706150610264068</t>
  </si>
  <si>
    <t>1420702153912561667</t>
  </si>
  <si>
    <t>1420706176220663812</t>
  </si>
  <si>
    <t>1420712000519278592</t>
  </si>
  <si>
    <t>1420721206517501955</t>
  </si>
  <si>
    <t>1420713110650998785</t>
  </si>
  <si>
    <t>1420721215442915333</t>
  </si>
  <si>
    <t>1420719993478602752</t>
  </si>
  <si>
    <t>1420721280052088835</t>
  </si>
  <si>
    <t>1420284809679622146</t>
  </si>
  <si>
    <t>1420333219086536704</t>
  </si>
  <si>
    <t>1420730224988262406</t>
  </si>
  <si>
    <t>1420754290839220238</t>
  </si>
  <si>
    <t>1421052735735087107</t>
  </si>
  <si>
    <t>1422548794022023178</t>
  </si>
  <si>
    <t>1420736297694633984</t>
  </si>
  <si>
    <t>1420730836387827714</t>
  </si>
  <si>
    <t>1421078129544622085</t>
  </si>
  <si>
    <t>1420736327620911107</t>
  </si>
  <si>
    <t>1420734937578283012</t>
  </si>
  <si>
    <t>1420736425742508035</t>
  </si>
  <si>
    <t>1420736389465874447</t>
  </si>
  <si>
    <t>1420751368952827918</t>
  </si>
  <si>
    <t>1420739601526771724</t>
  </si>
  <si>
    <t>1420751403308355595</t>
  </si>
  <si>
    <t>1420745942190333958</t>
  </si>
  <si>
    <t>1420751442948747269</t>
  </si>
  <si>
    <t>1420748920058122241</t>
  </si>
  <si>
    <t>1420751452184596480</t>
  </si>
  <si>
    <t>1420749342898417673</t>
  </si>
  <si>
    <t>1420751461630169092</t>
  </si>
  <si>
    <t>1420760611936370688</t>
  </si>
  <si>
    <t>1420766468040503296</t>
  </si>
  <si>
    <t>1420766512084815872</t>
  </si>
  <si>
    <t>1420765079562227712</t>
  </si>
  <si>
    <t>1420766546692124676</t>
  </si>
  <si>
    <t>1420406154899886082</t>
  </si>
  <si>
    <t>1420765783601434625</t>
  </si>
  <si>
    <t>1420766555533611019</t>
  </si>
  <si>
    <t>1421014323808321543</t>
  </si>
  <si>
    <t>1421023175412957184</t>
  </si>
  <si>
    <t>1421014601752317952</t>
  </si>
  <si>
    <t>1421023213602099200</t>
  </si>
  <si>
    <t>1421038257840824320</t>
  </si>
  <si>
    <t>1421032723657940993</t>
  </si>
  <si>
    <t>1421038266715934724</t>
  </si>
  <si>
    <t>1421032869326163972</t>
  </si>
  <si>
    <t>1421038292376690688</t>
  </si>
  <si>
    <t>1421033784988798977</t>
  </si>
  <si>
    <t>1421038639836975105</t>
  </si>
  <si>
    <t>1421039284212191235</t>
  </si>
  <si>
    <t>1421038301323177984</t>
  </si>
  <si>
    <t>1421035339284684803</t>
  </si>
  <si>
    <t>1421038331215949825</t>
  </si>
  <si>
    <t>1421062907010428932</t>
  </si>
  <si>
    <t>1421068525100281865</t>
  </si>
  <si>
    <t>1421063592527515651</t>
  </si>
  <si>
    <t>1421068606616580097</t>
  </si>
  <si>
    <t>1421074512955772930</t>
  </si>
  <si>
    <t>1422099892042936320</t>
  </si>
  <si>
    <t>1421083574095187972</t>
  </si>
  <si>
    <t>1421089622185107458</t>
  </si>
  <si>
    <t>1421096623053148160</t>
  </si>
  <si>
    <t>1421098655528980488</t>
  </si>
  <si>
    <t>1421093248555274240</t>
  </si>
  <si>
    <t>1421263423749378055</t>
  </si>
  <si>
    <t>1421098681806295040</t>
  </si>
  <si>
    <t>1420821629408526340</t>
  </si>
  <si>
    <t>1421093639502106624</t>
  </si>
  <si>
    <t>1421098711770349574</t>
  </si>
  <si>
    <t>1421095486233235456</t>
  </si>
  <si>
    <t>1421098724936269834</t>
  </si>
  <si>
    <t>1421103591729909766</t>
  </si>
  <si>
    <t>1421113755379830789</t>
  </si>
  <si>
    <t>1421106020521230337</t>
  </si>
  <si>
    <t>1421113793803952131</t>
  </si>
  <si>
    <t>1421110078141124614</t>
  </si>
  <si>
    <t>1421113858517880832</t>
  </si>
  <si>
    <t>1421112627208540161</t>
  </si>
  <si>
    <t>1421113871604064268</t>
  </si>
  <si>
    <t>1421123330489425921</t>
  </si>
  <si>
    <t>1421128876336558080</t>
  </si>
  <si>
    <t>1421123422038466563</t>
  </si>
  <si>
    <t>1421128885303980038</t>
  </si>
  <si>
    <t>1420715740848525318</t>
  </si>
  <si>
    <t>1420745936494530560</t>
  </si>
  <si>
    <t>1420761028841910273</t>
  </si>
  <si>
    <t>1421093220210122763</t>
  </si>
  <si>
    <t>1421108318630645760</t>
  </si>
  <si>
    <t>1421123427331620870</t>
  </si>
  <si>
    <t>1420721237102321671</t>
  </si>
  <si>
    <t>1420751433490595854</t>
  </si>
  <si>
    <t>1421083595570044928</t>
  </si>
  <si>
    <t>1421098664441880581</t>
  </si>
  <si>
    <t>1421113802792263680</t>
  </si>
  <si>
    <t>1421128898549530626</t>
  </si>
  <si>
    <t>1421128928475877378</t>
  </si>
  <si>
    <t>1421124314032705539</t>
  </si>
  <si>
    <t>1421125171411357701</t>
  </si>
  <si>
    <t>1421128954300313605</t>
  </si>
  <si>
    <t>1421370429864914944</t>
  </si>
  <si>
    <t>1421385592814940161</t>
  </si>
  <si>
    <t>1421043936336941065</t>
  </si>
  <si>
    <t>1421389702142304257</t>
  </si>
  <si>
    <t>1421400645379272710</t>
  </si>
  <si>
    <t>1421406219412070401</t>
  </si>
  <si>
    <t>1421415745158795271</t>
  </si>
  <si>
    <t>1420754249902817294</t>
  </si>
  <si>
    <t>1421409813217660933</t>
  </si>
  <si>
    <t>1421899796479193092</t>
  </si>
  <si>
    <t>1421415762439327747</t>
  </si>
  <si>
    <t>1421422595715616768</t>
  </si>
  <si>
    <t>1421430844359692295</t>
  </si>
  <si>
    <t>1421426881509928962</t>
  </si>
  <si>
    <t>1421430878442491906</t>
  </si>
  <si>
    <t>1421455513661882374</t>
  </si>
  <si>
    <t>1421461043239395330</t>
  </si>
  <si>
    <t>1421063203946127361</t>
  </si>
  <si>
    <t>1421712297765089282</t>
  </si>
  <si>
    <t>1422437075509465097</t>
  </si>
  <si>
    <t>1421068572504297473</t>
  </si>
  <si>
    <t>1421747956856893442</t>
  </si>
  <si>
    <t>1420498383475777536</t>
  </si>
  <si>
    <t>1421712557010821121</t>
  </si>
  <si>
    <t>1421747995113054213</t>
  </si>
  <si>
    <t>1421717440359174147</t>
  </si>
  <si>
    <t>1422442819952779269</t>
  </si>
  <si>
    <t>1421748003996590081</t>
  </si>
  <si>
    <t>1421754816439717894</t>
  </si>
  <si>
    <t>1421777185883426821</t>
  </si>
  <si>
    <t>1421763054665076739</t>
  </si>
  <si>
    <t>1421757739735425033</t>
  </si>
  <si>
    <t>1421763076840361989</t>
  </si>
  <si>
    <t>1421758148432572421</t>
  </si>
  <si>
    <t>1421763098449485824</t>
  </si>
  <si>
    <t>1421763073933824000</t>
  </si>
  <si>
    <t>1421778132663668737</t>
  </si>
  <si>
    <t>1421773440109920256</t>
  </si>
  <si>
    <t>1421778175718301699</t>
  </si>
  <si>
    <t>1421773701238906882</t>
  </si>
  <si>
    <t>1421797439523246091</t>
  </si>
  <si>
    <t>1421778209713045505</t>
  </si>
  <si>
    <t>1421046183741505538</t>
  </si>
  <si>
    <t>1421046539498233860</t>
  </si>
  <si>
    <t>1421046918436765699</t>
  </si>
  <si>
    <t>1421759441163202565</t>
  </si>
  <si>
    <t>1421780088396390401</t>
  </si>
  <si>
    <t>1421763124236013570</t>
  </si>
  <si>
    <t>1421793232317521922</t>
  </si>
  <si>
    <t>1421784759840223235</t>
  </si>
  <si>
    <t>1421793262222856194</t>
  </si>
  <si>
    <t>1421793272209498115</t>
  </si>
  <si>
    <t>1421787847032442880</t>
  </si>
  <si>
    <t>1421020138829123588</t>
  </si>
  <si>
    <t>1421788163350147076</t>
  </si>
  <si>
    <t>1421023305159610371</t>
  </si>
  <si>
    <t>1421793306346983425</t>
  </si>
  <si>
    <t>1421794348157620225</t>
  </si>
  <si>
    <t>1421808332231348231</t>
  </si>
  <si>
    <t>1421795740163190785</t>
  </si>
  <si>
    <t>1421808371037057024</t>
  </si>
  <si>
    <t>1421803582718939138</t>
  </si>
  <si>
    <t>1421808418231312387</t>
  </si>
  <si>
    <t>1421806170545795073</t>
  </si>
  <si>
    <t>1421808456810500098</t>
  </si>
  <si>
    <t>1421821210762022913</t>
  </si>
  <si>
    <t>1421823461362700292</t>
  </si>
  <si>
    <t>1421849953677230080</t>
  </si>
  <si>
    <t>1421853631150804992</t>
  </si>
  <si>
    <t>1420656519205507072</t>
  </si>
  <si>
    <t>1422102648447242243</t>
  </si>
  <si>
    <t>1420660885417254914</t>
  </si>
  <si>
    <t>1422110322542907392</t>
  </si>
  <si>
    <t>1420384059763666947</t>
  </si>
  <si>
    <t>1422104888192815105</t>
  </si>
  <si>
    <t>1422110356613238791</t>
  </si>
  <si>
    <t>1422110369699479553</t>
  </si>
  <si>
    <t>1422104965317857281</t>
  </si>
  <si>
    <t>1420655333366771719</t>
  </si>
  <si>
    <t>1421380107399176193</t>
  </si>
  <si>
    <t>1422107399754706947</t>
  </si>
  <si>
    <t>1420660847156862976</t>
  </si>
  <si>
    <t>1421385635844214808</t>
  </si>
  <si>
    <t>1422110421067214849</t>
  </si>
  <si>
    <t>1422109061726851073</t>
  </si>
  <si>
    <t>1422110455129165824</t>
  </si>
  <si>
    <t>1422120026392387587</t>
  </si>
  <si>
    <t>1422125459165392897</t>
  </si>
  <si>
    <t>1420310320371978241</t>
  </si>
  <si>
    <t>1420642511123533824</t>
  </si>
  <si>
    <t>1421019999242686466</t>
  </si>
  <si>
    <t>1422122260983386114</t>
  </si>
  <si>
    <t>1422303455587225600</t>
  </si>
  <si>
    <t>1420313610069422081</t>
  </si>
  <si>
    <t>1421023287002509315</t>
  </si>
  <si>
    <t>1422125489020358656</t>
  </si>
  <si>
    <t>1421037897373921281</t>
  </si>
  <si>
    <t>1422124335557455880</t>
  </si>
  <si>
    <t>1421038348475543552</t>
  </si>
  <si>
    <t>1422125531965923329</t>
  </si>
  <si>
    <t>1422132528048185347</t>
  </si>
  <si>
    <t>1422140534680952834</t>
  </si>
  <si>
    <t>1422135103082270723</t>
  </si>
  <si>
    <t>1422140564577918976</t>
  </si>
  <si>
    <t>1420330330527997952</t>
  </si>
  <si>
    <t>1420393913345478659</t>
  </si>
  <si>
    <t>1420633323341193220</t>
  </si>
  <si>
    <t>1420637103214317569</t>
  </si>
  <si>
    <t>1420753869135437830</t>
  </si>
  <si>
    <t>1420777905215315968</t>
  </si>
  <si>
    <t>1421120535887372290</t>
  </si>
  <si>
    <t>1421351689341128707</t>
  </si>
  <si>
    <t>1421731200792600576</t>
  </si>
  <si>
    <t>1421743786498031617</t>
  </si>
  <si>
    <t>1421768683580362754</t>
  </si>
  <si>
    <t>1421863684809256961</t>
  </si>
  <si>
    <t>1422077466676322304</t>
  </si>
  <si>
    <t>1422123650258329603</t>
  </si>
  <si>
    <t>1422138748024737792</t>
  </si>
  <si>
    <t>1422548578417872897</t>
  </si>
  <si>
    <t>1421128854387712000</t>
  </si>
  <si>
    <t>1421748021369442304</t>
  </si>
  <si>
    <t>1421748055376908290</t>
  </si>
  <si>
    <t>1421778154172162048</t>
  </si>
  <si>
    <t>1422125523032059910</t>
  </si>
  <si>
    <t>1422140594923712513</t>
  </si>
  <si>
    <t>1422150428465184768</t>
  </si>
  <si>
    <t>1422155688458002440</t>
  </si>
  <si>
    <t>1421350003881226242</t>
  </si>
  <si>
    <t>1420301516657811456</t>
  </si>
  <si>
    <t>1422146662735257609</t>
  </si>
  <si>
    <t>1422153719316103169</t>
  </si>
  <si>
    <t>1422166483396960263</t>
  </si>
  <si>
    <t>1422155620287930380</t>
  </si>
  <si>
    <t>1422155778161614849</t>
  </si>
  <si>
    <t>1422156473111662596</t>
  </si>
  <si>
    <t>1422170719547543557</t>
  </si>
  <si>
    <t>1422165291941842948</t>
  </si>
  <si>
    <t>1422170757912739842</t>
  </si>
  <si>
    <t>1420130578687533065</t>
  </si>
  <si>
    <t>1422178930782580736</t>
  </si>
  <si>
    <t>1422185819721379842</t>
  </si>
  <si>
    <t>1421050056975785986</t>
  </si>
  <si>
    <t>1421474444099325953</t>
  </si>
  <si>
    <t>1422158954059243520</t>
  </si>
  <si>
    <t>1422188930401718274</t>
  </si>
  <si>
    <t>1422200940980064266</t>
  </si>
  <si>
    <t>1422195544093507591</t>
  </si>
  <si>
    <t>1422206011058819079</t>
  </si>
  <si>
    <t>1422200962979188736</t>
  </si>
  <si>
    <t>1422202562413989896</t>
  </si>
  <si>
    <t>1422459537353814028</t>
  </si>
  <si>
    <t>1422216018521378818</t>
  </si>
  <si>
    <t>1422206508323020804</t>
  </si>
  <si>
    <t>1422216090764161025</t>
  </si>
  <si>
    <t>1422210893484601348</t>
  </si>
  <si>
    <t>1422286254629171200</t>
  </si>
  <si>
    <t>1422216099681247233</t>
  </si>
  <si>
    <t>1422462047367933968</t>
  </si>
  <si>
    <t>1422472711146778645</t>
  </si>
  <si>
    <t>1422466126626369548</t>
  </si>
  <si>
    <t>1422472758341087251</t>
  </si>
  <si>
    <t>1422467276419313678</t>
  </si>
  <si>
    <t>1422472779799146527</t>
  </si>
  <si>
    <t>1422453799780683776</t>
  </si>
  <si>
    <t>1422467644360323073</t>
  </si>
  <si>
    <t>1422472805401178113</t>
  </si>
  <si>
    <t>1420397670645043209</t>
  </si>
  <si>
    <t>1421749299298320385</t>
  </si>
  <si>
    <t>1421814194601664519</t>
  </si>
  <si>
    <t>1422471542835982337</t>
  </si>
  <si>
    <t>1421763033181966338</t>
  </si>
  <si>
    <t>1421823431432093704</t>
  </si>
  <si>
    <t>1422472818546126874</t>
  </si>
  <si>
    <t>1420368767348051971</t>
  </si>
  <si>
    <t>1420670526800998403</t>
  </si>
  <si>
    <t>1420731106182189057</t>
  </si>
  <si>
    <t>1422482540032581633</t>
  </si>
  <si>
    <t>1420373927017263109</t>
  </si>
  <si>
    <t>1420675947196522498</t>
  </si>
  <si>
    <t>1420736361716457474</t>
  </si>
  <si>
    <t>1422487808917245955</t>
  </si>
  <si>
    <t>1422487826218856449</t>
  </si>
  <si>
    <t>1422482572085432322</t>
  </si>
  <si>
    <t>1422483111322034178</t>
  </si>
  <si>
    <t>1422487847739797505</t>
  </si>
  <si>
    <t>1422486794508046354</t>
  </si>
  <si>
    <t>1422487949917163525</t>
  </si>
  <si>
    <t>1420354610158518274</t>
  </si>
  <si>
    <t>1422491188955844611</t>
  </si>
  <si>
    <t>1420358780399796225</t>
  </si>
  <si>
    <t>1422502908969558018</t>
  </si>
  <si>
    <t>1420653570139987968</t>
  </si>
  <si>
    <t>1420881069134553090</t>
  </si>
  <si>
    <t>1422495981069811713</t>
  </si>
  <si>
    <t>1420660829930856452</t>
  </si>
  <si>
    <t>1422502917840441397</t>
  </si>
  <si>
    <t>1420353670219173889</t>
  </si>
  <si>
    <t>1420657971843977218</t>
  </si>
  <si>
    <t>1421078235526356996</t>
  </si>
  <si>
    <t>1421130549121404933</t>
  </si>
  <si>
    <t>1422497989227126784</t>
  </si>
  <si>
    <t>1422552305828876303</t>
  </si>
  <si>
    <t>1421083633889251330</t>
  </si>
  <si>
    <t>1422502956033773569</t>
  </si>
  <si>
    <t>1422500004061646880</t>
  </si>
  <si>
    <t>1422503028372934694</t>
  </si>
  <si>
    <t>1420330788130787329</t>
  </si>
  <si>
    <t>1422505086224306187</t>
  </si>
  <si>
    <t>1422518007973220352</t>
  </si>
  <si>
    <t>1422507172127199232</t>
  </si>
  <si>
    <t>1422518037895389193</t>
  </si>
  <si>
    <t>1422512317225443341</t>
  </si>
  <si>
    <t>1422518076285804545</t>
  </si>
  <si>
    <t>1422518127686991873</t>
  </si>
  <si>
    <t>1422516373805273089</t>
  </si>
  <si>
    <t>1422518136679567365</t>
  </si>
  <si>
    <t>1420709944664395778</t>
  </si>
  <si>
    <t>1421072330961440775</t>
  </si>
  <si>
    <t>1422521882776117264</t>
  </si>
  <si>
    <t>1420721168148049927</t>
  </si>
  <si>
    <t>1421083556789596160</t>
  </si>
  <si>
    <t>1422533107236868102</t>
  </si>
  <si>
    <t>1422522010203131909</t>
  </si>
  <si>
    <t>1422533120356757505</t>
  </si>
  <si>
    <t>1420386651315089414</t>
  </si>
  <si>
    <t>1420721844676669449</t>
  </si>
  <si>
    <t>1421096198266576898</t>
  </si>
  <si>
    <t>1422119698586607620</t>
  </si>
  <si>
    <t>1422534721330941955</t>
  </si>
  <si>
    <t>1421098763192619015</t>
  </si>
  <si>
    <t>1422125420913348608</t>
  </si>
  <si>
    <t>1422548206693519376</t>
  </si>
  <si>
    <t>1422535259888013313</t>
  </si>
  <si>
    <t>1422548240868814854</t>
  </si>
  <si>
    <t>1422527716901986345</t>
  </si>
  <si>
    <t>1422537573461893124</t>
  </si>
  <si>
    <t>1422533133501616129</t>
  </si>
  <si>
    <t>1422548292437790724</t>
  </si>
  <si>
    <t>1422530689073881128</t>
  </si>
  <si>
    <t>1422533172433149954</t>
  </si>
  <si>
    <t>1420978964206522369</t>
  </si>
  <si>
    <t>1422556861648211971</t>
  </si>
  <si>
    <t>1422563333006315525</t>
  </si>
  <si>
    <t>1420606258181144582</t>
  </si>
  <si>
    <t>1422135585884491776</t>
  </si>
  <si>
    <t>1422140586031816705</t>
  </si>
  <si>
    <t>1422557619118608388</t>
  </si>
  <si>
    <t>1422563342024159234</t>
  </si>
  <si>
    <t>1422559036076171266</t>
  </si>
  <si>
    <t>1422563350924472330</t>
  </si>
  <si>
    <t>1422559253865316353</t>
  </si>
  <si>
    <t>1422563372458024964</t>
  </si>
  <si>
    <t>1422560137949192193</t>
  </si>
  <si>
    <t>1422563389881135104</t>
  </si>
  <si>
    <t>1422564784776654861</t>
  </si>
  <si>
    <t>1422578406055714824</t>
  </si>
  <si>
    <t>1421088099258535943</t>
  </si>
  <si>
    <t>1422570181906341904</t>
  </si>
  <si>
    <t>1422578475672690692</t>
  </si>
  <si>
    <t>1422572984905125891</t>
  </si>
  <si>
    <t>1422578543754629121</t>
  </si>
  <si>
    <t>1420292943487946752</t>
  </si>
  <si>
    <t>1420761055974678540</t>
  </si>
  <si>
    <t>1421017720351600641</t>
  </si>
  <si>
    <t>1422512572310462467</t>
  </si>
  <si>
    <t>1420298417042038787</t>
  </si>
  <si>
    <t>1420766529373753345</t>
  </si>
  <si>
    <t>1421023248683315201</t>
  </si>
  <si>
    <t>1420313482034024450</t>
  </si>
  <si>
    <t>1420343723842473992</t>
  </si>
  <si>
    <t>1420358814688235527</t>
  </si>
  <si>
    <t>1420373879646736389</t>
  </si>
  <si>
    <t>1420373896994430985</t>
  </si>
  <si>
    <t>1420404079130447872</t>
  </si>
  <si>
    <t>1420404092250251270</t>
  </si>
  <si>
    <t>1420404152061026309</t>
  </si>
  <si>
    <t>1420660770107445255</t>
  </si>
  <si>
    <t>1420690969058492419</t>
  </si>
  <si>
    <t>1420706069404426247</t>
  </si>
  <si>
    <t>1420706095044169728</t>
  </si>
  <si>
    <t>1420706120751058944</t>
  </si>
  <si>
    <t>1420706189466288130</t>
  </si>
  <si>
    <t>1420721258598125570</t>
  </si>
  <si>
    <t>1420736267797635075</t>
  </si>
  <si>
    <t>1420736391605010432</t>
  </si>
  <si>
    <t>1420766481197961223</t>
  </si>
  <si>
    <t>1421053356743790592</t>
  </si>
  <si>
    <t>1421053390767939585</t>
  </si>
  <si>
    <t>1421053412238561286</t>
  </si>
  <si>
    <t>1421053433717604357</t>
  </si>
  <si>
    <t>1421053468371046404</t>
  </si>
  <si>
    <t>1421053477292290050</t>
  </si>
  <si>
    <t>1421068456640851971</t>
  </si>
  <si>
    <t>1421068486806327296</t>
  </si>
  <si>
    <t>1421068563406807040</t>
  </si>
  <si>
    <t>1421113841161838599</t>
  </si>
  <si>
    <t>1421385545649987584</t>
  </si>
  <si>
    <t>1421385571302322178</t>
  </si>
  <si>
    <t>1421385605901168640</t>
  </si>
  <si>
    <t>1421445943791083520</t>
  </si>
  <si>
    <t>1421461069030203397</t>
  </si>
  <si>
    <t>1421476142633132032</t>
  </si>
  <si>
    <t>1421747935310761986</t>
  </si>
  <si>
    <t>1421763067864563715</t>
  </si>
  <si>
    <t>1421778231447932931</t>
  </si>
  <si>
    <t>1421808345279762438</t>
  </si>
  <si>
    <t>1421808388414001155</t>
  </si>
  <si>
    <t>1422110382844416001</t>
  </si>
  <si>
    <t>1422140521540198400</t>
  </si>
  <si>
    <t>1422155658561007620</t>
  </si>
  <si>
    <t>1422155714139762692</t>
  </si>
  <si>
    <t>1422155752446255106</t>
  </si>
  <si>
    <t>1422170775243657225</t>
  </si>
  <si>
    <t>1422185828583940098</t>
  </si>
  <si>
    <t>1422200919475822592</t>
  </si>
  <si>
    <t>1422200954091409411</t>
  </si>
  <si>
    <t>1422216052541468676</t>
  </si>
  <si>
    <t>1422472749382053895</t>
  </si>
  <si>
    <t>1422487885975113732</t>
  </si>
  <si>
    <t>1422487920049524748</t>
  </si>
  <si>
    <t>1422502994285826066</t>
  </si>
  <si>
    <t>1422518101996888065</t>
  </si>
  <si>
    <t>1422533146583646208</t>
  </si>
  <si>
    <t>1422548270816059394</t>
  </si>
  <si>
    <t>1422563307370725377</t>
  </si>
  <si>
    <t>1422578445691736072</t>
  </si>
  <si>
    <t>1422578505485852679</t>
  </si>
  <si>
    <t>1422578565275656194</t>
  </si>
  <si>
    <t>1420760787723816961</t>
  </si>
  <si>
    <t>1421049196774404096</t>
  </si>
  <si>
    <t>1422205595231338500</t>
  </si>
  <si>
    <t>1422572730633834500</t>
  </si>
  <si>
    <t>1420768790607015938</t>
  </si>
  <si>
    <t>1421084765143412742</t>
  </si>
  <si>
    <t>1422219898613346304</t>
  </si>
  <si>
    <t>1422579194857500672</t>
  </si>
  <si>
    <t>1422229578311942148</t>
  </si>
  <si>
    <t>1422486191237120000</t>
  </si>
  <si>
    <t>1422483876660883456</t>
  </si>
  <si>
    <t>1422552952821125123</t>
  </si>
  <si>
    <t>1422527748271185963</t>
  </si>
  <si>
    <t>1422553075965956104</t>
  </si>
  <si>
    <t>1420444026042523649</t>
  </si>
  <si>
    <t>1420715818535501833</t>
  </si>
  <si>
    <t>1421138715691429894</t>
  </si>
  <si>
    <t>1422233333568786434</t>
  </si>
  <si>
    <t>1422550343603441676</t>
  </si>
  <si>
    <t>1422552724869206016</t>
  </si>
  <si>
    <t>1422553030415814667</t>
  </si>
  <si>
    <t>1422580648074698757</t>
  </si>
  <si>
    <t>1420302778388320256</t>
  </si>
  <si>
    <t>1420303219251564547</t>
  </si>
  <si>
    <t>1422548334003343362</t>
  </si>
  <si>
    <t>1422548962939187210</t>
  </si>
  <si>
    <t>1420445422166937600</t>
  </si>
  <si>
    <t>1420446162381836296</t>
  </si>
  <si>
    <t>1420704827953324042</t>
  </si>
  <si>
    <t>1420705023189782537</t>
  </si>
  <si>
    <t>1421085747453599756</t>
  </si>
  <si>
    <t>1422104990580101121</t>
  </si>
  <si>
    <t>1422474870596775955</t>
  </si>
  <si>
    <t>1421086220164153344</t>
  </si>
  <si>
    <t>1421701224458592256</t>
  </si>
  <si>
    <t>1421701272495955971</t>
  </si>
  <si>
    <t>1420270306334281732</t>
  </si>
  <si>
    <t>1420365180190527490</t>
  </si>
  <si>
    <t>1420697282186448899</t>
  </si>
  <si>
    <t>1420727058481696774</t>
  </si>
  <si>
    <t>1420988114223386624</t>
  </si>
  <si>
    <t>1421059246653857794</t>
  </si>
  <si>
    <t>1421357470610513925</t>
  </si>
  <si>
    <t>1421795346477371394</t>
  </si>
  <si>
    <t>1422150671135019009</t>
  </si>
  <si>
    <t>1422444686854270994</t>
  </si>
  <si>
    <t>1422520122107961364</t>
  </si>
  <si>
    <t>1421795896023453698</t>
  </si>
  <si>
    <t>1420272817640288256</t>
  </si>
  <si>
    <t>1420365109965299712</t>
  </si>
  <si>
    <t>1420697224074436609</t>
  </si>
  <si>
    <t>1420729576179838984</t>
  </si>
  <si>
    <t>1420988048196710400</t>
  </si>
  <si>
    <t>1421061764914024449</t>
  </si>
  <si>
    <t>1421357496493543427</t>
  </si>
  <si>
    <t>1421797863634395141</t>
  </si>
  <si>
    <t>1422150609076097026</t>
  </si>
  <si>
    <t>1422447144489922575</t>
  </si>
  <si>
    <t>1422520143834402816</t>
  </si>
  <si>
    <t>1421797909243248642</t>
  </si>
  <si>
    <t>1421776913547337734</t>
  </si>
  <si>
    <t>1421794883250102277</t>
  </si>
  <si>
    <t>1422179209573765125</t>
  </si>
  <si>
    <t>1422499328669671424</t>
  </si>
  <si>
    <t>1422499532336664578</t>
  </si>
  <si>
    <t>1420138510347116554</t>
  </si>
  <si>
    <t>1420519822849417217</t>
  </si>
  <si>
    <t>1422170172035637257</t>
  </si>
  <si>
    <t>1422535682485100544</t>
  </si>
  <si>
    <t>1420139205192208384</t>
  </si>
  <si>
    <t>1420521669098147841</t>
  </si>
  <si>
    <t>1422535771286867977</t>
  </si>
  <si>
    <t>1422580560745074692</t>
  </si>
  <si>
    <t>1422581069660962828</t>
  </si>
  <si>
    <t>1420402876812255232</t>
  </si>
  <si>
    <t>1420394346642292741</t>
  </si>
  <si>
    <t>1420394845810659330</t>
  </si>
  <si>
    <t>1420395482032091141</t>
  </si>
  <si>
    <t>1420396285564178433</t>
  </si>
  <si>
    <t>1420397330369548298</t>
  </si>
  <si>
    <t>1420397406760407049</t>
  </si>
  <si>
    <t>1420401505648189444</t>
  </si>
  <si>
    <t>1420401623860453378</t>
  </si>
  <si>
    <t>1420402011426676736</t>
  </si>
  <si>
    <t>1421049940332191745</t>
  </si>
  <si>
    <t>1421050170272329730</t>
  </si>
  <si>
    <t>1421050184629432320</t>
  </si>
  <si>
    <t>1421050289239609348</t>
  </si>
  <si>
    <t>1420885883931267075</t>
  </si>
  <si>
    <t>1422581445793570821</t>
  </si>
  <si>
    <t>1421030676376195072</t>
  </si>
  <si>
    <t>1422386328071667713</t>
  </si>
  <si>
    <t>1422586878348333062</t>
  </si>
  <si>
    <t>1420700632424517634</t>
  </si>
  <si>
    <t>1422496636903755785</t>
  </si>
  <si>
    <t>1422097334536527872</t>
  </si>
  <si>
    <t>1422459722695802883</t>
  </si>
  <si>
    <t>1420285394067853313</t>
  </si>
  <si>
    <t>1420338248677695493</t>
  </si>
  <si>
    <t>1420413743419232256</t>
  </si>
  <si>
    <t>1420647784118509568</t>
  </si>
  <si>
    <t>1420776134170476547</t>
  </si>
  <si>
    <t>1421010170428084225</t>
  </si>
  <si>
    <t>1421063021590466564</t>
  </si>
  <si>
    <t>1421138527107092480</t>
  </si>
  <si>
    <t>1422150182792273920</t>
  </si>
  <si>
    <t>1422225678980640770</t>
  </si>
  <si>
    <t>1422512570032746497</t>
  </si>
  <si>
    <t>1422588070021328903</t>
  </si>
  <si>
    <t>1420731229977067525</t>
  </si>
  <si>
    <t>1422554133513527307</t>
  </si>
  <si>
    <t>1422588843761577984</t>
  </si>
  <si>
    <t>1420355039235907584</t>
  </si>
  <si>
    <t>1421049806785499136</t>
  </si>
  <si>
    <t>1420411849464549378</t>
  </si>
  <si>
    <t>1421057005108842499</t>
  </si>
  <si>
    <t>1421108419533082627</t>
  </si>
  <si>
    <t>1421538289283108864</t>
  </si>
  <si>
    <t>1421133246197346307</t>
  </si>
  <si>
    <t>1420757888084045838</t>
  </si>
  <si>
    <t>1421002625852579840</t>
  </si>
  <si>
    <t>1422195392742105091</t>
  </si>
  <si>
    <t>1422188914044022789</t>
  </si>
  <si>
    <t>1422588876946870281</t>
  </si>
  <si>
    <t>1422589331164868608</t>
  </si>
  <si>
    <t>1422600131174600706</t>
  </si>
  <si>
    <t>1421458018441564163</t>
  </si>
  <si>
    <t>1421499880577683456</t>
  </si>
  <si>
    <t>1422581664711127045</t>
  </si>
  <si>
    <t>1421466337432506368</t>
  </si>
  <si>
    <t>1421496990282788870</t>
  </si>
  <si>
    <t>1421514079269801988</t>
  </si>
  <si>
    <t>1422462437975076867</t>
  </si>
  <si>
    <t>1422602353874808832</t>
  </si>
  <si>
    <t>1420422328811499530</t>
  </si>
  <si>
    <t>1421891707059249156</t>
  </si>
  <si>
    <t>1421894148962017280</t>
  </si>
  <si>
    <t>1422603165392936965</t>
  </si>
  <si>
    <t>1421059128999301123</t>
  </si>
  <si>
    <t>1421441983940268032</t>
  </si>
  <si>
    <t>1422221214471311361</t>
  </si>
  <si>
    <t>1422226356205654017</t>
  </si>
  <si>
    <t>1422591622617894915</t>
  </si>
  <si>
    <t>1422610084237086720</t>
  </si>
  <si>
    <t>1420280612511002629</t>
  </si>
  <si>
    <t>1420408454972198912</t>
  </si>
  <si>
    <t>1422584543786192905</t>
  </si>
  <si>
    <t>1420442607218528259</t>
  </si>
  <si>
    <t>1420443476118884354</t>
  </si>
  <si>
    <t>1422611973901103106</t>
  </si>
  <si>
    <t>1422556342657638409</t>
  </si>
  <si>
    <t>1422577397069664256</t>
  </si>
  <si>
    <t>1422614082478297088</t>
  </si>
  <si>
    <t>1421168685381718017</t>
  </si>
  <si>
    <t>1422564871003066372</t>
  </si>
  <si>
    <t>1422615902655111171</t>
  </si>
  <si>
    <t>1422615970804273153</t>
  </si>
  <si>
    <t>1422615974528929795</t>
  </si>
  <si>
    <t>1420404217651552256</t>
  </si>
  <si>
    <t>1420423937339666433</t>
  </si>
  <si>
    <t>1420322529013555205</t>
  </si>
  <si>
    <t>1420955386312634374</t>
  </si>
  <si>
    <t>1420289556633595904</t>
  </si>
  <si>
    <t>1420998293610500096</t>
  </si>
  <si>
    <t>1421009871546327042</t>
  </si>
  <si>
    <t>1421024486204350472</t>
  </si>
  <si>
    <t>1421009696341774340</t>
  </si>
  <si>
    <t>1421025123512037378</t>
  </si>
  <si>
    <t>1421008196009857026</t>
  </si>
  <si>
    <t>1421032144785321986</t>
  </si>
  <si>
    <t>1420267790410424328</t>
  </si>
  <si>
    <t>1420678249584136193</t>
  </si>
  <si>
    <t>1420988789686689794</t>
  </si>
  <si>
    <t>1420918429192704000</t>
  </si>
  <si>
    <t>1421043255370817539</t>
  </si>
  <si>
    <t>1420319386531938306</t>
  </si>
  <si>
    <t>1420681774439571456</t>
  </si>
  <si>
    <t>1422131331539025921</t>
  </si>
  <si>
    <t>1420928476673150977</t>
  </si>
  <si>
    <t>1421081724323311616</t>
  </si>
  <si>
    <t>1421253614228713476</t>
  </si>
  <si>
    <t>1421057732061368320</t>
  </si>
  <si>
    <t>1421358186699935745</t>
  </si>
  <si>
    <t>1420988855163949057</t>
  </si>
  <si>
    <t>1422076385330450432</t>
  </si>
  <si>
    <t>1421043382823051269</t>
  </si>
  <si>
    <t>1421372114683183105</t>
  </si>
  <si>
    <t>1421135124649947141</t>
  </si>
  <si>
    <t>1421525203721539586</t>
  </si>
  <si>
    <t>1421327263203745799</t>
  </si>
  <si>
    <t>1421390551530811396</t>
  </si>
  <si>
    <t>1421852996279934984</t>
  </si>
  <si>
    <t>1421755509405847553</t>
  </si>
  <si>
    <t>1422105298593013760</t>
  </si>
  <si>
    <t>1421100171367170049</t>
  </si>
  <si>
    <t>1421481307339624460</t>
  </si>
  <si>
    <t>1421481399861878788</t>
  </si>
  <si>
    <t>1421558402753482758</t>
  </si>
  <si>
    <t>1422118046869688322</t>
  </si>
  <si>
    <t>1422195014961139713</t>
  </si>
  <si>
    <t>1422528436443226117</t>
  </si>
  <si>
    <t>1422616102832594949</t>
  </si>
  <si>
    <t>1421040726071250946</t>
  </si>
  <si>
    <t>1421371869744218123</t>
  </si>
  <si>
    <t>1422619772131348485</t>
  </si>
  <si>
    <t>1422620874860077060</t>
  </si>
  <si>
    <t>1420289182744911875</t>
  </si>
  <si>
    <t>1419909594848153611</t>
  </si>
  <si>
    <t>1420768913554657287</t>
  </si>
  <si>
    <t>1421029353568313344</t>
  </si>
  <si>
    <t>1421039428668170241</t>
  </si>
  <si>
    <t>1420321884445544455</t>
  </si>
  <si>
    <t>1420810219186270213</t>
  </si>
  <si>
    <t>1421485750907031554</t>
  </si>
  <si>
    <t>1421752642813014016</t>
  </si>
  <si>
    <t>1422185426496856064</t>
  </si>
  <si>
    <t>1420846319820812293</t>
  </si>
  <si>
    <t>1420657967905529858</t>
  </si>
  <si>
    <t>Followed</t>
  </si>
  <si>
    <t>Followers</t>
  </si>
  <si>
    <t>Tweets</t>
  </si>
  <si>
    <t>Favorites</t>
  </si>
  <si>
    <t>Time Zone UTC Offset (Seconds)</t>
  </si>
  <si>
    <t>Description</t>
  </si>
  <si>
    <t>Location</t>
  </si>
  <si>
    <t>Web</t>
  </si>
  <si>
    <t>Time Zone</t>
  </si>
  <si>
    <t>Joined Twitter Date (UTC)</t>
  </si>
  <si>
    <t>Custom Menu Item Text</t>
  </si>
  <si>
    <t>Custom Menu Item Action</t>
  </si>
  <si>
    <t>Tweeted Search Term?</t>
  </si>
  <si>
    <t>#pressfreedom researcher, adviser external @milieu_brussels, @intgovforum &amp; moderator #ICNCPeoplePower2020 online course (Fall-semester) @civilresistance</t>
  </si>
  <si>
    <t>Innovation, #CyberLaw, Leadership, #NetGov | Public Policy Representative @Afnic | Research @Sorbonne_Nvelle | Member @CNCDH @ISOC_France @intgovforum</t>
  </si>
  <si>
    <t>Founding CEO @ Indominus. Leader of great minds. Disruptor. Proud father of 4 great kids, married to a wonderful woman. Blessed grandfather.</t>
  </si>
  <si>
    <t>Dr. en science politique
Nouvelles conflictualités - USA,Fr, Israel
CERI
CRFJ
IRSEM</t>
  </si>
  <si>
    <t>Ifri is a leading independent research and debate institution dedicated to the analysis of international issues and global governance #thinktanksmatter</t>
  </si>
  <si>
    <t>Consultant en recrutement IT @externatic #Recrutement #NoESN #Cybersécurité #Underguard #Infrastructure #Web</t>
  </si>
  <si>
    <t>Cabinet de #recrutement #informatique #web #mobile et conseil en #expérienceemployé ! #Nantes #Rennes #Bordeaux #LaRochesurYon</t>
  </si>
  <si>
    <t>Marketing Director @CitrixFrance @essec grad. / Fil d’actualités, veille et partage: #Webmarketing #Cloud #DigitalTransformation #IT #B2B #InfluenceMarketing</t>
  </si>
  <si>
    <t>Agence de Com360 #Tech #Innovation #RP 🇫🇷Notre objectif? Aider les marques à s'engager et à se connecter avec leur audience #HWlimitless paris@hotwireglobal.com</t>
  </si>
  <si>
    <t>Journaliste | Foodie | Rédenchef de Blick en Suisse romande 🚀</t>
  </si>
  <si>
    <t>Votre média suisse🇨🇭 #blickfr
News, sport, société et pop culture
En allemand? ➡ @Blickch</t>
  </si>
  <si>
    <t>Fan de rando, trekking, montagne, alpinisme, géocaching, chasse aux trésors, réseaux sociaux, créateur de http://t.co/YcU7GZbUvE</t>
  </si>
  <si>
    <t>le plus juste possible !</t>
  </si>
  <si>
    <t>European #incubator &amp; #accelerator Startups, researchers, corporates, academics working together within a 80 000m² ecosystem. Come innovate with us!</t>
  </si>
  <si>
    <t>WebAppSec, XSS, SQLIA, CSRF; CISM; LPIC I
[Buggy software is out there and killing the messenger does not help anyone.]
Georgi Guninski</t>
  </si>
  <si>
    <t>I am an information security student and penetration testing software developer.</t>
  </si>
  <si>
    <t>https://t.co/YqaL2AVe0I IG: mirema_lovely</t>
  </si>
  <si>
    <t>Sixième université #publique du #Senegal, le modèle de livraison des enseignements fait essentiellement appel aux #TICS.</t>
  </si>
  <si>
    <t>➡️ CIO at French 🇫🇷 Gambling Regulation 
➡️ Chairman of 🇪🇺 CEN/TC 456 'Reporting in support of online gambling supervision'</t>
  </si>
  <si>
    <t>Tous connectés, tous impliqués, tous responsables
- Agence nationale de la sécurité des systèmes d'information - 
Contact : communication@ssi.gouv.fr</t>
  </si>
  <si>
    <t>ST DESERT - MÂCON - DIJON - LYON</t>
  </si>
  <si>
    <t>I'm a Bot🤖, retweets #100daysofcode #30daysofcode. Created by @sofibilal193.</t>
  </si>
  <si>
    <t>https://t.co/gdCozYXIZC @Probe_IT_ CISSP #cybersecurity #hacking #AI #digital #ethicalhacking #crypto #intelligenceartificielle #machinelearning #tech #drones #bitcoin</t>
  </si>
  <si>
    <t>Hi! I'm a bot. I help your tweets reach masses. I retweet #leetcode #100daysOfCode #30DaysOfCode @leetcode #coding
Use me with some Jedi wisdom 😉 Go coders 🍻</t>
  </si>
  <si>
    <t>https://t.co/ZJXP33vMyC #deeplearning #DataScience #MachineLearning #nlp #botfactory #ibmwatson #salesforce #environment #education #pharmacovigilance</t>
  </si>
  <si>
    <t>J'ai vu tant de choses que vous humains ne pourriez pas croire. Des navires en feu surgissant de l'épaule d'Orion. Des rayons fabuleux, briller dans l'ombre de</t>
  </si>
  <si>
    <t>Votre député. Représente fièrement Paris 19ème. Remuer le système, innover et faire entendre votre quotidien. Porte-Parole @enmarchefr</t>
  </si>
  <si>
    <t>Pour ceux qui refusent que le pays reste bloqué, ont le goût du travail, du progrès et du risque, et comme valeurs la liberté, la justice et l'Europe. #LaREM</t>
  </si>
  <si>
    <t>✮ #CustomerSuccess &amp; #Training Manager @digiforma ✮ Ex @lyonisAI @Digitaleague @LaCuisineDuWeb #SaaS #Innovation #Formation #Tech #Ecologie ➡️ #I4Emploi</t>
  </si>
  <si>
    <t>1 journée pour booster votre entreprise sur les axes stratégiques de votre activité avec un fil rouge sur la relation client. 29 août 2019 - #DSummR</t>
  </si>
  <si>
    <t>La communauté des entreprises de l’industrie numérique en Auvergne-Rhône-Alpes. #startup #sme #itcluster #deeptech #software #IoT #services</t>
  </si>
  <si>
    <t>Photos. Art. Life.</t>
  </si>
  <si>
    <t>Expert en intégration et transformation numérique #ERP #CRM #REPORTING #INDUSTRIE  #GPAO pour PME/PMI #infogérance #informatiqueexternalisée #cybersécurité</t>
  </si>
  <si>
    <t>Magnifintech is an @interfima brand sharing #banking &amp; #finserv #magnifintech</t>
  </si>
  <si>
    <t>Ingénieur avant-ventes Infrastructure chez @DellEMCFrance | #IWork4Dell</t>
  </si>
  <si>
    <t>Executive Search Consultant in Board Level &amp; Senior Management roles for high-growth VC &amp; PE backed companies in US, Europe, Middle-East, Africa &amp; Asia.</t>
  </si>
  <si>
    <t>Business France 🇫🇷 vous accompagne dans la réussite de vos projets à l’international : information, prospection, communication. #FrenchTech #GoGlobal 🚀</t>
  </si>
  <si>
    <t>💁‍♂🙋‍♀ Deviens expert(e) système informatique (Titre RNCP) : 3 ans en #alternance après un bac +2 💻 #Developer #Devops #IT #IA #cybersecurity</t>
  </si>
  <si>
    <t>💻 Leader en France dans les services aux #AcheteursPublics et #MarchésPublics : #Dématérialisation des procédures • Média de la #CommandePublique • #Formations</t>
  </si>
  <si>
    <t>Spécialiste de l'audit, du conseil, des transactions et du droit, PwC vise à réconcilier entreprises, économie et société #Acteursengagés</t>
  </si>
  <si>
    <t>« L'ouverture d'esprit n'est pas une fracture du crâne. »
Pierre Desproges</t>
  </si>
  <si>
    <t>Réseau @Gendarmerie des enquêteurs numériques, acteurs de la prévention et de la protection numériques - Commandement de la @Gendarmerie dans le cyberespace</t>
  </si>
  <si>
    <t>Streamer occasionnel ~ Admin Sys en semaine ~ 🏳️‍🌈</t>
  </si>
  <si>
    <t>We bring together banking associations from across Europe, working for a thriving European economy and a flourishing society. Our CEO: @Wim_Mijs</t>
  </si>
  <si>
    <t>Swiss Bankers Association, the Swiss financial centre's leading trade association. French/German tweets by the Communication Team.</t>
  </si>
  <si>
    <t>Protecting states, cities, critical infrastructure and cyberspace for a safer &amp; smarter world #Security #SafeCity #CyberSecurity #AirportSecurity #CriticalComms</t>
  </si>
  <si>
    <t>Renseignement &amp; GeoInt, FMV.
Architecte Système d'Information, SSI.
Ñass 8108C 💉💉 .
Ce sont les tonneaux vides qui font le plus de bruit.</t>
  </si>
  <si>
    <t>Ercom, a Thales company, is a reference French firm with 30 years of combined expertise in two key areas: #cybersecurity and #communication networks.</t>
  </si>
  <si>
    <t>BULGARIA  SOFIA</t>
  </si>
  <si>
    <t>Je suis venu au monde un 11 septembre, j'peux foutre la merde en quelques secondes</t>
  </si>
  <si>
    <t>Bienvenue sur le compte officiel d'Orange Île-de-France. Suivez notre actualité en région #OrangeIDF.
Pour l'assistance, contactez @orange_conseil</t>
  </si>
  <si>
    <t>Nous vous proposons des actus entreprise, informatique, cloud, services et bons plans #Orange pour les pros. Besoin d'assistance ? Contactez @Orange_conseil</t>
  </si>
  <si>
    <t>Cybersecurity consulting, services and software.
Innovating for the security of all.</t>
  </si>
  <si>
    <t>#Cybersecurity and #data protection.
Create, share, grow, success !</t>
  </si>
  <si>
    <t>#PT4T | Protect Today for Tomorrow
#SecuriteNumerique &amp; #DataManagement dédié #BIM | #IngenierieNumérique 4.0
#Cybersecurity #Industry #Building #City</t>
  </si>
  <si>
    <t>Optimisez votre système d’information grâce à nos services de #Gestion, #RH, #InfrastructureRéseau, #Cloud &amp; #SécuritéInformatique.​ Expert #Office365 &amp; #Sage.</t>
  </si>
  <si>
    <t>Le marketing d’accord, mais pas que...</t>
  </si>
  <si>
    <t>Sabrina Feddal - CISSP - Conseil &amp; formation en cybersecurité, gouvernance, risque, conformité.
#RGPD #Cybersecurite #PCIDSS #cissp #iso27001 #ebios #LPM #NIS</t>
  </si>
  <si>
    <t>Managing Director 
Banking Industry Lead France and Benelux 
@AccentureFrance @INSEAD #PurposeDrivenBanking</t>
  </si>
  <si>
    <t>Le site d'info des pros de l'industrie informatique et télécoms</t>
  </si>
  <si>
    <t>Cyberstrategie#Web technologie#KM#Analyste Stratégie # #Geostrategie#Cybersecurité #</t>
  </si>
  <si>
    <t>Un mec comme un autre avec ses défauts et ses qualités qui revendique le droit de donner son avis sur tout et n'importe quoi. #JeTweeteDoncJeGene #NaLeki 🐌</t>
  </si>
  <si>
    <t>Ancien Enfant de Troupe #AET #AsEnTout Social Media Manager, Digital Marketing &amp; Communication, owner @nguenawa #DigitalAddict</t>
  </si>
  <si>
    <t>#BlueLivesMatter
Fier de son drapeau 🇫🇷🇫🇷</t>
  </si>
  <si>
    <t>🎯La parfaite adéquation entre freelances IT et entreprises.
#freelance #informatique #IT #consultant #recrutement</t>
  </si>
  <si>
    <t>▶️ Solutions d’#impression,de gestion &amp; de #sécurité #document  #dématérialisation #mps #mobile #print #different | #Papercut #Mintdoc #KPAXManage #FrenchTech</t>
  </si>
  <si>
    <t>Le pôle de compétitivité Capenergies réunit plus de 530 acteurs de l'énergie qui développent ensemble des projets créateurs d'innovation et de croissance.</t>
  </si>
  <si>
    <t>🌈15 | «Passionné» par les médias et le journalisme, la politique m’intéresse aussi — regarde @LCI • @franceinfo • @BFMTV, @BFMParis &amp; toutes les #BFMRégions 📺</t>
  </si>
  <si>
    <t>Former @HebdoNdjamena reporter. a.k.a Dr Zus. Tweets are my own. Retweets aren't forcibly endorsement.</t>
  </si>
  <si>
    <t>#Cybersec Pundit. Lecturer @policenationale Academy &amp; @ege_fr. Board member: @institutdiderot &amp; @cybervictimes. Books: @editions_puf @editionsvuibert @Dalloz</t>
  </si>
  <si>
    <t>Vatican News est un service fourni par le Dicastère pour la Communication du Saint-Siège pour recevoir des informations sur le Pape, le Vatican et l'Église.</t>
  </si>
  <si>
    <t>Logiciel de gestion de trésorerie et prévisionnel de trésorerie</t>
  </si>
  <si>
    <t>Inside Sales Manager @ADP Local&amp;Global #HCM #HR #Payroll #France #Switzerland #globalpayroll #optimization #compliance-He/him-
Guitar-Sailing -Tweets are my own</t>
  </si>
  <si>
    <t>Journaliste au service Monde du quotidien Ouest-France. Politique étrangère, défense.</t>
  </si>
  <si>
    <t>Compte officiel du commandement des systèmes d'information et de communication, expert de l'environnement numérique tactique de @armeedeterre</t>
  </si>
  <si>
    <t>Compte officiel de la zone de défense et de sécurité de la région Ouest #Armées 🇫🇷</t>
  </si>
  <si>
    <t>Militant de gauche. Je soutiens et respecte la @PoliceNationale et @Gendarmerie. Mes tweets et retweets n'engagent que moi</t>
  </si>
  <si>
    <t>Compte officiel du dispositif national d'#assistance aux #victimes de #cybermalveillance et de #sensibilisation aux risques #numériques - GIP #ACYMA 🇫🇷</t>
  </si>
  <si>
    <t>Compte du Mouvement Démocrate à @VilleDeVerneuil.
@MoDemYvelines @MoDem @Bayrou #Centriste #FranceUnie</t>
  </si>
  <si>
    <t>Formateur spécialiste @Apple |  #AppleTeacher | https://t.co/S8zg58MWZy @TwitchFR |  #AppleTeacherSwiftPlaygrounds</t>
  </si>
  <si>
    <t>DNS and Internet security. Competence Lead DNS &amp; Domain Abuse at @switchcert. @ISOCSwitzerland, @swiss_isa, @FIRSTdotOrg</t>
  </si>
  <si>
    <t>Hostpoint propose une large palette de produits pour améliorer votre présence sur Internet: hébergement, serveur, domaines, sites web, shop online, SEO, SSL.</t>
  </si>
  <si>
    <t>Plus je vois les hommes, plus j’aime mes chiens.</t>
  </si>
  <si>
    <t>Anonyme, archiviste et anarchiste. à vous de choisir quel est l'ordre de mes priorités. mes tweets n'engagent que moi</t>
  </si>
  <si>
    <t>Psychanalyste pour Intelligences Artificielles</t>
  </si>
  <si>
    <t>Almond, société d'#Audit et de #Conseil sur les domaines de la #Cybersécurité, du #Cloud et des #Infrastructures.</t>
  </si>
  <si>
    <t>La blockchain vue par des Experts en Sécurité.
Depuis 2018, nous avons audité plus de 350 smart contracts, nous positionnant ainsi comme le leader du secteur.</t>
  </si>
  <si>
    <t>Compte officiel de la Gendarmerie de Meurthe-et-Moselle. Si urgence ☎️ 17
Contact 24/24 7/7 NON URGENT : https://t.co/tbnqefa434</t>
  </si>
  <si>
    <t>Là où sécurité numérique+économique sont nécessaires pour protéger nos territoires #CyberSécurité Réserve Numérique GN #RCC #IET #CollTerr #ViePrivée</t>
  </si>
  <si>
    <t>Stormshield, a fully-owned subsidiary of @AirbusCyber, offers innovative end-to-end security solutions to protect networks, computers and data.</t>
  </si>
  <si>
    <t>EntySec is a group of security professionals and software engineers involved in the development of security tools and services.</t>
  </si>
  <si>
    <t>Modular penetration testing platform that enables you to write, test, and execute exploit code.</t>
  </si>
  <si>
    <t>Free &amp; experimental online OSINT/ELINT Toolkit.
Formerly https://t.co/KxRqj00o2v, still in ALPHA.
#security #privacy #humanrights #infosec #opsec
By @rec0ndev.</t>
  </si>
  <si>
    <t>Journaliste indépendant, auteur du blog Le Petit Vexillologue. Ma passion un peu "weird": les drapeaux. Dévoreur de Twitch. Fan de la saga #TheDragonPrince.</t>
  </si>
  <si>
    <t>Le compte officiel du ministère de l'Intérieur</t>
  </si>
  <si>
    <t>🇫🇷☨🐝⚜️
“La France ne peut être la France sans la grandeur.” - Charles de Gaulle
#SoutienFDO #NonAuPassSanitaire
🇨🇵🇷🇺🇧🇾🇺🇦</t>
  </si>
  <si>
    <t>Bienvenue sur @zataz ! L'actu grand public : #zataz #cybersecurite #piratage #rgpd #infosec - Infos légales :  https://t.co/TpC73PWLXd - Téléphone sur le site web.</t>
  </si>
  <si>
    <t>Votre solution de #comptabilité et de #facturation  #cloud développée sur @Salesforce #DigitalRH #Transformationdigital #Bordeaux</t>
  </si>
  <si>
    <t>Bienvenue sur le compte officiel de la @PoliceNationale du Loiret. 
En cas d'urgence, appelez le 17 ou le 112</t>
  </si>
  <si>
    <t>L’Alliance pour la Confiance Numérique (ACN) représente les entreprises (gds groupes, PME, ETI) de la confiance numérique, cybersécurité, identité numérique...</t>
  </si>
  <si>
    <t>Honore ta langue, mais n'honore pas tes dents 🇨🇬 🇨🇬
Après 10 ans d'activisme , je reprends ma liberté et j'abandonne une neutralité confortable</t>
  </si>
  <si>
    <t>La Souveraine, Compagnie d'assurance générale permet aux entreprises CAN de réussir grâce à des solutions de risque. EN:@sovinsurance /sans frais 1-800-661-1652</t>
  </si>
  <si>
    <t>#DNS,#DNSSEC geek,RFCs, #RUNBSD,@BSDarmy,Linux,Networks, @sysarmy. Mastodon:@pcarboni@bsd.network @CAHuracan,Quemero,@PeniaZonaSurCAH. Tweets written on my own.</t>
  </si>
  <si>
    <t>Le plus beau métier du monde : Maman 😃 @axaprevention Risques numériques @permisinternet / Accidents de la Vie Courante ..... et toujours Carpe Diem</t>
  </si>
  <si>
    <t>Passionate for #innovation #diversity #entrepreneurship. I enjoy ski touring and mountainbiking. Happy father of 3 children. Senior VP @DellTechnologies</t>
  </si>
  <si>
    <t>Talent Acquisition Manager for Southern Europe &amp; EMEA Diversity&amp;Inclusion Lead #Dell #iwork4dell Saving the world from bad hiring !</t>
  </si>
  <si>
    <t>Acteur technologique de référence engagé pour le futur. #MadeInTech #Cybersécurité #Agile #Cloud #Testing #Innovation 
Sogeti, Part of @Capgemini</t>
  </si>
  <si>
    <t>Seasoned IT consultant | Manager Nantes office @Almond_consult | #DigitalTransformation | #Telecommunication | #Cybersecurity | #Cloud | Tweets are my own</t>
  </si>
  <si>
    <t>Directeur Grand Ouest @almond_consult, #cybersécurité, #infrastructures et #cloud. Associé dans le domaine viticole https://t.co/ouooA26STo</t>
  </si>
  <si>
    <t>Savoir et partager sur le monde numérique, ses habitants et leur qualité de vie sur Terre ! #DeveloppementDurable #planete #sante #Education</t>
  </si>
  <si>
    <t>Web Designer Graphiste, #Web et #Print Freelance et "simplement" passionné par le numérique !</t>
  </si>
  <si>
    <t>@KatNarvTV @CtrlSec @CtrlSec_FR #CyberDefense #KDN</t>
  </si>
  <si>
    <t>Cyber Threat Intelligence Lead Analyst | IT Professional | Infosec Cyber Security, My tweets are my own not my employers</t>
  </si>
  <si>
    <t>SCS brings together almost 300 members in Microelectronics, Digital Security, IoT and AI/Big Data.</t>
  </si>
  <si>
    <t>La destination des professionnels et des passionnés du numérique</t>
  </si>
  <si>
    <t>Compte perso du colonel,  commandant la #gendarmerie #Yvelines
Au service de la #securite des Yvelinoises et Yvelinois.
#NotreEngagementVotreSecurite</t>
  </si>
  <si>
    <t>Vicerrector de Profesorado y Promoción Institucional en UPCT. Catedrático de Ingeniería Química. Música y humor. El verdadero diálogo es con los distintos a tí.</t>
  </si>
  <si>
    <t>#Université de Technologie de #Troyes #GrandEst, Grande Ecole d’#Ingénieur, habilitée par la CTI, membre de la Conférence des Grandes Ecoles.</t>
  </si>
  <si>
    <t>Cyber- security engineer / Pentester OSCP  #Freelance
Physics teacher @EPITA
Cyber- security teacher #Freelance
CTF :  
@TeamDingDing
@HackDrinkFlag</t>
  </si>
  <si>
    <t>Cyberspsychologue et spécialiste en #threatintelligence.
Membre de @cybsectia
#infosec #cybersecurity</t>
  </si>
  <si>
    <t>Club de la #sécurité de l'information français / #cybersécurité #infosec #SSI #RSSI #cyberdéfense #RGPD #IoT #5G #SCADA #PCA #Cloud #Panocrim #MIPS</t>
  </si>
  <si>
    <t>Retwitter n'est pas approuver...juste partager...</t>
  </si>
  <si>
    <t>Bidouilleur, ingé, Cybersecurity &amp; Telco, interested in cyberwarfare &amp; strategy, je cours aussi #trail, il m'arrive d'écrire des livres.</t>
  </si>
  <si>
    <t>Directeur de l'#innovation @HautsdeFrance et Champagne chez @orange</t>
  </si>
  <si>
    <t>26 ans Livetweeteur de Koh Lanta The Voice Pekin Express Matchs de foots etc...
Très humoristique parfois ^^</t>
  </si>
  <si>
    <t>📲 L’information à portée de main ! | 🖇 Association loi de 1901. | 📩 contact@conflitsfrance.fr Communiqués &amp; Sources @ConflitsPress 🗞 • @ConflitsPositif 💚</t>
  </si>
  <si>
    <t>N'oublie jamais que les amis de tes amis peuvent être tes enemis</t>
  </si>
  <si>
    <t>2ème compte.
le 1er a été bloqué</t>
  </si>
  <si>
    <t>I love photography, videography and travelling.</t>
  </si>
  <si>
    <t>🥢🥞💬🎶🤸‍♀️⛅✊🏽
Et sinon je suis l'actu #emploi #informatique #futureofwork #freelance #rh depuis Paris ou la Bretagne</t>
  </si>
  <si>
    <t>La référence des recruteurs IT depuis 2005. +72 000 profils informatiques. Place de marche pour ESN, déposez vos intercontrats.
#freelances #CDI #recrutement</t>
  </si>
  <si>
    <t>Entre #archives et #histoire, en passant par la #Lorraine, le #numérique, la #Genealogie et le #ProjetADAMANT en mode #Agile. Mes tweets n'engagent que moi !</t>
  </si>
  <si>
    <t>Head of information systems Institute // University of Applied Sciences and Arts western Switzerland</t>
  </si>
  <si>
    <t>Welcome to the Swiss network of excellence ensuring safe digital growth.
#digitaltrust &amp; #cybersecurity</t>
  </si>
  <si>
    <t>SWITCH is the competent and trusted partner for digitalisation issues that jointly concern the education, research and innovation community in Switzerland.</t>
  </si>
  <si>
    <t>Le décryptage de l’#actualité en direct, c’est Hugo &amp; Quentin ! Suivez nous sur nos réseaux et retrouvez nos podcasts sur Spotify ! #hugoetquentin</t>
  </si>
  <si>
    <t>🇪uropean Organization for Climate and Circular Economy (Official account) #climate #circulareconomy #climatechange #economiecirculaire President : @ChrisDebien</t>
  </si>
  <si>
    <t>Avocate Associée @dgfla_avocats #innovation #GDPR #digital #santé #health #IA #IoT #smartcities #5G #contrats techno industriels IT commerciaux</t>
  </si>
  <si>
    <t>Mediterranean Sustainability Partners, a #podcast @anchor produced/hosted by @taga_ew, heard in 36 countries on 4 continents, in English/French.</t>
  </si>
  <si>
    <t>Founder, Trocadéro Forum, Center for #Sustainable #Diplomacy &amp; #Leadership; @c_italiefrance @operaforpeace_ #podcast🎙@MedSustPartners #mentor @WFPG</t>
  </si>
  <si>
    <t>Conception multimédia, conseil, expertise et accompagnement #NTIC #IHM #web #ergonomie #juridique #accessibilité</t>
  </si>
  <si>
    <t>#channel Account Executive / responsable #partenaires stratégiques @sophosfrance #utm #nextgen #parefeu #antivirus #mdm #interceptX #Cybersécurité</t>
  </si>
  <si>
    <t>Cybersecurity Evolved. Conseils pratiques en #cybersécurité quotidienne, actualité Sophos et ses événements partenaires.</t>
  </si>
  <si>
    <t>Brand Ambassador at @beBee Inc. | @Onalytica 2016 AR + 2020 IIOT Top 100 | #AIDemocratization #CyberSecurity #Socialmedia | 🇺🇸🇵🇷🇵🇹</t>
  </si>
  <si>
    <t>President at @iTrucker_ Passionate about #tech #AI #HealthTech #Innovation #Space #SocialMedia #futureofwork #SupplyChain #VR #AR #photography #Robotics</t>
  </si>
  <si>
    <t>Directory | #Tech Blog | #Industry40 | #AI | #VR | #3DPrinting | #EcoTech | #BioTech | #5G | #Cloud | #Digital + all the #IoT | #M2M bits in between</t>
  </si>
  <si>
    <t>HR Technology Consultant,practioner,learner.Excited about the future of work-intersection of HR&amp;Tech -AI,VR,AR, Conversational AI,MBA,SHRM-SCP,GPHR, SPHR,#SDGs</t>
  </si>
  <si>
    <t>Technician por muchos years</t>
  </si>
  <si>
    <t>I'm Ing.System, CCNA, My passion is F1 car racing.
#BlockCHain Enthusiast,#AI #3D #5G
I work on being the best version of me 🔥
#BTC #TRX #LTC #BNB #KLV</t>
  </si>
  <si>
    <t>Key Opinion Leader #KOL, author, consultant &amp; speaker on #AI, #5G, #digital #digitaltransformation, #ehealth, #gamification #sustainability RT # endorsement</t>
  </si>
  <si>
    <t>🇩🇿 20y 94📍 QLF🫀</t>
  </si>
  <si>
    <t>Schilosophe de l'ombilic des limbes en quête de vertueux paranymphes. Au crible de leur silence anté-prédicatif exclusif rationnel dans le sensible exceptif</t>
  </si>
  <si>
    <t>#We+#Future+#AI</t>
  </si>
  <si>
    <t>Bienvenu dans l'univers informatique</t>
  </si>
  <si>
    <t>Créée par @Thales, l'AFTI est une école d'#informatique spécialisée dans le développement #logiciel, la #sécurité, les systèmes et réseaux #cybersécurité #tech</t>
  </si>
  <si>
    <t>Cybersecurity, Privacy Advocate, Python, GDPR, EU Product + Liability law, CEN/ISO Standards, Maritime Engines, Editor Threema ID: 7KTNSEF3 #StaySafe #Cyber</t>
  </si>
  <si>
    <t>#Research Head @Nasscom |
Helping organizations master #emergingtech | Views are personal |
#AI #blockchain #IoT #fintech #mobility #startups #quantumcomputing</t>
  </si>
  <si>
    <t>Bienvenue sur le compte de @Microsoft en 🇫🇷 !
Ici on échange autour de l’#IA, du #Cloud, de la #TransfoNum et plus largement de l’écosystème numérique 🇫🇷</t>
  </si>
  <si>
    <t>★ Hofladen ★ Kräutergarten ★ Wildkräutermenüs ★ Impressum: https://t.co/hPUR94BQYD ★ Datenschutz: https://t.co/DXMBGfRO6t</t>
  </si>
  <si>
    <t>La Commission Nationale de l'Informatique et des Libertés a pour mission de protéger vos données personnelles. Nos services en ligne : https://t.co/EfenBvRSli</t>
  </si>
  <si>
    <t>Curieux par nature, horreur du gâchis et des pseudos ecolos. #DD #MadeinFrance #RSE #innovation #énergie #digital. Cpte perso, le 💯% #sport, c'est ailleurs</t>
  </si>
  <si>
    <t>CNIN #cybercriminalite &amp;  #forensics  / Cybersécurité / Formateur /  - CFCE (Iacis) - compte personnel. #Paimpol #Rennes</t>
  </si>
  <si>
    <t>Passionné de l'It . 
Pinte Insterest
Je suis personne donc je suis. 😉 ....
"Tous les peuples et tous les paysages" Michel Corringe</t>
  </si>
  <si>
    <t>La bien belle journée à vous !</t>
  </si>
  <si>
    <t>Healthcare Head | Chief Mentor - XPROB |
Top 🔟 #EmergingTech #Influencer -
#AI #ML #IoT #Cloud #SelfDrivingCars #AR | Top 10 #Influencer #CES2021</t>
  </si>
  <si>
    <t>#AbuseDesk - Fluctuat nec mergitur ex Multimania &amp; Lycos Europe #TeamJuriste @gandi_net</t>
  </si>
  <si>
    <t>#AI #Technology #Entrepreneur #startups #IoT #Robots #Crypto #NFTs - Linkedin: https://t.co/680LaFXekl
-Clubhouse: @harbrimah</t>
  </si>
  <si>
    <t>Micro entrepreneur. Tierce maintenance de systèmes et d'applications informatiques.</t>
  </si>
  <si>
    <t>L’actualité du datacenter et de son écosystème, annonces, reportages, expertises et veille</t>
  </si>
  <si>
    <t>Agence de communication spécialiste des technos et de l'innovation. #RP #contenus #digital &amp; #socialmedia. Groupe @AxiCom</t>
  </si>
  <si>
    <t>Hackers welcome here. The #1 Hacker-Powered Pentest &amp; Bug Bounty Platform. #HackForGood</t>
  </si>
  <si>
    <t>Cabinet national en ressources humaines et outplacement avec de nombreuses implantations régionales , 3500 personnes accompagnés, 750 entreprises conseillées.</t>
  </si>
  <si>
    <t>Twitter du #Gouvernement français.</t>
  </si>
  <si>
    <t>Secrétaire d’Etat chargé de la Transition numérique et des Communications électroniques / Minister of State for Digital and telecommunications</t>
  </si>
  <si>
    <t>Agrégateur de News iOS / iPhone / iPad / iPod Touch / Apple TV  Réalisé par @CloneVince et @Fry_Tr4kr</t>
  </si>
  <si>
    <t>Agence de communication globale : identité graphique, site internet, travaux d'impressions, digital marketing, formations... #publipresse</t>
  </si>
  <si>
    <t>Project manager @businessfrance - supporting innovative companies going international. #Innovation #FrenchTech #GoGlobal 🚀🗺</t>
  </si>
  <si>
    <t>Actualités et analyses pour les décideurs IT . #cio #dsi #rssi #cloud #cybersécurité #blockchain, Retrouvez l'info IT sur nos newsletters https://t.co/ze8D24W43z</t>
  </si>
  <si>
    <t>CEO @iTrucker_ | CCO @Startup_Kicker @LastMileAir @SocialNoizz @DomainYell #StartUps #AI #DigitalTransformation #SupplyChain #Drones #AR #IoT #IIoT #VR #Chef</t>
  </si>
  <si>
    <t>#EmmanuelMacron2022 #LREM #MODEM #AGIR #TerritoiresdeProgrès #RenewEurope ENSEMBLE #NousRéussirons</t>
  </si>
  <si>
    <t>I tweet in 🇫🇷 🇬🇧 #socialmedia #cybersecurity #IoT #AI #SEO #digitalmarketing #5G #contentmarketing #Wordpress #Crypto #TransfoNum</t>
  </si>
  <si>
    <t>Option Scalping Day Trader and preparing for civil services</t>
  </si>
  <si>
    <t>Société de conseil en management des #risques, #sécurité globale et #sûreté</t>
  </si>
  <si>
    <t>#Manager #Digital #Transformation #PeopleOriented #BusinessDevelopper 🙃</t>
  </si>
  <si>
    <t>Contaduría,Administración,Contabilidad</t>
  </si>
  <si>
    <t>Le magazine des managers du numérique   #DSIdelANNEE #IT #Business #DSI #IT4B #ITforB #IT4BLaMatinale #IT4BLeClub</t>
  </si>
  <si>
    <t>Global leader in cyber security AI. Protects 5,000 organizations worldwide. Creators of Self-Learning AI.
https://t.co/MAOs4kh4qd</t>
  </si>
  <si>
    <t>Osons l'identité numérique à la Réunion ! Pour faire de la Réunion, la région française pilote de la digitalisation des services publics.</t>
  </si>
  <si>
    <t>AW Innovate* l Since 1999 dedicated to building better Digital Experiences. #Innovation #AI #digitaltransformation #UX #UI #data l Contact : https://t.co/a8U6yGXX5s</t>
  </si>
  <si>
    <t>Au coeur de la #Stratégie de #TransFoNum, #Ethique, de la #CyberSécurité et de la #Résilience des entreprises by @Pascal_Baratoux  #Conseil #Audit</t>
  </si>
  <si>
    <t>Consultant Cybersécurité Chez @wavestoneFR - Ingénieur Sécurité Informatique | Entrepreneur | Panafricain 🇨🇲🇹🇳🇫🇷 PSG/Barça - RoyalLabel7626 👻 :Kevin.sama</t>
  </si>
  <si>
    <t>Institut National pour la Cybersécurité et la Résilience des Territoires - IN.CRT</t>
  </si>
  <si>
    <t>B.TECH(cse) From SRM UNIVERSITY</t>
  </si>
  <si>
    <t>Cyber Complaint Cell -   Free Consultant - +91-011-49433809 Email: info@cybercomplaint.in  &amp;        Visit us@ https://t.co/VrmrWtrLO6</t>
  </si>
  <si>
    <t>The Official Handle of Nykaa. India’s Favorite Beauty &amp; Wellness omni-channel retailer. Amazing Offers on Top Brands!</t>
  </si>
  <si>
    <t>En ces temps d’imposture universelle.. dire la vérité est un acte révolutionnaire Orwell
 #JeSuisProcureur</t>
  </si>
  <si>
    <t>9 écoles d'#ingénieurs publiques en Nouvelle-Aquitaine - 1 classe prépa intégrée : La Prépa des INP - 1 incubateur : Sit'Innov - 11 laboratoires de recherche</t>
  </si>
  <si>
    <t>Twitter officiel de l'université de Bordeaux (#formation - #recherche - #innovation) 
Follow @univbordeaux_EN for updates in english!</t>
  </si>
  <si>
    <t>Mécénat et accompagnement des projets de #recherche #formation et #diffusion du savoir du site universitaire bordelais.
#ESR #don #fundraising</t>
  </si>
  <si>
    <t>🇫🇷🇪🇺 #Cybersecurity company offering the TEHTRIS XDR Platform : Omnichannel, Automated, Real Time #cyberdefense solution. Threats Detection &amp; Response - #IA</t>
  </si>
  <si>
    <t>backoffice support technician @intelcia_group. great passion for #poker and #videogames. #streamer In the spare time</t>
  </si>
  <si>
    <t>Working on #cybersecurity since 2001 I enjoy sharing ideas in this ever changing world! Working at @wavestonefr #Wavestone, writing @Risk_insight &amp; @SecuInsider</t>
  </si>
  <si>
    <t>#Wavestone consultants' #Cybersecurity &amp; #Digital #Trust blog. Sharing thoughts on #risk #governance #digital #identity #digital #awareness news</t>
  </si>
  <si>
    <t>we provide #custom #software #development and #IT outsourcing #services across multiple #technologies
#security 
https://t.co/18VpDgVzpg</t>
  </si>
  <si>
    <t>AWS Serverless Hero. Co-Founder &amp; CTO @epsagon. Entrepreneur, passionate about #serverless ⚡️ architectures. #awslambda fan.</t>
  </si>
  <si>
    <t>Cybersecurity Consultant @Wavestone_
Trained in Accounting &amp; Finance @IAEFrance &amp; @McGillu
Sharing thoughts about #data, #cybersecurity and #finance</t>
  </si>
  <si>
    <t>Give a man an 0day and he'll have access for a day, teach a man to phish and he'll have access for life' by @thegrugq
Never stop learning 🔥</t>
  </si>
  <si>
    <t>NEOWAVE is an innovative company specializing in #strongauthentication and secure transactions.</t>
  </si>
  <si>
    <t>Taskforce bringing together Members of Parliament, public decision-makers and SMEs commited to lead the #Digital #Transformation with #Trust</t>
  </si>
  <si>
    <t>Build a safer Europe &amp; seize digital opportunities
@Citalid | @Olvid_io | @OxiboxFR | @nameshield | @CourtageResco | @Seela_France | @thegreenbow | @vatesfr</t>
  </si>
  <si>
    <t>Le compte officiel de la société d'avocats De Gaulle Fleurance &amp; Associés</t>
  </si>
  <si>
    <t>Veille, production de contenus, gestion des connaissances, numérique et #transfoNum des TPE/PME @DGEntreprises
 @francenumfr</t>
  </si>
  <si>
    <t>Initiative nationale pour la transformation numérique des #TPE #PME 🚀 #FranceNum #ActivateurFranceNum #TransfoNum 👍 Par la DGE 📲 fnum.dge@finances.gouv.fr</t>
  </si>
  <si>
    <t>Bot who retweets #100DaysOfCode #javascript #programming #webdevelopment #coding #fullstack
Developed and maintained by @ByPandoh</t>
  </si>
  <si>
    <t>#PR Account Director @YucatanRP #Industrie #IT #Corporate #BtoB #TransfoDigitale. Tweet l’actu #Eco #Innovation, #Sport et @OL</t>
  </si>
  <si>
    <t>Secure-IC is the only provider of End-to-End #CyberSecurity Solutions for #embeddedsystems and #connectedobjects</t>
  </si>
  <si>
    <t>Chargée de communication au développement économique à la région Nouvelle​-Aquitaine
Membre de @APACOMaquitaine, asso des prof de la #com en #NlleAquitaine.</t>
  </si>
  <si>
    <t>Agence de Développement et d'Innovation de la Nouvelle-Aquitaine, une nouvelle agence pour Entreprendre, Transformer, Innover, S'implanter</t>
  </si>
  <si>
    <t>Bienvenue sur le compte officiel de la Région Nouvelle-Aquitaine
#NouvelleAquitaine</t>
  </si>
  <si>
    <t>Compte officiel de la délégation #numerique de @NvelleAquitaine | Actu #numerique néo-aquitaine sur : #esante #jeuxvideo #edtech #IA #OpenSource #Robotique #THD</t>
  </si>
  <si>
    <t>Responsable pôle #RainbowSix chez @4esport_efrei // Administrateur @FoutuCode // @efrei_paris student // Organisateur @stud_force #SauvonsNosEtudiants</t>
  </si>
  <si>
    <t>🎓 Ecole d'#ingénieurs généraliste en #informatique et technologies du #numérique 👨🏻‍💻👩🏼‍💻</t>
  </si>
  <si>
    <t>#H2020 project engaging with leading #hospitals, national #publichealthagencies and #security_forces accross #Europe. #critical_health_infrastructure</t>
  </si>
  <si>
    <t>Bienvenue sur le compte officiel des Hôpitaux Universitaires de Marseille, 3ème #CHU de France.
Notre ADN : prendre soin, innover, transmettre. #APHM</t>
  </si>
  <si>
    <t>Fondateur et chef d'entreprises dont @Niji_Digital. Breton de coeur. Amoureux de #Bretagne, @belle_ile, @IleMarieGalante, #Corse. #TransformationDigitale en + !</t>
  </si>
  <si>
    <t>Niji accompagne la transformation numérique des entreprises, de l'idée à la réalité. Retrouvez notre actualité, nos coups de cœur, nos envies, nos tribunes, ...</t>
  </si>
  <si>
    <t>Le rendez-vous de l'ensemble des décisionnaires de la #Cyber ! RDV du 13 au 16 octobre 2021 à Monaco ! #LesAssises #Cybersécurité</t>
  </si>
  <si>
    <t>Risk-Based Vulnerability Management Cockpit</t>
  </si>
  <si>
    <t>Site web spécialisé dans le domaine de la sécurité informatique #cybersécurité #cybercriminalité #sécuritémobile #Débats #Réportages #Interviews</t>
  </si>
  <si>
    <t>Communicateur digital
Passionné des questions liées au Customers Relationship Management.
Email: hougnimartial@gmail.com</t>
  </si>
  <si>
    <t>▶️#CEO @LesExpertsduWeb @Visibiliz à #Lyon. Formateur -
Top voice Twitter en #SocialMedia 
#MarketingDigital #SocialListening  #Communication #Influence #Data</t>
  </si>
  <si>
    <t>CEO #NIJI @Niji_Digital | CoFounder #MyRoomIn @Myroomin_off https://t.co/kuLK7SI5Bj #Travel #Paris #Hotel | Investor @BreegaVC @Foodcheri @MagicMakersAt</t>
  </si>
  <si>
    <t>ધ પીવટ | Create, Cultivate &amp; Forge🧙🏿‍♂️|| Likes/RTs ≠ endorsements
𝔖𝔱𝔞𝔶 𝔱𝔯𝔢𝔫𝔡𝔶 𝔴𝔦𝔱𝔥{
   📡: @trab_bot
   📡: @VistaCrypt0
   📡: @DefconParrot
}</t>
  </si>
  <si>
    <t>Compte officiel de CNCC Formation, organisme de #formation de la @CNCC_audit</t>
  </si>
  <si>
    <t>Consultant en cybersécurité - Pilote - Aviation, défense nationale et politique - Mes tweets n'engagent que moi #Cyber #Cloud #IAM #Avgeek #Politique</t>
  </si>
  <si>
    <t>// Lead-developer mobile @Niji_Digital Bordeaux // Ancien Lead-developer applications mobiles iOS &amp; Android chez @Snapp_fr // Promotion 2015 @ENSEIRBMATMECA</t>
  </si>
  <si>
    <t>⚓ Marseille 
#VotePirate 🌐
Candidate aux départementales canton 10
⚓ Porte Parole du Parti Pirate</t>
  </si>
  <si>
    <t>Chercheur aventurier, né à Marseille, a voyagé, et est de retour pour la #Liberté, #Démocratie, #Partage ☀️🏴‍☠️
Candidat aux départementales canton 10 (PP)</t>
  </si>
  <si>
    <t>Hey there👋! I am python bot🤖 that like♥, retweet #OpenSource tweets😊
Made by @AkankshaRaghav9 and OpenSource💗</t>
  </si>
  <si>
    <t>Analysis Software Scheme of Uniform Statistical Sampling,
Audit and Defence Processes</t>
  </si>
  <si>
    <t>de la course à pied, du trail, du ski alpinisme, du raid, du sport, des geekeries, et quelques petits bouts de vie…</t>
  </si>
  <si>
    <t>💽 #hightech 🖥 #Cybersecurite ☠ 💾 @zataz @datasecub @protocole_zataz 💾 Fondateur https://t.co/uZW8Rs3Wwq 💻 Journaliste - (CBA) Gendarme de réserve cyberdéfense (RCC).</t>
  </si>
  <si>
    <t>Actualités sur la sécurité informatique pour PME/PMI.</t>
  </si>
  <si>
    <t>Espace dédié aux Protocoles d'alerte de https://t.co/uZW8RrMl7Q et @damien_bancal 
Plus de 60.000 entreprises aidées bénévolement depuis 19 ans.</t>
  </si>
  <si>
    <t>Suivez l'actualité high-tech, Geek et les tests de produit!
Abonnez-vous à #ChrisTec ici: https://t.co/LWu0fCawRK
Concours Twitter: https://t.co/S1HZjBwMfn
Mail: contact@christec.net</t>
  </si>
  <si>
    <t>Le futur de l'informatique. Le meilleur de l'innovation – Formation informatique, développement, programmation – Membre de @Groupe_IONIS</t>
  </si>
  <si>
    <t>Le futur de l’informatique. Le meilleur de l’innovation – Formation informatique, développement, programmation – Membre de @Groupe_IONIS</t>
  </si>
  <si>
    <t>Epitech, l’école référence de l'expertise informatique, installée à Mulhouse au KMø depuis la rentrée 2020 ! Cursus Epitech / Web@cademie / Coding Academy</t>
  </si>
  <si>
    <t>Pour une transformation numérique éclairée et responsable| Inclusion numérique|Formation
Président @leparknumerique 971
Fondateur @inc_tys
Co-fondateur @foraaje</t>
  </si>
  <si>
    <t>Je travaille chez SonicWall. Basé à Nantes je m'occupe des régions Ouest, Nord et Est. Marié, 2 enfants.</t>
  </si>
  <si>
    <t>Award-winning firewalls and #cybersecurity solutions. Protecting SMBs, enterprises and governments from advanced cyber attacks for three decades.</t>
  </si>
  <si>
    <t>#EnjoyDigitAll : TEST, LEARN and SHARE #innovation and #digital 💪 Created by @BNPParibas</t>
  </si>
  <si>
    <t>Média de référence pour les professionnels du numérique.</t>
  </si>
  <si>
    <t>For #Intrapreneurs who want to have a #positiveimpact on society &amp; in their company ➡️ #Intrapreneurs4Good started by @BNPParibas</t>
  </si>
  <si>
    <t>« La liberté , c’est l’indépendance de la Pensée » Epictète</t>
  </si>
  <si>
    <t>L’#UdeS est chef de file en recherche et création et se démarque par son système coopératif et ses approches pédagogiques innovantes. 💚💛 #USherbrooke</t>
  </si>
  <si>
    <t>Agence de la consommation en matière financière du Canada English: @FCACan | Avis : https://t.co/egz0nozG9h</t>
  </si>
  <si>
    <t>L’ABC est la voix de plus de 60 banques canadiennes et étrangères qui contribuent à l’essor et à la prospérité économiques du pays. English: @CdnBankers</t>
  </si>
  <si>
    <t>Quand on ne supporte pas la critique et que les insultes deviennent personnelles, c'est un délit.</t>
  </si>
  <si>
    <t>Geek Tech: l'application de toute l'actualité high-tech en temps réel. Disponible sur Google Play https://t.co/31pF784EVQ</t>
  </si>
  <si>
    <t>Few minutes for security</t>
  </si>
  <si>
    <t>Cyber News Analyst, Speaker, Lecturer, Veteran, Divemaster 🍁 Chroniqueur de cyber nouvelles, Conférencier, Chargé de cours, Vétéran R22eR</t>
  </si>
  <si>
    <t>Responsable Programme Innovation au List, Institut de CEA Tech.</t>
  </si>
  <si>
    <t>Engineer, Scientist, Head of the Software and Systems Engineering Department, @CEA_List GPG:0xC27B7490</t>
  </si>
  <si>
    <t>Smart Digital Systems</t>
  </si>
  <si>
    <t>Cinéma, sciences, actualité, comics, séries.
Movies, science, news, comics, series.</t>
  </si>
  <si>
    <t>Depuis 2000, agevillage informe les personnes âgées, leurs familles et leurs #aidants. Dossiers pratiques, actualités, conseils. #ehpad #senior</t>
  </si>
  <si>
    <t>Attaché territorial / #DPO mutualisé pour plusieurs #colterr / Juriste #droitpublic et #geek à ses heures perdues.</t>
  </si>
  <si>
    <t>Sharing your journey to no-code with the world.
Tweet to @nocodepediaa   (Take note of 2 "a's" at the end)
 #nocodepediaa</t>
  </si>
  <si>
    <t>Wild Code School is a leading European tech school offering career changing programs at 20+ campuses, remotely or at company’s offices.</t>
  </si>
  <si>
    <t>Première Fondation régionale en faveur de la #mixité dans le #numérique 👩‍💻 #education #reconversion #sensibilisation</t>
  </si>
  <si>
    <t>🇨🇦Je suis une retraitée qui a un blogue contenant beaucoup de rubriques intéressantes. https://t.co/naCvGRPP1B</t>
  </si>
  <si>
    <t>Tech Biz Engineer TUE MSc87  Retired(Health);
Caring Globally abt People; #ClimateChange #COVID19 #CyberSecurity
Own Opinion;
Following,RTs,Lks not Endorsement.</t>
  </si>
  <si>
    <t>Ma transparence</t>
  </si>
  <si>
    <t>La marque sélective d'@Orange délivre l'excellence d'un service #numérique ultra-personnalisé et haut de gamme à votre domicile, en déplacement ou au bureau.</t>
  </si>
  <si>
    <t>Consultant en cybersécurité &amp; expert judiciaire</t>
  </si>
  <si>
    <t>🇫🇷Chapter @ISSAINTL | 🎯Atteindre&amp;Convaincre Protection&amp;SécuritéNumérique | #LesAsduWeb📚 |🐤@drambaldini 🐦@helkhoury 🎙@cymbiozrp 🍹#SecurityTuesday</t>
  </si>
  <si>
    <t>#Réseau des #médiathèques de l'agglo de #VilledePau #Béarn #Pyrénées inscription gratuite #Culture #livres #musique #cinema #culturecheznous #Paucapitalhumaine</t>
  </si>
  <si>
    <t>Sachants Experts #Cloud &amp; #DevOps : #Integration #Automation, #RPA #Orchestration #DigitalTransformation #DigitalFactory... On vous fournit notre boussole ! :)</t>
  </si>
  <si>
    <t>Toute l’information #IT pour l’entreprise : #Cloud #BigData #Cybersecurity #OpenSource #Digital @ValeryMarchive  @philipducellier</t>
  </si>
  <si>
    <t>Papa x3. Chef d'entreprise. Député du #Rhône.
26e promo @ecoledeguerre. 72e session @IHEDN.   
#Défense #numérique #Territoires</t>
  </si>
  <si>
    <t>Actu de @tgassilloud, député du Rhône, membre @AN_Defense et #OPECST, rapporteur budget @armeedeterre. Compte géré par l’équipe parlementaire</t>
  </si>
  <si>
    <t>Pionnier du télérelevé des consommations d’eau, Birdz déploie un savoir-faire unique au service de la Smart City. #smartcity #IoT_Environnemental #IoT</t>
  </si>
  <si>
    <t>Hobby : Senior Systems Engineer @Dell/EMC . Tweets are my own</t>
  </si>
  <si>
    <t>Je vous vois me regarder !</t>
  </si>
  <si>
    <t>#CyberSecuritè#</t>
  </si>
  <si>
    <t>Oo2 est un organisme de formation professionnelle qui vous propose une offre de formations dans plus de 15 domaines (NTIC, Management, Gestion de Projet, RH…).</t>
  </si>
  <si>
    <t>REPRENEZ LE CONTRÔLE DE VOTRE RÉSEAU INFORMATIQUE, EN TOUTE SIMPLICITÉ. #cybersécurité #InnovationUrbaine #SRNCity #detoxio #cymealog</t>
  </si>
  <si>
    <t>Le magazine des #territoires connectés et durables | #SmartCity #SmartVillage #SmartGrid #Numerique #TransformationDigitale #NTIC #DD #Innovation #CollTerr</t>
  </si>
  <si>
    <t>https://t.co/KDaHwpHYPm - Coffre-fort numérique de gestion de données pour entreprises. #cybersecurite #cyberdefense #dataleak #security</t>
  </si>
  <si>
    <t>Cloud d'hyper-confiance, partenaire stratégique et filiale Cloud de Dassault Systèmes #SecNumCloud #HDS #ISO #LUCIE</t>
  </si>
  <si>
    <t>Chief Strategy Officer @outscale - Mentor OUTSCALE for Entrepreneurs https://t.co/OAH1DI5p9F #startups #innovation #cloud - Obviously opinions are mine</t>
  </si>
  <si>
    <t>Microbiólogo, Profesor Universitario de la Universidad Central de Venezuela.</t>
  </si>
  <si>
    <t>Cpte personnel. Administrateur Association Nationale d'intérêt général  des Amis de la Gendarmerie : https://t.co/EgojF46gTD;</t>
  </si>
  <si>
    <t>Compte personnel</t>
  </si>
  <si>
    <t>Association pour le #Digital en Région Auvergne-Rhône-Alpes, réseau des acteurs régionaux des technologies de l’#information &amp; accélérateur d'#innovation ! 🚀</t>
  </si>
  <si>
    <t>#CEH,#Investigator...etc 
#WeAreLegion👥👤#DoNotForgive🏴‍☠ #DoNotForget📣#ExpectUs 🏴#Anonymous🌐
#OpKilluminati ▽ 
#CloversForAssange🍀
#HackThePlanet🌎🌍🌏</t>
  </si>
  <si>
    <t>Sournaliste 🇸🇳wakh louma fékéwoul Sénégal
Intelligence Artificielle #IA🇸🇳</t>
  </si>
  <si>
    <t>Nous formons l’élite intellectuelle sénégalaise, sous-régionale et africaine en matière d’Intelligence Artificielle, de Robotique et de Cyberdéfense</t>
  </si>
  <si>
    <t>#fintech #banking #disruption #finance #music #culture #AI #machinelearning #media #news #technology #innovation #inspiration #artificialintelligence #VR #AR</t>
  </si>
  <si>
    <t>Je suis un Africain 🌍 du Sénégal 🇸🇳. Un problème ne se déplace pas mais il se règle.</t>
  </si>
  <si>
    <t>#Educationist, #GlobalCitizen, interested in new ideas! #Tech #DataScience #FutureOfWork #Digital #AI #ML #AIEthics #EI</t>
  </si>
  <si>
    <t>Dans la gdp à #InformatiqueCdc. #IA, #Cybersecurity, #Linux, #Kaamelott mbre des #Kroquants</t>
  </si>
  <si>
    <t>The CSBA represents Canadian provincial school boards, offering support and advocating nationally for their shared interests.</t>
  </si>
  <si>
    <t>#YWNF</t>
  </si>
  <si>
    <t>Partner @BCG. Passionate about life &amp; coffee. PhD &amp; MBA in Economics. Social Media enthusiast and curious to continuously learn &amp; grow</t>
  </si>
  <si>
    <t>Founder EDS Bilisim #Marketing #DigitalInfluencer #SocialMedia #ClimateChange  #ElectricVehicle #Mobile #BlueHomeland #Lithium https://t.co/ngi6L9PdHp</t>
  </si>
  <si>
    <t>Data Science Courses and beyond #datascience #analytics</t>
  </si>
  <si>
    <t>DG Systematic Paris-Region, pôle européen des Deep Tech 900 membres académiques et industriels dont 600 startups/PME Deep Tech, Collectivités et Investisseurs</t>
  </si>
  <si>
    <t>Signals Noise; Graphs; Design; AI; Science &amp; Technology; Climbing &amp; Sailing; Bharatiya History; Sarasvathy Civilization. Opinions my own. JaiHanuman 😌</t>
  </si>
  <si>
    <t>She were Gold and Diamond. A mixture of rhodium and platinum ✨L o v e &amp; L o y a l t y - Konoha équipe 7🤞🏾#KnowledgeIsPower #ALHAMDOULILAH #XOTWOD</t>
  </si>
  <si>
    <t>Flute Player</t>
  </si>
  <si>
    <t>There are 2 rules for success: 1-Never tell everything You know. #arsenal #coyg #finance #Security #cybersecurity #AI #datacenter</t>
  </si>
  <si>
    <t>You-anne. Information security &amp; data protection law + policy @RULeadLab. @OpenPriv board. LL.M w/@uOttawaTechLaw. @datasociety+@MediaTechDem affiliate 🔮</t>
  </si>
  <si>
    <t>La Conversation Canada = des articles d'experts, édités par des journalistes, appuyés par des faits. 
Suivez nos collègues du Canada anglais : @ConversationCA</t>
  </si>
  <si>
    <t>Le fil d'info officiel de TENERRDIS, le pôle de compétitivité de la #TransitionEnergétique, catalyseur de l'innovation en Auvergne-Rhône-Alpes.</t>
  </si>
  <si>
    <t>Pôle de compétitivité référent du #numérique | Réseau de + de 250 membres en #Bretagne et en #PaysdelaLoire | Accompagne vos #projets de R&amp;D #collaboratifs</t>
  </si>
  <si>
    <t>#Webmaster #Java #IA #Formateur #TIC #Python #TeamPsg @jangale_ma #Web #MobileDev #Oracle #Dba #MachineLearning</t>
  </si>
  <si>
    <t>Suppléante et collaboratrice parlementaire de @tgassilloud, député du Rhône #directAN, élue municipal à @St_Genis_laval et engagée pour l’Europe ! 🇪🇺</t>
  </si>
  <si>
    <t>🏳️‍🌈🦄 don't drink and root 🦄🏳️‍🌈 Tweets are my own.</t>
  </si>
  <si>
    <t>La source d'informations et échanges en technologies de l'information et des communications (TIC) interentreprises au Québec depuis 1988 https://t.co/pwxIMLHU2K</t>
  </si>
  <si>
    <t>Brittany5ever | Je nourris ma curiosité | La machine a déjà remplacé l’humain | Nous vivons dans une ère d’expériences nouvelles</t>
  </si>
  <si>
    <t>Responsable de la Cellule Projet AMOA GHT Coeur Grand-Est</t>
  </si>
  <si>
    <t>Centre Interministériel des Services Informatiques relatifs aux Ressources Humaines de @Economie_Gouv</t>
  </si>
  <si>
    <t>On vous parle #France #Politique #Economie #Présidentielle</t>
  </si>
  <si>
    <t>📱Le Figaro, premier site d'info généraliste en 🇫🇷 📰</t>
  </si>
  <si>
    <t>#communication #digital #RSE #assurance #epargne #IARD #corporel #retraite #droit #prevoyance #sante #collectives #reassurance #socialmedia #AXA #cuisine</t>
  </si>
  <si>
    <t>SailPoint is the leader in identity security for the cloud enterprise, ensuring workers have the right access to do their job – no more, no less.</t>
  </si>
  <si>
    <t>Channel Business Development Manager France 
#Delltechnologies | Dell Financial Services</t>
  </si>
  <si>
    <t>Le Conseil de l’Economie et de l’Information du Digital a pour but de mener des actions en faveur d’une évolution numérique plus sûre, plus responsable.</t>
  </si>
  <si>
    <t>Interests: #socialmedia #digitaltransformation #innovation #IoE #IoT #influence #motorsport #tennis #aviation</t>
  </si>
  <si>
    <t>Dir. conseil #Comm #Influence  @agencesolicom ex @OLICARE ex @Senat - Board @diversidays #Empowerment @digital_ladies - Ambassadrice #IamPowerful #EllesComptent</t>
  </si>
  <si>
    <t>La Banque Postale simplifie la vie de ses clients. Nous répondons en DM 7j/7 de 9h à minuit. Notre charte : https://t.co/uK7b2f9BNH</t>
  </si>
  <si>
    <t>Apprendre un métier. Trouver un emploi.</t>
  </si>
  <si>
    <t>*Protégez votre patrimoine numérique* 
Cabinet de Conseil normand  spécialisé en sécurité des systèmes d'Information.
Offensive &amp; Defensive Security</t>
  </si>
  <si>
    <t>Infosec engineer @SafranElecDef, security of ground segment stations. ex @ANSSI_FR &amp; @bureauveritas.
Avatar generated with https://t.co/5fx8dwoV3h</t>
  </si>
  <si>
    <t>Homo sapiens, digitalis and vaccinated. #Marketing Director @IBM_France #DigitalTransformation #TechForGood #EmployeeAdvocacy #RSE #Bretagne Tweets are my own.</t>
  </si>
  <si>
    <t>Plateforme Collaborative des femmes entrepreneurEs Africaines|Espace Coworking &amp; Accompagnement entrepreneures du formel et de l'informel| info@sunustartup.com</t>
  </si>
  <si>
    <t>Juriste - Banking Law &amp; Financial Markets - Procurement - Groupe DPSE Data Privacy Solution Expert - DPO / DPD - Consultant &amp; Management Data Protection</t>
  </si>
  <si>
    <t>Mom ○ Top50 African Women in Cybersecurity |Host @ireticast ○ |SG @Sunustartup| @AFD_France SIBC  https://t.co/XMTL3bm59q</t>
  </si>
  <si>
    <t>Political Scientist, MA in Strategy&amp;Security Studies, Sec&amp;Def Analyst, Former Soldier, interested in Cybersecurity</t>
  </si>
  <si>
    <t>#SecNum #Space #Skateboard #Pilot PPL(A) 🚀🛹🍥🛩️</t>
  </si>
  <si>
    <t>Sheepherder, Lethal Forensicator &amp; Shamanic Intelligence Officer. -   What is good, Phaedrus, and what is not good? Need we ask anyone to tell us these things?</t>
  </si>
  <si>
    <t>Directeur des Relations avec les Collectivités Locales du Val-de-Marne @Orange
@orangeIDF
#100pour100Fibre
#FTTH
#collter
#digital
#orange
#SmartCity
#IA
#data</t>
  </si>
  <si>
    <t>Parceque !
(mes opinions n'engagent que moi)</t>
  </si>
  <si>
    <t>Salon Business des #réseaux &amp; #télécoms, #datacenters, de la #mobilité, du #cloudcomputing et de la #securité. Du 
31 AOUT au  2 SEPTEMBRE à Cannes. #ITSCannes</t>
  </si>
  <si>
    <t>The leader in Enterprise Information Management (EIM). We unlock the Information Advantage to deliver insight.</t>
  </si>
  <si>
    <t>Spécialiste historique de #StreamServe / #Exstream, on accompagne les entreprises dans leurs projets de #dématérialisation et de #GestionDocumentaire.
#OpenText</t>
  </si>
  <si>
    <t>Nameshield, online brand security</t>
  </si>
  <si>
    <t>Official Twitter Account of Malerkotla - @PunjabPoliceInd
. To report a Complaint, call 181 &amp; for any Emergency call 112. Retweets do not imply endorsement.</t>
  </si>
  <si>
    <t>🎓#yourPromoEduTechEAcademy v/ ❤️ ™️#yourPlatformWithTheHeart #PromoEduTech ☎️ office +33 230825934/ 29200 Brest, France 📲+33 641587231 (also WhatsApp)</t>
  </si>
  <si>
    <t>Direction interministérielle du numérique (ex-DINSIC), en charge de la transformation numérique de l’État. 
@Etalab @betagouv @Design_Gouv @Programme_DCANT</t>
  </si>
  <si>
    <t>An IAM Solution with Specific Features for French Education. Ask for your personalized demonstration at https://t.co/VRjvw7Ngkd</t>
  </si>
  <si>
    <t>Aux arbres, Citoyens!
Désobéissant fort civil.
Alternatiba/GIGNV, Nantes: https://t.co/UQTUeo6XWB
Vert (EELV avant Jadot)</t>
  </si>
  <si>
    <t>Née à l'Hôtel Dieu par l'opération du St Esprit... Je suis née sans le demander, je vais mourir sans le vouloir, alors laissez moi vivre à ma guise.</t>
  </si>
  <si>
    <t>Dessins Poèmes Chroniques etc. #Anarchie tout repenser La #République ne sera jamais #Démocratie. #KASNOIZETTE
Vadrouille sur compte secours  @LCK511</t>
  </si>
  <si>
    <t>P o s t ‘ i t / petit à petit l oiseau fait son bec 🌕 ☀️ 🪐</t>
  </si>
  <si>
    <t>Gaulliste- Pour le droit des peuples à disposer d’eux même</t>
  </si>
  <si>
    <t>Auvergnat,athée,handicapé,retraité, détestant le RN,LREM, LR pour l'union des GAUCHES avec FI et l'ASM rugby,ex prof, éducateur, plongeur,photographe,</t>
  </si>
  <si>
    <t>Vous poursuit.
Punk à chatons</t>
  </si>
  <si>
    <t>JLM 2022 1er et 2eme tour, sinon, pas de vote barrage, pseudo utile, ou calculs en tout genre...</t>
  </si>
  <si>
    <t>Gaulois réfractaire. Ne supporte ni injustice ni mépris ni mensonge 😡👊🐝🇫🇷 FREXIT🌿 Orphelin politique⚠️Touche pas à ma laïcité. Auteur de la saga XXIV</t>
  </si>
  <si>
    <t>#MaîtreDeConférences #HDR #DocteurDroitPrivé #Droit #Ethique #Santé #IA #Numérique  #Bioéthique #Environnement #Formation #Politique</t>
  </si>
  <si>
    <t>Company committed to secure every IoT devices with AI at the very edge.</t>
  </si>
  <si>
    <t>🐝</t>
  </si>
  <si>
    <t>A la retraite , Cheminot dans son canapé , et à ses heures : PROCRASTINATEUR EN CHEF ! 
               Amitiés à tous ! 😋</t>
  </si>
  <si>
    <t>indignée #altermondialiste #climat #décroissance #AEC, à mort le patriarcat 💣 #metoo #metooincest #LGBTQIA🏳️‍🌈  bloque trolls et haineux sans état d'âme  🐝</t>
  </si>
  <si>
    <t>Product Owner &amp; Dev 
Geek is the new sexy ?
valentin.auclerc@gmail.com</t>
  </si>
  <si>
    <t>#HR Development Manager @Allistic_fr @CareersAllistic
#WeAreHiring #Cybersecurity</t>
  </si>
  <si>
    <t>Forum International de la Cybersécurité – International Cybersecurity Forum | #1 🇪🇺 Event on #Cybersecurity 🛡️ | #FIC2021 | 🗓️ 7, 8 &amp; 9 septembre 2021 |</t>
  </si>
  <si>
    <t>Lille Grand Palais, source de créativité depuis 1994, c'est plus de 300 événements par an : congrès, conventions, séminaires, expositions... #lillegrandpalais</t>
  </si>
  <si>
    <t>Pure player de la #cybersecurite, indépendant, accompagnant PME, ETI, Grands comptes et Collectivités</t>
  </si>
  <si>
    <t>Emploi, alternance, stage, actus, forums, partenariats, conseils : l'expérience RH par Allistic #talentacquisition #employerbranding #HR ✈ Lille et Paris</t>
  </si>
  <si>
    <t>Passionné de #CyberSécurité. Entreprend avec @Allistic_fr -  Secrétaire du  @ClusirNdf</t>
  </si>
  <si>
    <t>ƈɦคѻՇٱƈ ฝɼٱՇﻉɼ 👹🎨🔍🌱📝📔 Ѕсіэисэs ⓕⓐⓢⓗⓘⓞⓝ ⓜⓞⓓⓔⓛ
AᎥ &amp; ᎠᎽsᏆᎾᏢᎥᎪᏁ ᎳᎾᏒᏞᎠs
#ᕲUՈꈼ #ꍟꃴꍏꌗꀤꈤꂦꉓནυ #ꈼꋊꂑꁅꂵꁲ #ዪêሀቿነየዪዐየዘéፕጎዒሁቿነ #ʅԹՅîʍȝԺՄʅɿעՐȝ</t>
  </si>
  <si>
    <t>MARIÉ, 2 enfants !!!parce qu’il n’y a pas que le travail dans la vie, parti dans l’océan indien voir, connaître autre chose ... HP</t>
  </si>
  <si>
    <t>Cryptography expert at @ANSSI_FR (PhD @ENS_Ulm).
#cryptography #research #cybersecurity</t>
  </si>
  <si>
    <t>Préserver &amp; protéger la vie sous toutes ses formes est le fondement de notre propre https://t.co/gGOWZ4I5I4 bloque systématiquement les cons et les chasseurs @PartiAnimaliste</t>
  </si>
  <si>
    <t>Rien juste un humain</t>
  </si>
  <si>
    <t>StockMarkets = PonziScheme 👉 Pyramide de Ponzi👎👎
#AlerteInfoMagouille😁
#KryptoMonnaies.💪👍</t>
  </si>
  <si>
    <t>16ème Congrès IGPSC #Ingénierie Grands Projets et Systèmes Complexes -  30 &amp; 31 août 2021 - Palais des Congrès d'Arcachon. Avantage Aquitaine #IGPSC2021</t>
  </si>
  <si>
    <t>Que no nos engañen con sus falsas democracias #SiSePuede #AllonsEnfants</t>
  </si>
  <si>
    <t>Responsable Relations Publiques, sponsoring et Relations Presse - Direction Orange Ile-de-France #OrangeIDF #communication #Presse #Rugby #football #breton</t>
  </si>
  <si>
    <t>La liberté est indivisible : on ne peut en retrancher une partie sans la tuer toute entière.
M. Bakounine</t>
  </si>
  <si>
    <t>sans se prendre la tete</t>
  </si>
  <si>
    <t>CIO Advisory Manager @almond_consult in #PMO #PMOT #projectmanagement #gestiondeprojet #project #projet #CIO #DSI</t>
  </si>
  <si>
    <t>Jadis prof de lettres, aujourd'hui ronchonneuse insoumise et décomplexée. Fainéante et cynique.</t>
  </si>
  <si>
    <t>SF, sciences, philosophie, lecture, pratique clarinette et cuisine, insoumis.</t>
  </si>
  <si>
    <t>Directeur de projet</t>
  </si>
  <si>
    <t>Photographe</t>
  </si>
  <si>
    <t>Presse généraliste Presse politique Défense &amp; sécurité Relations internationales Sondeurs &amp; think tanks Élus &amp; partis politiques Europe #TeamPatriotes</t>
  </si>
  <si>
    <t>PATRIOTE FRANCAIS 🇫🇷⛪️. marre de se faire traiter de Facho par des Fachos qui se disent Démocrate. #RN #Z
Retraité administration pénitentiaire 👮‍♂️</t>
  </si>
  <si>
    <t>Archiviste</t>
  </si>
  <si>
    <t>DirectionduNumériqueÉducation #IEN #ÉcoleNumérique #UsagesNumériques #Primàbord DocteureMCF 🎓 #ÉcoleRurale Viceprésidente #ObservatoireÉducationTerritoire #Psy</t>
  </si>
  <si>
    <t>#CBC - #Cybersecurity #Business #Convention, RDV le 23 novembre 2021 à Pierre Baudis #Toulouse pour le #salon de la #sécurité #numérique</t>
  </si>
  <si>
    <t>Twitter officiel de la Région Hauts-de-France #HDF #hautsdefrance #prochorientation</t>
  </si>
  <si>
    <t>Directeur Technique "Contenus &amp; Usages" @Minalogic &amp; ex-Directeur @imaginove Expert #Technologies #Contenus #Interfaces #Usages #Expérience #Design #Créativité</t>
  </si>
  <si>
    <t>Plus une société s’éloigne de la vérité, plus elle hait ceux qui la disent.</t>
  </si>
  <si>
    <t>“The price of freedom is high, it always has been. And it's a price I'm willing to pay. And if I'm the only one, then so be it.”
Captain America</t>
  </si>
  <si>
    <t>En cours de reconversion...</t>
  </si>
  <si>
    <t>I retweet every mention of #MachineLearning Meet my humble daddy ❤ : @sankalp_saxena 😎</t>
  </si>
  <si>
    <t>Pastafarien.
This is not a method, this is a provocation !
https://t.co/EH7CivUb0a
https://t.co/PlTvZdZtf9</t>
  </si>
  <si>
    <t>J’aime mon pays et toutes ses traditions. Marié, fier de mon fils, nostalgique à souhait. Ce gouvernement me gonfle !</t>
  </si>
  <si>
    <t>Nous accompagnons la transformation digitale des PME, ETI et collectivités d'Occitanie : Cloud, Conseil, Cybersécurité, Gestion, Infrastructures, Développement.</t>
  </si>
  <si>
    <t>utopiste :espère qu'1jour les industriels, politiciens et banquiers... se rappelleront que la terre est à chacun sans discrimination de race, de genre etc..</t>
  </si>
  <si>
    <t>Pour un programme humanisme et la 6ème république.💧✊
Même la nuit la plus sombre prendra fin et le soleil se lèvera.
Victor Hugo</t>
  </si>
  <si>
    <t>L’ANS est l'Agence du Numérique en Santé #esante</t>
  </si>
  <si>
    <t>convivialité</t>
  </si>
  <si>
    <t>Imaginons ensemble votre système d'information :
#informatique, #infrastructure, #télécom, #cybersécurité &amp; #Cloud.</t>
  </si>
  <si>
    <t>Architecte, développeur d'applications #Android 🤖, manutentionnaire de conteneurs #Docker 🐋, en quête d'un monde #serverless ☁️</t>
  </si>
  <si>
    <t>currently: 🇪🇺 Senior Technical Account Manager @GitLab 🦊 + core committer @golo_lang, previously: @clever_cloud @github / My tweets are my own</t>
  </si>
  <si>
    <t>Cyber-Security-News est un site d’actualités autour de la sécurité informatique. Il est fondé par un ingenieur spécialiste en sécurité informatique.</t>
  </si>
  <si>
    <t>"Prenons le temps de vivre car un jour ou l'autre, que nous le voulions ou pas, nous devrons prendre le temps de mourir..."
T.Rouby 1954-20xx 😊</t>
  </si>
  <si>
    <t>Photography, nature and music lover. Software tester. IT Hotliner at @ALTICAP . 
My tweets are my own.</t>
  </si>
  <si>
    <t>GRANDE Fan d' ♥♥ Andy Murray ♥♥,' ASSE, Celtic Football Club    , Borussia Dortmund, Maria Sharapova  CAROLINE WOZNIACKI    Liverpool   BARCA</t>
  </si>
  <si>
    <t>Amplifier la marque #IBM auprès de son écosystème | #Running 🏃 | #Cycling 🚴</t>
  </si>
  <si>
    <t>We protect business, freeing you to thrive in the face of cyber uncertainty.</t>
  </si>
  <si>
    <t>晴れ時々セキュリティ、所により一時スイーツ。 セキュリティは趣味ですけど仕事にも活かしていきたいですね。Security Hobbyist. Ice Cream Researcher. 日本アイスマニア協会会員</t>
  </si>
  <si>
    <t>#innovation - #Europe - #h2020 - #SME - #IE - #financement - #mobility ... 🇪🇺🚀🇫🇷</t>
  </si>
  <si>
    <t>Direction générale des #Entreprises de @Economie_Gouv
#DGEntreprises #DGE</t>
  </si>
  <si>
    <t>J'dis pas QUI j'suis ni à ma pute, ni sur Twitter. #229wèmin💥</t>
  </si>
  <si>
    <t>Compte officiel de la #Gendarmerie de la Savoie.</t>
  </si>
  <si>
    <t>Chargé de communication</t>
  </si>
  <si>
    <t>Collaborez simplement en toute confidentialité et intégrité dans le cloud grâce à notre solution Parsec</t>
  </si>
  <si>
    <t>Naos vise à favoriser les projets innovants, par l'utilisation et la production de technologies libres et open source.</t>
  </si>
  <si>
    <t>Toujours faire du bien autour de soi💐
Toujours garder son sens de l'humour😊
Toujours vivre chaque jours avec amour et passion👋
Toujours croire en soi👊</t>
  </si>
  <si>
    <t>Fafs, LREM, Printemps Pourri, bigots, aficionados, chasseurs ⛔</t>
  </si>
  <si>
    <t>+ 25 ans d'expérience 🚀 Matériel #informatique, #infogérance, #cloud, #cybersécurité | Édition &amp; Intégration #logiciels (#CRM #Paie #SIRH)</t>
  </si>
  <si>
    <t>Gay working class teacher who loves literature &amp; Anar politics. Social Justice.  Freedom fighter.🏳️‍🌈  #FreePalestine 🇵🇸 🎗️🇨🇴</t>
  </si>
  <si>
    <t>Passionné par le monde du Dev, web depuis des années. Future diplômé en DWWM.</t>
  </si>
  <si>
    <t>Fondatrice Dig-IT, Organisme de Formations, Conseils et Prestations de Services Avancés dans l'IT #Datadock, #Qualiopi
Autre compte géré @FormationCisco</t>
  </si>
  <si>
    <t>Responsable de @ObsSmacl #ColTerr  #FPTerr #teamjuriste #ESS @SmaclAssurances @Groupe_VYV
Pdt asso Courir Atout Coeur 
https://t.co/97dcZjlqdQ…</t>
  </si>
  <si>
    <t>DSI, ex #Consultant Système et réseau #virtualisation, #messagerie, #vmware #microsoft #VDI #S2D #France #HCI</t>
  </si>
  <si>
    <t>CEO @HS2formation👨🏻‍🎓https://t.co/Ea93nOSD47 https://t.co/CECL7D11yu 86:#LogicielLibre 87:#Cybersécurité 1989:#HSC👨‍💻@OSSIRFrance @Club27k @clusif 🎧@nolimitsecu</t>
  </si>
  <si>
    <t>Conférences - Animation de tables rondes #Cybersécurité #Cloud #WomenInTech + #Litterature #Afrique ↗️ #Team #Cefcys for #MoreWomenInTech in #Cybersecurity</t>
  </si>
  <si>
    <t>🔻compte 2 d'@imsoumgnaque</t>
  </si>
  <si>
    <t>Les entreprises leaders de l'informatisation des médecins, dentistes, pharmaciens et paramédicaux (plus de 300000 PS informatisés en France )</t>
  </si>
  <si>
    <t>HumanAfterAll / le Coeur bat tjrs à #Gauche / anti #LePen! #LGBT #Science #Darwin 🐘🐳🐯🐬🌎 #écolo #ciné #séries #Paris4Dummies/ #DGSE #MI5 😉</t>
  </si>
  <si>
    <t>Amoureux de musique
PEACE !</t>
  </si>
  <si>
    <t>Humaniste.Anti-raciste.Animaux.soutient LFI. On m'insulte, je bloque. 
Quand l'homme fait une connerie, au lieu de s'écraser, il lui cherche un titre. (F. Dard)</t>
  </si>
  <si>
    <t>Human Intelligence Authentication  #Cybersécurité #Frenchtech #AuthentificationForte #motdepasse #DeepTech #IdentitéNumérique #2FA #AuthentificationCognitive</t>
  </si>
  <si>
    <t>Nous accompagnons les organisations dans leurs transformations les plus critiques. #conseil
Analyses de nos experts, actualité de nos bureaux en France.</t>
  </si>
  <si>
    <t>1ère organisation de #startups en Europe 📩 contact@francedigitale.org
📰 📺 Media inquiry : communication@francedigitale.org</t>
  </si>
  <si>
    <t>✨ Never be ashamed of your past without Christ... Be proud of your present with Him ! ✨ #Mom 🤱🏽 #SmallGirlWithABigGod</t>
  </si>
  <si>
    <t>👨‍💼@dropshipprint 👽@OrleanSeo 🎓+6 @tbs_education @laurentbourelly @Seoblackout @512banque @speyronnet @GPeyronnet @WoodsDolls 😍#SEO #Webmarketing #refnat</t>
  </si>
  <si>
    <t>Smartphones Sécurisés &amp; Solutions pour entreprises et institutions 🇫🇷• Build a secure future</t>
  </si>
  <si>
    <t>FI le jour... FI la nuit... EFFICACE!!!... anti Lrem et Fn de merde... également sur mastodon #JLM2022 🔻</t>
  </si>
  <si>
    <t>SST, EPI, 5 ans Sapeur-Pompier Volontaire 🚒. @SDIS35officiel @PoliceNat35 @SecCivileFrance #EmojiBZH #Bretagne #TeamBeurreSalé #TeamPainAuChocolat #TeamTatoué</t>
  </si>
  <si>
    <t>👍ne jamais se prendre la tête 
✌ne dépendre de personne</t>
  </si>
  <si>
    <t>" Impose ta chance , serre ton bonheur et va vers ton risque." #Hockey2024 #Paris2024 #Nocode</t>
  </si>
  <si>
    <t>#creativeindustries #audiovisual #musictech #AR #VR #Design #Game #Hub #deveco #jobs #startups #incubator #incubation #Accompagnement #Financement #Immobilier</t>
  </si>
  <si>
    <t>Si twitter voulait bien rétablir le compte @1001portails ...
1001portails@manot.fr</t>
  </si>
  <si>
    <t>Work in progress...</t>
  </si>
  <si>
    <t>vote dans l'isoloir.</t>
  </si>
  <si>
    <t>#OpenInnovation chez @pole_emploi \\ https://t.co/xNAeTxzTV7
Direction #UX #Digital \\ #API #OpenData 
\\ Soutien @Thot_fle \\ #GAME #SFFF</t>
  </si>
  <si>
    <t>IT GRC : 27001/27005/22301 - Scars be history! No shame, no slavery.</t>
  </si>
  <si>
    <t>Education and Information Security enthusiast. Founder of @makeafricasafe &amp; @institut_cssi « La nécessité est mère de l’invention »</t>
  </si>
  <si>
    <t>« Quand le soleil se lèvera, Beyrouth, ma ville, n’existera plus » par Patricia KHODER. 
« Il ne faut pas céder, il faut s'aider » Gilets Jaunes Janv 2019.☂️🌈</t>
  </si>
  <si>
    <t>La liｂeｒté,
с'ｅst de pοuνoir ϲhoіsіr ｃelui ｄｏnt ｏn seｒa
l'eｓϲlａvｅ.                 </t>
  </si>
  <si>
    <t>Personnalité politique  #Souverainiste #Saumur #France 🇫🇷</t>
  </si>
  <si>
    <t>Président  - HUMANUM EXECUTIVE 🌐 Cofondateur - HIAsecure 💻#Afrique #i4Emploi #Cybersécurité #TechEntrepreneur #Géopolitique #FrenchTech #Management #Stratégie</t>
  </si>
  <si>
    <t>Passionnée d'alpinisme, météorologie, sciences, informatiques, astronomie.</t>
  </si>
  <si>
    <t>N'essayez pas de devenir un homme qui à du succès, essayez de devenir un homme qui a de la valeur.
L,imagination est plus importante que le savoir.</t>
  </si>
  <si>
    <t>Spiritualité
Presse techno &amp; scientifique
Advaita@mamot.fr</t>
  </si>
  <si>
    <t>Compte officiel du département Prosthesis Valley de Nogentech membre du réseau Health Tech des acteurs de l’écosystème de #Start’up #Chaumont #Nogent #Medical</t>
  </si>
  <si>
    <t>Retrouvez nos informations exclusives et l’actualité en continu sur https://t.co/HegP96txXH. 
Abonnez-vous : 1€ le 1er mois 🗞️ https://t.co/CFdlor6zVX</t>
  </si>
  <si>
    <t>La #recherche en #informatique et #sciencesnumériques en #Lorraine</t>
  </si>
  <si>
    <t>En politique,  les promesses se sèment au gré du vent mais ne se récoltent pas !(Descrea)
Vouloir le sang, l'argent du sang (@MFrippon) et le cul du saigné!</t>
  </si>
  <si>
    <t>mes tweets n’engagent que moi🤫La Liberté d’expression...l’égalité des sexes...la fraternité...sont mes crédos #TousContreMacron #JLMelenchonPresident</t>
  </si>
  <si>
    <t>Start’up de #Cybersécurité #innovation sécurise vos données dans le #cloud à Nogent (52800) dans le #GrandEst</t>
  </si>
  <si>
    <t>🌍 International News 24/7 in 4 languages: 
@France24_fr - @France24_en - @France24_es - @France24_ar 
📱 https://t.co/xDU6EWz22o  ✉️ https://t.co/ZaaXsh7FeN</t>
  </si>
  <si>
    <t>Toute l'actualité de l'Université de Lorraine et de ses composantes est sur https://t.co/uOBDRtXVCc</t>
  </si>
  <si>
    <t>Com, influence, veille stratégique -Speaker- Membre #CDC² Comité Stratégique @CaissedesDepots @Digital_NewDeal Board member @Instit_Sapiens Embrassons l’été 😍</t>
  </si>
  <si>
    <t>Former @_DINUM @bt_global @Fujitsu_Global @AtosFR|@Groupe_IONIS CyberSec teach @anorgend|@CESIN_France|@Jeunes_IHEDN|General CISO @justice_gouv|🗣️in 🇬🇧🇫🇷</t>
  </si>
  <si>
    <t>Compte officiel. En cas d'urgence ☎️ 17 https://t.co/wOf19FcZRB https://t.co/f6nCIEZzsn</t>
  </si>
  <si>
    <t>Responsable Cybersécurité / Officier (RC) Gendarmerie Nationale 🇫🇷 Chef d'escadron. 
🛡Passion #Défense #Sécurité #Innovation #Servir.      
🌐 Yvelines</t>
  </si>
  <si>
    <t>Consultant &amp; auditeur IT chez @inotyko #Cybersécurité #ISO27001 #HDS #RGPD #EBIOS #RISK @club27001</t>
  </si>
  <si>
    <t>Have fun !
Étudiant @isegmcsli 1re année
-
Jeune passionné qui monte des vidéos, et avide de s'instruire 😉 
Come on my Discord : https://t.co/OWZnC17bR7</t>
  </si>
  <si>
    <t>IT #security expert, interested in #IoT, #cryptography, #QuantumComputing, #blockchain (since 2010!) and #hacking - tweets in EN&amp;FR - opinions are my own</t>
  </si>
  <si>
    <t>#OneFinn #Communication #Worldwide #ParisOffice #Tech #Medtech #Health #MakeADifference
#Techno #Santé #Solidarité #Engagement 
Dessinons un futur radieux !</t>
  </si>
  <si>
    <t>«On est entrain de sélectionner les gens les + dangereux» Albert Jacquard (1994) 
Le casse du siècle a bien eu lieu ! 
Je ne suis pas solidaire du Gvt !</t>
  </si>
  <si>
    <t>There are 10 types of people in the world. Those who understand binary, and those who don't. All opinions and views are my own. #BsidesDub organizer</t>
  </si>
  <si>
    <t>Sopra Steria, votre partenaire de confiance #Cybersecurity #CyberResilience
6 cybercentres et près de 1 000 experts en cybersécurité à vos côtés dans 10 pays</t>
  </si>
  <si>
    <t>#TransfoNum : #Algo #BATX #BlockChain #Communs #Crypto #Cyber #Données #Drone #GAFAM #IA #Innovation #IoT #LiFi #NATU #NBIC #Open #Quantique #RA #Robot #RV #5G</t>
  </si>
  <si>
    <t>Créateur de Site Web (WordPress) et rédacteur Web SEO freelance depuis 2000, je vous aide à développer votre site</t>
  </si>
  <si>
    <t>Don't trust, don't fear, don't beg. 
RT = Read This.</t>
  </si>
  <si>
    <t>DSI #SYSADMIN #RGPD - https://t.co/syx4YnufAc - Contributeur @CalculateLinux et @Vivaldibrowser - Youtubeur https://t.co/gKd0fyvyyw - Twitch https://t.co/mLhjCoDnd4</t>
  </si>
  <si>
    <t>Délégation Académique au Numérique Educatif</t>
  </si>
  <si>
    <t>@maxleak@mastodon.social https://t.co/1kPso3R4ha BOT experiment Reply retweet by AI application Not by real person account holder refuse to take respons</t>
  </si>
  <si>
    <t>@PlaineCommune @epinaysurseine #GrandParis #prospective #innovation #digital #Strategy #econologie VP @gip_maximilien @Pole_Systematic @mission_ecoter #H2Human</t>
  </si>
  <si>
    <t>La sensibilité n'est pas fragilité. C'est l'incapacité de rester superficielle. C'est aller toujours au fond. Dans les choses, les personnes, les émotions.</t>
  </si>
  <si>
    <t>⛔🛑 LRNEM. Fachos macronistes et lepeniste, passez votre chemin.
compte Mastodon 
Legrand@mamot.fr</t>
  </si>
  <si>
    <t>née le 24 novembre</t>
  </si>
  <si>
    <t>Expert e-santé▫️ Entrepreneur média▫️ Générateur d'influence |🌎✍️🎥 Président https://t.co/nirjtq9TiO® ▫️👨‍⚕️🩺👩‍⚕️ Vidya Santé® ▫️ 🚨⚕🚑 Urgences Chrono®</t>
  </si>
  <si>
    <t>😉</t>
  </si>
  <si>
    <t>Modis, acteur mondial du conseil en ingénierie et services numériques.
#Innovation #Tech #HighTech #IA #Cloud #TransfoNum #Data #FormulaE</t>
  </si>
  <si>
    <t>The Wild Wild #cybersec Conference organisée par @AnDaolVras &amp; @DIATEAM_labs
6e édition : les 12 &amp; 13 novembre 2021 à #Brest !
#event #cybersec #secnum
#UYBHYS</t>
  </si>
  <si>
    <t>@simplonco @Ashoka_France @lafrancesengage @EPIC_Foundation @Ecole_Numerique @Tech_for_goodfr @LaFrenchTech #JusticeLeagues #5kids #loveG #yoga</t>
  </si>
  <si>
    <t>Communauté de télétravailleurs · FR
Wild Wild Remote Workers Community · EN
#Brest Même 
#Digital #Dev #Conferences #Startup 
#CyberSecurity | @UYBHYS Founder</t>
  </si>
  <si>
    <t>L'actualité des laboratoires du @CNRS et de la recherche en #Lorraine, #Bourgogne, #FrancheComté et #ChampagneArdenne</t>
  </si>
  <si>
    <t>Le programme radio des gens du numérique, pour vous inspirer et vous donner envie de créer. Tous les jeudis à 11h @radiofmr</t>
  </si>
  <si>
    <t>CEO #DirectriceRédac MCFactory magazine en ligne #marketingstrategy #digital #content #innovation #events #womenempowerment #Speaker Créatrice jeu géo mundomemo</t>
  </si>
  <si>
    <t>L'actualité de la transformation digitale des entreprises</t>
  </si>
  <si>
    <t>Formateur #Digital - Coordonateur #DANE 971. Centre d'intérêts : #Pedagogie ; Usages #numerique. #TYX971</t>
  </si>
  <si>
    <t>Fan de sport, consultante en financement de l'innovation
#innovation #TableSoccer
Toulouse, Paris, Lyon</t>
  </si>
  <si>
    <t>Twitter sans grand intérêt d'une pianomaniaque, gourmande d'apprendre, épicurienne à ses heures mais dégoûtée par notre gouverne-ment.</t>
  </si>
  <si>
    <t>Acteur spécialisé dans la e-Santé en Bourgogne Franche-Comté #esante #hebergeur #eTICSS #viaTrajectoire #telemedecine #identitovigilance #interoperabilite</t>
  </si>
  <si>
    <t>Aon France, filiale d'Aon plc, leader mondial du management des #risques et des #RessourcesHumaines</t>
  </si>
  <si>
    <t>Sincère</t>
  </si>
  <si>
    <t>Bienvenue sur le compte Swiss Life France, acteur référent en #assurance &amp; gestion de #patrimoine auprès des clients Particuliers, Professionnels et Entreprises</t>
  </si>
  <si>
    <t>#infosec Enthusiast · #BugBounty #CVD · @UYBHYS Founder · Keen on Politics &amp; World Music · 🤘 · #HumanRights · GPG 65C9 5A01 1158 5B9D</t>
  </si>
  <si>
    <t>MomentUP est un catalyseur d’entreprises qui accompagne les PME et ETI de croissance dans l'identification et l'exécution de leurs options de croissance</t>
  </si>
  <si>
    <t>Giving voice to the humanities and social sciences across Canada | Porte-parole des sciences humaines dans l'ensemble du Canada</t>
  </si>
  <si>
    <t>Error 404, not found... #jaimepaslesgens</t>
  </si>
  <si>
    <t>compte perso</t>
  </si>
  <si>
    <t>La vie c'est comme une boite de chocolat... c'est plein de chocolat !</t>
  </si>
  <si>
    <t>D'Ajaccio à Brest, en passant Paris, nous recensons pour vous tous les événements #cybersécurité organisés à travers la France. 100% gratuit. 📰 @Cyberologue_fr</t>
  </si>
  <si>
    <t>Hi! I am TechnorIoT Bot. I will help you out in exploring the world of IoT!😎</t>
  </si>
  <si>
    <t>Directeur prospective - Aldev - Angers #SmartCity #innovation #futurism #foresight  #prospective #economie #emploi #dataviz https://t.co/qNrOpF9LBG</t>
  </si>
  <si>
    <t>A bot, which retweet tweets that have "Machine Learning" in their content.  https://t.co/SV6bDgExNK</t>
  </si>
  <si>
    <t>#HeyGoogle</t>
  </si>
  <si>
    <t>Magazine Online du #BigData &amp; du #Cloud n.1 en France - 250 000 lecteurs / mois - https://t.co/yWKWZK5kjM… #cloudcomputing #DataViz #Analytics</t>
  </si>
  <si>
    <t>Passionate about how IT solutions can bring positive value to our business and personal lives. Proud #autisticparent</t>
  </si>
  <si>
    <t>Suivez l'actualité, les innovations et les enjeux des nouvelles technologies de communication pour les entreprises. https://t.co/RPgNPs4M7p</t>
  </si>
  <si>
    <t>La France est belle et merveilleuse, c'est encore plus vrai quand on bosse à l'étranger. La bouffe me manque, l'esprit gaulois me manque.</t>
  </si>
  <si>
    <t>CEO @ISODOM Conseil en #TransfoNum #GreenTech #QVT #RSE #LaRéunion #Maurice #Lyon #Montréal @MEDEFReunion VP @Digital_Reunion VP @ClusterGREEN</t>
  </si>
  <si>
    <t>« J’ai une vigueur pleine et ferme. Je dure à la tâche. Mais j’y dure si je m’y porte moi-même et autant que le désir me conduit. »</t>
  </si>
  <si>
    <t>Abritel vous permet de trouver facilement la propriété parfaite pour votre prochain voyage où que vous alliez. Réservez depuis notre fil d'actualités.</t>
  </si>
  <si>
    <t>Médiation Numérique du Pimms Portes de Provence à Donzère (Drôme-26) attaché à L'Union des Pimms et à la Coopérative d'Activités et d'Entrepreneurs (CAE) Prisme</t>
  </si>
  <si>
    <t>CS-Novidy's est un intégrateur spécialisé dans les solutions et les services Cybersécurité et Transformation de l'IT.</t>
  </si>
  <si>
    <t>Un citoyen...😁, philosophe...🤔, essayiste...🤭, intellectuel...🤓, journaliste... 🤪, Initié...😏
Gaulois réfractaire, rien, fainéant, procureur... 😂</t>
  </si>
  <si>
    <t>🇫🇷 "Deviens ce que tu es" Nietzsche
🌺Féministe cultivant ma libre pensée dans tous les domaines.
🐈🐎🌹 Danseuse/Chorégraphe</t>
  </si>
  <si>
    <t>On se calme... On réfléchit... #societe #culture #politique #graphisme #livre #musique #Sardegna #Europe #FBPE #art #humain 🇫🇷🇪🇺🇮🇹🌍🦠💉💉</t>
  </si>
  <si>
    <t>Je suis plus vieille que ta mère mais plus fraîche que ta sœur</t>
  </si>
  <si>
    <t>Entrepreneur - Investisseur - Conseil.  #WorkInLannion #FrenchTechLannion #LiveInPerrosGuirec #Bretagne #ThinkGlobal #InvestLocal</t>
  </si>
  <si>
    <t>Senior Director of New Revenue @TrustArc - #privacy #GDPR #CCPA #CDPA derekw@trustarc.com</t>
  </si>
  <si>
    <t>That’s us! A Team of #Cybersecurity Experts #Auditor #Architect #Project Managers With Experience in Successful Cybersecurity Projects. https://t.co/QdQIfNeoaz✨</t>
  </si>
  <si>
    <t>Les politiques n'ont plus que le pouvoir de nuire et de ralentir les mutations.</t>
  </si>
  <si>
    <t>Cathare expatrié, Insoumis de naissance. .
Complotiste affirmé  . 
Sur Mastodon   https://t.co/T88wBe4Hol
Sur Telegram    https://t.co/C3PBrElVkR</t>
  </si>
  <si>
    <t>Disciple de la pensée critique, défenseur des idéaux de la D.D.H.C. de 1793, du C.N.R. et des #GiletsJaunes.
«Changer le monde sans prendre le pouvoir» #EZLN Ⓐ</t>
  </si>
  <si>
    <t>Graine du fruit de la colonisation Française Indochinoise 🇫🇷🇻🇳, j’élève  sans préjugés ma conscience sur l'article 2 de la constitution Française de 1958.</t>
  </si>
  <si>
    <t>En résistance.</t>
  </si>
  <si>
    <t>#Responsable #Informatique le jour, #Geek vivant sa #passion le reste du temps. Bienvenue dans mon #monde où la #polyvalence est une #force.</t>
  </si>
  <si>
    <t>#CaCommenceSurTikTok 🙌</t>
  </si>
  <si>
    <t>Prospecteur d’idées et colporteur de virus de pensées. Spécialiste WordPress WooCommerce - Sécurité, conformité, maintenance 24/7. https://t.co/D2DkWVMJe6</t>
  </si>
  <si>
    <t>Auditeur sécurité chez SERMA SAFETY AND SECURITY (S3), fan d'animation, bidouilleur en électronique et socio
https://t.co/9PkmzdARE7</t>
  </si>
  <si>
    <t>Tweet #socialmedia | #Digital | #UX | #CX | #Ecommerce | #marketing
également à propos de #Data | #privacy | #IOT | #IA |</t>
  </si>
  <si>
    <t>ZDNet.fr, le site d'information pour les utilisateurs professionnels IT en France</t>
  </si>
  <si>
    <t>Penser et préparer le monde d'après, maintenant, Ensemble #transition #démocratie #résilience #agroécologie #economiecirculaire #alimentation</t>
  </si>
  <si>
    <t>Un docteur sur la Toile. Médecin généraliste près de Toulouse.</t>
  </si>
  <si>
    <t>Interested in future trends and how this impacts #SupplyChain</t>
  </si>
  <si>
    <t>Pas tjs très zen voire carrément énervée. Parfois mes mots dépassent ma pensée. Faut pas m'en vouloir. Mon Président dit que c'est parce que je suis illettrée !</t>
  </si>
  <si>
    <t>Une plate-forme de + de 800 solutions numériques à destination des #entrepreneurs, portée par le réseau des Chambres de commerce et d'industrie |</t>
  </si>
  <si>
    <t>Engagez la transition numérique ! La référence info en #digital #innovation #Angers #FrenchTech #IoT #startup #FrenchFab #numerique #industriedufutur</t>
  </si>
  <si>
    <t>As a non-profit industry Cluster, In-Sec-M aims to increase the cohesion and competitiveness of the Canadian cybersecurity industry.</t>
  </si>
  <si>
    <t>Value-added Distributor and reseller.  Small Woman-owned, Economically-disadvantaged HUBZone.  Our focus areas are data, security and analytics.</t>
  </si>
  <si>
    <t>National Security Agency/Central Security Service official account, home to America's codemakers and codebreakers. https://t.co/AbtmNwtMNL</t>
  </si>
  <si>
    <t>operateur local pour la gestion de vos #réseau #Internet &amp; #Telecom
@gitateur d'idée &amp; de produits  innovants a destination des #professionels du tourisme #paca</t>
  </si>
  <si>
    <t>Open Law, le Droit Ouvert. Un projet d'innovation collaborative destiné à mettre en valeur le droit ouvert. #OpenLaw #LegalInnovation #OpenData</t>
  </si>
  <si>
    <t>Expert comptable Et Commissaire aux comptes #CAC, élue @CRCC_MN, #ActivateurFranceNum #cybersecurite #digitalisation #Numerique</t>
  </si>
  <si>
    <t>Battons nous pour un monde meilleur! #antipub #anticorruption #contreMonsanto #Liberte #Egalite #Bordeaux #Aquitaine #Plage #antiFN
 #antiMacron #StopLGV</t>
  </si>
  <si>
    <t>Humanoïde numérique, élue Miss Pangolin 2020 #Cloud manque évident de diplomatie élémentaire mais bon timbre de voix pour @SweetCloudIT</t>
  </si>
  <si>
    <t>Inspecteur Commercial SwissLife</t>
  </si>
  <si>
    <t>https://t.co/TdrKBbznCf, L’actualité professionnelle des énergies.</t>
  </si>
  <si>
    <t>46th President of the United States, husband to @FLOTUS, proud dad &amp; pop. Tweets may be archived: https://t.co/IURuMIrzxb</t>
  </si>
  <si>
    <t>Femme, mère de famille nombreuse, PE le tiercé gagnant.</t>
  </si>
  <si>
    <t>illustratrice jeunesse insoumise, co-anime du GA de Montréal.
Toutes les grandes personnes ont d'abord été des enfants. Mais peu d'entre elles s'en souviennent</t>
  </si>
  <si>
    <t>Compte perso - Docteur sciences info-com #pédagogie  #innovation #formation #numérique #CoPs #recherche #EdTech #EcoleFutur #cadres #OrganisationApprenante #KM</t>
  </si>
  <si>
    <t>Directeur Adjoint Relation Client
 #relationclient  @OrangebankFR @Orange #experienceclient #banquedigitale #AgoraDirRC #Smartphonehour</t>
  </si>
  <si>
    <t>Curieuse de tout. La connaissance permet d'accéder à la Liberté et nul ne devrait être autorisé ni à la museler ni à la travestir à son avantage. #DPRK #OSINT</t>
  </si>
  <si>
    <t>les macronnards et leurs complices du modem ont crû avoir ma peau mais je suis encore là.#phoenix🤘✊ sur Twitter depuis 2016 😁</t>
  </si>
  <si>
    <t>Intérêt pour la fiscalité des entreprises</t>
  </si>
  <si>
    <t>« L’égoïsme est en fin de compte le pire ennemi du bonheur humain. » de André Frossard</t>
  </si>
  <si>
    <t>Pas de listes. Attends avec impatience l'arrivée des ET😅 
#FreeJulianAssange</t>
  </si>
  <si>
    <t>#cybersecurity, #privacy, #innovation, #mindfulness and stuff. Personal account - all views are my own</t>
  </si>
  <si>
    <t>Ce que vous êtes,le monde l’est.#JidduKrishnamurti.Ts ceux qui pensent que ns ne sommes pas UN et cherchent à diviser passez votre chemin #VaincrelObscurantisme</t>
  </si>
  <si>
    <t>StarCraft
Economie
Gestion</t>
  </si>
  <si>
    <t>Data Protection Consultant at @TNPConsultants @TNPdataprotect</t>
  </si>
  <si>
    <t>#GDPR #RGPD #CNIL #EUdataP #Privacy #DPO #cybersécurité #Ethique #DonneesPersonnelles #PbD #dataprotection #compliance</t>
  </si>
  <si>
    <t>Cabinet de #conseil français hybride et indépendant spécialisé dans la #transformation des entreprises #TransfoNum #DSI #data #businessmodel #Réglementation</t>
  </si>
  <si>
    <t>Toute LIBERTÉ est une horreur à ceux dont le projet secret est de DOMINER leurs semblables.#JESUISLIBRE</t>
  </si>
  <si>
    <t>Je rêve d'un monde où les gens pourraient discuter sans haine. Mais je vis dans la réalité
#ContreLesVaccinsArNm
#Juriste #Finances #Tracfin #LAB/FT #Compliance</t>
  </si>
  <si>
    <t>Senior active et réactive
La rage au ventre.
Pour une justice sociale, salariale, équitable.
Écoute, regarde, partage, transmet!
Athée, insoumise.</t>
  </si>
  <si>
    <t>#GiletJaune #LFI #FreeAssange #StopLBD #StopGM2L #StopGazCS #ViolencesPolicières #FreeParty DJ Paysan Graphiste Asperger Anarcho Ecolo Antifascisme Epicurien</t>
  </si>
  <si>
    <t>Plutôt la mort que la souillure!
Pas fragile je suis gros fait des blague sur les gros et que ça me fasse rire.</t>
  </si>
  <si>
    <t>Portail d'information de l'ODJ : actualités, chroniques, santé bienêtre, Digital, environnement, lifestyle, culture, Podcast, Webradio</t>
  </si>
  <si>
    <t>Ils jurèrent « de combattre pour la foi, pour la gloire, pour le bien et le profit de la chose publique. » Que dieu nous préserve d’Iblis. Nostra Terra 🇫🇷</t>
  </si>
  <si>
    <t>Pour que le président Macron, n'oublie jamais qu'il est nul en géographie...mais pas que....</t>
  </si>
  <si>
    <t>The secret Junior Dev in all of us. The Dev who wants to get better, who wants to learn and wants to help others...</t>
  </si>
  <si>
    <t>‏‏‏‏‏‏‏‏‏‏‏‏‏‏‏‏‏‏‏‏‏‏‏‏‏‏أڪثروا الدعاء بتعجيل الفرج فان ذلڪ
فرجكم
▶️
https://t.co/aShgfY1XMm‎‎‎‎‎‎‎‎‎‎‎‎‎
▶️
‎‎‎‎🇱🇧
◀️
https://t.co/ldfMjTjyzU‎‎‎‎‎‎‎‎‎‎‎‎</t>
  </si>
  <si>
    <t>MalTrak mission is help security enthusiasts to learn malware analysis and reverse engineering. Created by @Amr_Thabet</t>
  </si>
  <si>
    <t>Computer Science Engineering Student
#GirlsWhoCode #WomenInTech #WomenInIT #WomenInSTEM #Java #Python
#QuantumComputing #AI #ML #CyberSecurity #BlockChain</t>
  </si>
  <si>
    <t>Adherent au parti de gauche, insoumis de naissance, 2 enfants, 4 petits-fils  #motörhead,
 non croyant convaincu</t>
  </si>
  <si>
    <t>News, training, jobs, tenders &amp; marketplace for security related needs. #cyber #security #CSuite #risk #digital #IoT #fire #CCTV #facilitiesmanagement #tech</t>
  </si>
  <si>
    <t>➡️Délégué général @Cigref
➡️membre @CSNUMPOST
➡️Adm @FemmesNumerique
➡️VP @CHECyberespace
#numérique #TransfoNum #cybersécurité.
Twts &amp; Rtwts n'engagent que moi</t>
  </si>
  <si>
    <t>Deux crabes dont un mis ko après 6 ans de combat un infarctus myocarde  le combat continu muzik  guitare hard rock blues retraité malgré https://t.co/sfCxkHawbAès d'Issoire.</t>
  </si>
  <si>
    <t>Migration sur Mastodon, c'est par ici : @weddylu@mamot.fr
Qui m'aime me suive</t>
  </si>
  <si>
    <t>Network Security Engineer. Interested in DFIR.
Personal account.</t>
  </si>
  <si>
    <t>UN SEUL INSTANT DANS MA VOLONTÉ VAUT PLUS QUE TOUT LE BIEN QUE TU POURRAIS FAIRE DANS TA VIE ENTIÈRE
Jésus à Luisa au Tome 11 le 8 mars 1914</t>
  </si>
  <si>
    <t>"La retraite faut la prendre jeune, faut surtout la prendre vivant, ce n'est pas dans les moyens de tout le monde." (Michel Audiard)</t>
  </si>
  <si>
    <t>#CyberSécurité #GRC #DPO #RGPD / #Formateur / #Réserviste #Cyber @Gendarmerie 👮 #CyberGend / @YogoshaOfficial Ambassador / #CyberSecurity #BugBounty</t>
  </si>
  <si>
    <t>A bot helping coders and designers by showcasing their creation and progress.</t>
  </si>
  <si>
    <t>CTO CDO / Veille sur les nouvelles technologies de l' #informatique #numérique #cybersecurite #bigdata #ia #transfonum #digital #CES2021</t>
  </si>
  <si>
    <t>Directeur des publications sur @highnewsfrance et #pigiste sur @journaldugeek, @siecledigital, @lesnewseco, et chez @actusante_net (Ex.@pressecitron)</t>
  </si>
  <si>
    <t>Dean &amp; Director General Rennes School of Business, Rennes, France (ex Kedge BS, ex HEC Liège, ex ARTEM/ICN BS)</t>
  </si>
  <si>
    <t>Accompagnement, audit, conseil et formation en sécurité de l'information #SMSI et protection des données à caractère personnel #RGPD</t>
  </si>
  <si>
    <t>Consultant Intelligence économique: Veille Stratégique + Sécurité de l'Information #ISO27001 #ISO27005</t>
  </si>
  <si>
    <t>Comédien au service de l'oligarchie à temps partiel #CADTM #FI2022 #φ
Si dieu existait, il faudrait s'en débarrasser.
Qqpart entre Vaneigem,Fanon&amp;DavidMitchell</t>
  </si>
  <si>
    <t>"Tout bien portant est un malade qui s'ignore "</t>
  </si>
  <si>
    <t>Hacker vaillant rien d'impossible!
#HackerEthique #bugbounty #cyberveille #CyberDéfense #CyberSécurité</t>
  </si>
  <si>
    <t>Séminaires - Formations - Accompagnement - Expertise sur la #cybersecurite des systèmes numériques - et en particulier industriels.</t>
  </si>
  <si>
    <t>Rt n'est pas approuver</t>
  </si>
  <si>
    <t>Kitesurf</t>
  </si>
  <si>
    <t>Lawyer (Juriste) | Digital Law |  Cybersecurité| Robotique, Éthique de l'IA| Droit IP/IT Sciences Technologies</t>
  </si>
  <si>
    <t>Rédacteur chez @Tech2TechFR,  https://t.co/ac54IJDScH  et @iFixit. Partage et entraide sur le Discord de la communauté @Tech2TechFR.
#Sysadmin | #MSP
🇫🇷 | 🇬🇧</t>
  </si>
  <si>
    <t>Blog: https://t.co/F9laafPYgm
Informatique - Cybersécurité  - Graphiste - Geek</t>
  </si>
  <si>
    <t>21 🧬~ Python ♥ ~ Books 📚 ~ Coffee ☕</t>
  </si>
  <si>
    <t>#CitoyenDuMonde #Paris12 #Guyane #Martinique #jdcjdr</t>
  </si>
  <si>
    <t>#Ecologie #SmartCity #Blockchain #BigData #IoT #SmartGrids #VE #Voitureautonome #Digital #Numérique #Startup #Innovation #Intrapreneuriat #CorporateHacking #EnR</t>
  </si>
  <si>
    <t>I retweet everything related to CyberSecurity🤓 || Made in INDIA🇮🇳 || @0z09e developed me using Python🐍 || Source code here 👇</t>
  </si>
  <si>
    <t>My brother and I created our website with a single purpose in mind... to provide the world with free quality office software - https://t.co/4VGHrZiQ66</t>
  </si>
  <si>
    <t>#HR #Communication #MarqueEmployeur #Brand #branding #GPEC #Digital #people #Emploi #RH #évoluer #demain #Humain #CapitalHumain #DRH #recrutement</t>
  </si>
  <si>
    <t>#Python Programmer | #DPO #RGPD #TOGO | CM @New_World_Tv | #GlazersOut</t>
  </si>
  <si>
    <t>#Formations &amp; 👨🏻‍🎓 #cybersécurité technique &amp; orga, vie privée, continuité d’activité #Pentest #BlueTeam #ISO27001 #EBIOSRM #CISSP #DPO #RGPD #ISO22301</t>
  </si>
  <si>
    <t>Webdesigner &amp; dev front-end
Expert &amp; pédagogue dataviz/data, fake news, tech &amp; web
Journaliste musical &amp; cogérant @maccaclub. Généalogiste amateur</t>
  </si>
  <si>
    <t>Official news and insights. Top 10 influencer #gdpr, #privacy, #ai, #dataprotection, #ml, #cybersecurity, #ibm,  #dataprivacy, #ccpa, #infosec, #security, #data</t>
  </si>
  <si>
    <t>Hello I m Snikmaner (cynic maner).
En vrai je suis venue en paix tkt.</t>
  </si>
  <si>
    <t>We Help Companies Achieve Their CyberSecurity &amp; IT Objectives. We are excited about our future.</t>
  </si>
  <si>
    <t>La CNAMS : 430 000 entreprises dans près de 40 familles professionnelles de l'artisanat de la fabrication &amp; des services. Président : @LMunerot</t>
  </si>
  <si>
    <t>https://t.co/8zAYxV16kx</t>
  </si>
  <si>
    <t>lecteur insatiable, curieux de l'extrême et ours mal léché, accessoirement PICC sur la voie de l'ICC
Cyber investigateur à @TrifouilisleBav</t>
  </si>
  <si>
    <t>#Procurement and #SupplyChain Trends of the future</t>
  </si>
  <si>
    <t>#Transfonum #edtech #IA #socialmedia #startup #crosscanal #retail et autres petites réflexions…VP @digital_ladies &amp;Allies</t>
  </si>
  <si>
    <t>Luke identifies himself as a: #ACLS #Masterstudent @zhaw ¦ #Biotechnologist ¦ former #Chemical #Labtechnician 👨‍🔬 ¦ #Human</t>
  </si>
  <si>
    <t>et aussi @jeronima@mamot.fr</t>
  </si>
  <si>
    <t>💧</t>
  </si>
  <si>
    <t>Très à Gauche ... Sympathie pour la FI ... et plein de trucs a coté :p gamer Stadia..  GPG : https://t.co/aNi1dXrUdD.. Pfizerisé... 5G ready donc.. 🗡️🗡️</t>
  </si>
  <si>
    <t>Cercle des #Femmes de la #CyberSécurité #Cefcys Sensibilisation #Education Valorisation des talents #Leadership #WomenInTech</t>
  </si>
  <si>
    <t>I am a bot⚙ created by AJ with Node.js and lots of ❤.</t>
  </si>
  <si>
    <t>#SSII#chercheur dans le domaine du numérique et le droit des TIC🇨🇬 | 🇸🇳</t>
  </si>
  <si>
    <t>Level 38 Réalisation de mon propre PC . Utilisation d un Raspberry pi 3 pour une réalisation d une multi mini console rétro gaming . mods des jeux vidéo PC.</t>
  </si>
  <si>
    <t>Fondateur, Directeur Général, ESN spécialisée dans la #Digitalisation des entreprises, les #Communications #Unifiées, les #Centres d'#Appels, et les #Réseaux.</t>
  </si>
  <si>
    <t>Info de #Ciberseguridad. Cuenta personal = Opiniones personales. 
Seguridad 🧡 Privacidad.
Latinoamericana.</t>
  </si>
  <si>
    <t>uber-geek with awesome networking capacity, loves to write...asking &amp; answering❓, sharing intel🧠, connecting dots ¦ she/her ¦ #CPP intractable ~1999</t>
  </si>
  <si>
    <t>Community broadcaster bot, multilingual sibling of @OpenSci_News
Use #OpenScience or #OpenSciTalk for RTs.
(Human: @dipanshunagar)</t>
  </si>
  <si>
    <t>Twitter officiel de l'association des Vice-Présidents Numérique de l'Enseignement supérieur et de la Recherche #digital #numerique #ESR #innovation #NumDuSup</t>
  </si>
  <si>
    <t>Documentaliste-Responsable médiathèque https://t.co/jFOEoYq5b6</t>
  </si>
  <si>
    <t>#Switching engineer
#Tech influencer
Project manager and Citizen mobilization
@makeafricasafe &amp; @institut_cssi
🇨🇩🇧🇪</t>
  </si>
  <si>
    <t>Ciberobs est une plateforme spécialisée sur l’actualité cybersécurité en Afrique. #CyberAfrica</t>
  </si>
  <si>
    <t>Un Picard chez les Bretons since 2007
#Numérique #Cybersécurité #AnalyseDeRisques
J'ai deux Amours @girondins  et @SpursOfficial</t>
  </si>
  <si>
    <t>Retweeting all things coding (with a focus on Python).  Use #python, #100DaysOfCode for retweet
Created by @MingjuRoberts</t>
  </si>
  <si>
    <t>#%$£¥!?~|{}[]\,.°-/;@</t>
  </si>
  <si>
    <t>#RendezNousMélenchon !!!
Vous invite sur Mastodon : https://t.co/paF1Lb6bkG…</t>
  </si>
  <si>
    <t>A bot who retweet  #javascript, #typescript #NodeJs. Made by @SidDarthVader31
DM me hello for fun, or follow to get a follow back
constraint- follow before DM</t>
  </si>
  <si>
    <t>‏‏‏‏‏‏‏‏‏‏‏‏‏‏‏‏‏قَاتِلُوهُمْ يُعَذِّبْهُمُ اللَّهُ بِأَيْدِيكُمْ وَيُخْزِهِمْ وَيَنصُرْكُم
▶️
https://t.co/dGoG2vJnqy‎‎‎
🔽
https://t.co/cln3iaBvZR‎</t>
  </si>
  <si>
    <t>CEO @Cyber_Detect
#AI / #cybersecurity / #basketball</t>
  </si>
  <si>
    <t>Tech company, gadget reviews and product tutorials.
Send a DM to get your startup/company or tech product promoted on our platform.</t>
  </si>
  <si>
    <t>Bienvenue sur le compte officiel d'Avast France. Votre solution de #cybersécurité simple et puissante pour particulier et entreprise.
Blog ➤ https://t.co/g0A0oTY5Jc</t>
  </si>
  <si>
    <t>Pour voir ce que les autres ne voient pas #analyse_morphologique see what others don't see©</t>
  </si>
  <si>
    <t>Mangeur de Schneck au pays des adorateurs de chocolatine.</t>
  </si>
  <si>
    <t>Blonde, j'aime ma France. Je ne suis pas dans le camp du bien !
Pas sérieuse. Ne suis pas le troupeau.</t>
  </si>
  <si>
    <t>Patriote🇨🇵Sécurité🇫🇷Quand un arbre perd ses racines, il meurt! Protégeons nôtre pays.@chpiq #ORG #ReseauORG #TeamPatriotes🇫🇷#nice06 ni pardon ni oubli🇫🇷</t>
  </si>
  <si>
    <t>#Technology #Internet #IT #Security #HealthTech #eCommerce #RetailTech #AI #ML #VR Enthusiast #CIO #CTO #CDO |tweets,RT,links &amp; follows do not imply endorsement</t>
  </si>
  <si>
    <t>#CoFounder #CIO #CTO #CISO #CDO | #Marathoner #Tailwalker #Traveller #Father #Foodie #Techie | tweets, RT, links &amp; follows ≠ endorsement</t>
  </si>
  <si>
    <t>Chief Techie  of Prominent eCommerce Company from India #CTO #Ecommerce #eCommSecurity #PCIDSS</t>
  </si>
  <si>
    <t>Retail Technology Enabler  | #RetailTech #Retail #OmniChannel #eCommerce #RetailAI #RetailVR #RetailIT #AI #VR #shopping</t>
  </si>
  <si>
    <t>I make a #feed on #technology #machinelearning #AI
Meet my creator @Lubna_Lalegal
She is an AI artist, works in #Legaltech  &amp; sings poetry</t>
  </si>
  <si>
    <t>#Ecommerce  #SocialCommerce</t>
  </si>
  <si>
    <t>L'U2P Haute-Garonne est la structure départementale de l'@U2P_france, qui rassemble 4 confédérations : CAPEB, CNAMS, CGAD et UNAPL</t>
  </si>
  <si>
    <t>Bowie ´s orphan</t>
  </si>
  <si>
    <t>Compte officiel du Comité 49-4 des Amis de la Gendarmerie 🇨🇵</t>
  </si>
  <si>
    <t>En couple. J'ai 2 filles. souvrainiste adore la politique. Fils d'agriculteurs</t>
  </si>
  <si>
    <t>LAWYERS FROM FRANCE FEDERATION-FÉDÉRATION DES JURISTES DE FRANCE. Tous les juristes &amp; praticiens agréés.
Pour tout contact utilisez formulaire sur le site web.</t>
  </si>
  <si>
    <t>Be happy  Be healthy Be smile Be cool Be good human</t>
  </si>
  <si>
    <t>Senior Executive @cdagnaud #diplomatie🌍#relationspubliques💡 Consul émérite Tweets, RT et 🤍 n’engagent que moi</t>
  </si>
  <si>
    <t>#ArtificialIntelligence #AI in #healthcare is the use of #algorithms and #software to approximate human #cognition in the #analysis of complex #medicaldata</t>
  </si>
  <si>
    <t>The MyHealthcare Virtual Consult Platform enables patients to connect with their doctors from the comfort and safety of their homes. #TeleHealth #VirtualConsult</t>
  </si>
  <si>
    <t>Compte personnel. Médecin. Président de l’Agence du Numérique en santé depuis 2020. Ancien Vice President du CNOM et Délégué général au Numérique.</t>
  </si>
  <si>
    <t>Ministère des Solidarités et de la Santé du @GouvernementFR.</t>
  </si>
  <si>
    <t>Cyber Security News in one place! Retweets original Cyber Sec tweets.</t>
  </si>
  <si>
    <t>Analyste CyberSecurity SIEM SOC OCD @OrangeCyberFR / Expert Sécurité des SI #SIEM #CYBERSECURITY #FORENSIC #PENTEST #VULNERABILITY #SéCURITé #ETHICAL #Hacking</t>
  </si>
  <si>
    <t>Haute Vallée de l'Aude.
INSOUMIS, Orchidoclaste.</t>
  </si>
  <si>
    <t>𝓑𝓲𝓮𝓷 𝓲𝓷𝓯𝓸𝓻𝓶é𝓼, 𝓵𝓮𝓼 𝓱𝓸𝓶𝓶𝓮𝓼 𝓼𝓸𝓷𝓽 𝓭𝓮𝓼 𝓬𝓲𝓽𝓸𝔂𝓮𝓷𝓼 ; 𝓶𝓪𝓵 𝓲𝓷𝓯𝓸𝓻𝓶é𝓼, 𝓲𝓵𝓼 𝓭𝓮𝓿𝓲𝓮𝓷𝓷𝓮𝓷𝓽 𝓭𝓮𝓼 𝓼𝓾𝓳𝓮𝓽𝓼
A.SAUVY</t>
  </si>
  <si>
    <t>Sandra est écrivaine indépendante, elle parle de ce dont elle a envie de parler parce qu'elle a fait le choix de la liberté.</t>
  </si>
  <si>
    <t>Sexual behavior and insults are immediately reported and accounts will be blocked. Write properly, be objective and honest to you and others.</t>
  </si>
  <si>
    <t>Ministre de l’Intérieur 🇫🇷</t>
  </si>
  <si>
    <t>Moi quand on m'en fait trop
je correctionne plus
je dynamite
je disperse 
je ventile
(Bernard Blier dans les Tontons Flingueurs
Paroles d'Audiard)</t>
  </si>
  <si>
    <t>( Growling bear seldom bite... ou pas ) #Team22 &amp; #TeamPasMalDeChoses ; je poste/RT des GIF de chats (et pas que) mais j'suis pas un ourson de 6 semaines.</t>
  </si>
  <si>
    <t>Partage d'actualités sur la Bretagne et la planète.
Compte indépendant à 591 millions de km de "Jupiter".
Suivi par la Police ...</t>
  </si>
  <si>
    <t>#Hightech, #gaming, #réseauxsociaux, #bonsplans, #actualité, #tests de produits : https://t.co/qDUmsYrAhJ est le #média qui vous apporte toute l'actualité chez vous.</t>
  </si>
  <si>
    <t>Certains regardent la vase au fond de l'étang, d'autres contemplent la fleur de lotus à la surface de l'eau, il s'agit d'un choix. Dalaï Lama</t>
  </si>
  <si>
    <t>Danse, Musique,Art…Réceptionniste en Entreprise👩🏻‍🏫Danseuse💃🏻Chorégraphe🧚en Danse Classique et Contemporaine.Disponible pour créer un Projet Artistique🌈</t>
  </si>
  <si>
    <t>Compte Officiel de la Délégation Permanente du Maroc auprès de l'@UNESCO .                                    
Permanent Delegation of the Kingdom of #Morocco.</t>
  </si>
  <si>
    <t>Directeur ISG Nantes // Expert &amp; Speaker #RSE @Dirigeantsresp @comite21 @isg_nantes a chacun son ambition, à chacun son parcours !</t>
  </si>
  <si>
    <t>Sensibiliser, éveiller les consciences par le biais d'ateliers de #Lecture #Ecriture autour des #ODD. L'urgence climatique n'est pas une fiction. Rdv en 2030...</t>
  </si>
  <si>
    <t>Crpcen : officiel. Retraite/Assurance Maladie Clercs et Employés de Notaires. La direction parle de la caisse, du régime, de protection sociale et du notariat</t>
  </si>
  <si>
    <t>Citoyen français éclectique, ❤️ la vie,  la nature, l'esprit,  😡 le sectarisme, la violence, l'ignorance et la pensée unique, même habillée de bons sentiments</t>
  </si>
  <si>
    <t>L'idée de chat ne griffe pas .</t>
  </si>
  <si>
    <t>Tweeter,retweeter,aimer,répondre aux tweets ou pas,donner mon avis,follow, ce sont mes choix qui ne regarde que MOI ! #SACHEZLE ! #JeSuisCharlie❤ #TeamOM💙⚪♉😷</t>
  </si>
  <si>
    <t>Procureur bénévole #jesuisprocureur
Un breton fan de science fiction et d'astronautique, plus de mille heures sur KSP. Participe au @KSC_fr</t>
  </si>
  <si>
    <t>Vice-présidente Stratégie Numérique - Université de Lorraine</t>
  </si>
  <si>
    <t>Syndicaliste @CFECGC 
Militant @lesRepublicains
Comité de @LRepublicains75 et @Republicains11e à #Paris11</t>
  </si>
  <si>
    <t>Accompagnement des institutions et des entreprises dans les domaines
de la E santé, maladies chroniques et 
de la Prestation de santé à domicile</t>
  </si>
  <si>
    <t>Insoumis critique, Gilet Jaune, Prof de Maths, Soutien de l'IHU, Anti masques, Anti vaxx,  Souverainiste, Frexit de gauche, Ric.</t>
  </si>
  <si>
    <t>Orator, Thinker, Networker, Tech commentator, Advocate, 13th President of International Federation of Translators FIT (2014-17), Tanguero, Opera lover.</t>
  </si>
  <si>
    <t>Conseil &amp; Formation Stratégie Marketing &amp; Digitale 📲 Curieuse New Tech💡#Disruption #Webmarketing #Ecommerce #Digital #Esanté #Socialmedia #i4emploi #Danse 💃</t>
  </si>
  <si>
    <t>Filiale #cybersécurité de Société Générale, 1er coach cybersécurité des entreprises avec conseils et solutions adaptées pour tous.</t>
  </si>
  <si>
    <t>#CyberEspace #CyberSécurité #CyberTranquillité #Oppens #SociétéGénérale 
❇️ @oppens_cyber ❇️ @SG_etvous</t>
  </si>
  <si>
    <t>🍇🍾🍷🎶💻⚗💡📻
Avize➡️Montpellier➡️dno Reims 97➡️Avize
Champenois bullant entre vignes, cuverie et caves.
#champagne
Champagne B. Féry-Bertin à Vrigny</t>
  </si>
  <si>
    <t>Vice-Présidente Numérique de l’Université Grenoble Alpes - Présidente de l’association VP-Num @VpNum</t>
  </si>
  <si>
    <t>Axxa, c’est pour ceux qui savent, aka prof de maths et de vie 🤗 Et très choyée 😞 Et bien écœurée... Mais aimant la pugnacité 🖍🖍🖍🖍</t>
  </si>
  <si>
    <t>Sitarane l'arivé avek grand kouto dan la main ti connai Sitarane lé mové 👹</t>
  </si>
  <si>
    <t>Enseignante en LP. Ex Educ Spé, animatrice, guide, vendeuse, manutentionnaire, intérimaire, chercheuse d'emploi... qui en a traversé des rues... 🐝🍓</t>
  </si>
  <si>
    <t>La révolution sera la floraison de l'humanité comme l'amour est la floraison du cœur.  Louise Michel</t>
  </si>
  <si>
    <t>Partage, justice, paix, décroissance. Viscéralement antifasciste</t>
  </si>
  <si>
    <t>Bien au sud et bien à gauche...!!!🔻 🌿 🐝   @Padrouga@mamot.fr</t>
  </si>
  <si>
    <t>#veille #droit #justice #pénal #prisons #détenus⚖️</t>
  </si>
  <si>
    <t>⚖️#droit #justice #juges #avocats #juristes
  #notaires #patrimoine #banques #assurances #immobilier #blockchain #RGPD #cryptomonnaies #robots</t>
  </si>
  <si>
    <t>un peu de partout mais surtout de nulle part</t>
  </si>
  <si>
    <t>Je veux me faire vacciner avec un vaccin à virus inactivé et retrouver le coffre de Benalla. #ennemidelarepublique #agnosticovax</t>
  </si>
  <si>
    <t>Une petite espèce sur une petite planète avec peu d'énergie, pour aller où ?
Eco-humaniste-expansioniste</t>
  </si>
  <si>
    <t>LIRE encore et encore....</t>
  </si>
  <si>
    <t>Utilisateur de la ligne C pour la partie sud. Utilise la ligne D quand il y a des soucis. Interêt pour l'actualité ferroviaire et des transports en général. A+</t>
  </si>
  <si>
    <t>Compte officiel. En cas d'urgence ☎️ 17.</t>
  </si>
  <si>
    <t>Passionné de nouvelles technologies : informatique, téléphonie,photos,formation,enseignement et aussi de sport : course à pied, foot et voyages insolites etc..</t>
  </si>
  <si>
    <t>Bilingual digital marketing agency : social media management, community management, webdesign, SEO, SEM, Inbound marketing, E-commerce, ONLINE COACHING</t>
  </si>
  <si>
    <t>Louis Antoine de Saint Just : "" Les malheureux sont les puissances de la terre ; ils ont le droit de parler en maîtres aux gouvernements qui les négligent. ""</t>
  </si>
  <si>
    <t>Société de conseil en sécurité informatique qualifiée #PASSI #ISO27001 #Lyon #Grenoble #Toulouse #Paris. Keep It Safe and Secure !</t>
  </si>
  <si>
    <t>Film Nerd, #Humanist, #RBG #BLM, #GoodTrouble, #NeverTrumper #Geek, Activist, USCG #Veteran #WomensRights #MentalHealth #REM #Radiohead #Queens Girl   🚫#Magats</t>
  </si>
  <si>
    <t>Dév. durable 🐝,  #vegan, #biomimetisme, #bio, #Sustainability, #Earth #overview , #SeriousGame, #indiedev, #multipotentialiste, IT Creator, #SoldatNumerique</t>
  </si>
  <si>
    <t>Nos expertises en #MarketingStratégique ainsi qu'en #marketing et #management de produit  sont au service du #développement et de l'#efficacité des entreprises.</t>
  </si>
  <si>
    <t>Mes tweets (avec ou sans coquille) n'engagent que moi. #Insoumise #LAEC #6èmeRépublique #FedPop #LuttedesClasses #Normandie</t>
  </si>
  <si>
    <t>#socialmediamanager Agitateur de l'#immobilier #Digital #AvisClient #Normandie #experienceclient #RGPD #Blockchain #Realestate #proptech ✍️ 100% #TweetALaMano</t>
  </si>
  <si>
    <t>Lionel Costes, 
Rédacteur en chef
Directeur de collection
Lamy Droit de l’Immatériel</t>
  </si>
  <si>
    <t>Trainee Lawyer, Trainer in Kalata Group👨🏽‍💻,UCAC graduate (MCAA)👨🏼‍🎓,CommonwealthCitizen🌏. The Clock is Ticking For Me😎.</t>
  </si>
  <si>
    <t>Humour - Parodie - Vie en entreprise -  Stupidity at work - Burn-out - QVT-
Auteur de : Comment vivre (et survivre) dans une grande entreprise française</t>
  </si>
  <si>
    <t>Enseignante, politique (ex-fonctionnaire #ParlementduCanada), actualité, société, justice, histoire, culture. Féministe depuis toujours.
(French &amp; English)</t>
  </si>
  <si>
    <t>Etudiant en école de commerce
J'aime la politique, le sport et l'Histoire
#Macron2022</t>
  </si>
  <si>
    <t>Directeur régional | Relayeur d'actu #digitale et #management 📂 #HBDI 🆙️📈 🌍 #Telecom #RH #IoT #BigData #Numérique #Running #i4Emploi</t>
  </si>
  <si>
    <t>64 au compteur. Résolument à gauche, la vraie pas la socialo. J'ai payé beaucoup d'impôts en restant célibataire et j'en suis heureux.
AEC sans hésiter.</t>
  </si>
  <si>
    <t>Ne doutez jamais qu'1 petit groupe de gens réfléchis et engagés puisse changer le monde.
Margaret Mead</t>
  </si>
  <si>
    <t>Partner, COO &amp; Head, Advisory KPMG Central Africa; Head FSI KPMG Subsaharan Francophone Africa; Lead Partner for the AfDB #WillWay</t>
  </si>
  <si>
    <t>L'élégance est quand l'intérieur est aussi beau que l'extérieur.  Coco Chanel</t>
  </si>
  <si>
    <t>Charismatique chef d’entreprise, qui ne correctionne plus quand on lui en fait trop. N’aime pas les anniversaires.</t>
  </si>
  <si>
    <t>I'm a friendly bot retweeting female developers, engineers, scientists and their stories. #girlswhocode #womenintech  #womeninstem
Made by @frankanka</t>
  </si>
  <si>
    <t>Apprendre / comprendre / échanger /
Allergique à la bêtise / bloque ceux qui débloquent 
#StandWithScience #coding #blockchain  #IA #bigdata #fakenews #teaching</t>
  </si>
  <si>
    <t>Responsable #recrutement #recruteuse #sourceuse I Développement #rh I #sourcing #emploi #marqueEmployeur #digital #diversité #inclusion I #i4Emploi</t>
  </si>
  <si>
    <t>Chaque mois, l'information économique et positive ! #economie #management #entreprendre #entrepreneuriat #innovation
https://t.co/N6LVPxPMLj</t>
  </si>
  <si>
    <t>Python ♥ JavaScript
Ask Me Anything...
By @chetanistaken</t>
  </si>
  <si>
    <t>I'm a bot that retweets the hashtag #WomenWhoCode, #WomenInSTEM, #WomenInTech and #GirlsWhoCode. Created by @excurbia. Follow to support!</t>
  </si>
  <si>
    <t>💻 Made by @suhailkakar using @nodejs , I retweet topic regarding #javascript,  #typscript and #python</t>
  </si>
  <si>
    <t>I am a bot created by @YogeshNile using #PythonProgramming language.</t>
  </si>
  <si>
    <t>Hey, I am a bot, Developed by @Gaurav_Khulway , to retweet use #twitme in your tweet.I post inspirational quotes and about tech daily.If interested, #Follow me!</t>
  </si>
  <si>
    <t>I'm Pythonista The Bot. Created using python by @iharshgor. My job is to retweet any tweet that says python.</t>
  </si>
  <si>
    <t>we provide #custom #software #development and #IT outsourcing #services across multiple #technologies
#security #hacking
▶️
♌#company▶️ https://t.co/2ezhR2q4IU</t>
  </si>
  <si>
    <t>‏‏‏وأعدو لهم ما استطعتم من قوه
🆚♌▶️
custom software development company
💻
https://t.co/xgDah8q6wx‎‎‎
♌▶️👇
https://t.co/6NGzP7vXQM‎‎‎</t>
  </si>
  <si>
    <t>qui aide la cause des enfants hyperactifs sans solution en France?Pasde bienveillance l ARS (agence régional de la sante)reconnaît un trouble neurologique</t>
  </si>
  <si>
    <t>I RT #100DaysOfCode currently .
Made with #nodejs and #twit.
created by @__junaidshah</t>
  </si>
  <si>
    <t>studied fsc (pre engg) ILM COLLEEGE
CSR at zupax it solutions</t>
  </si>
  <si>
    <t>Hey there, I'm a bot 🤖, I retweet #100DaysOfCode, #programming, #coding and  #javascript, sometimes I like them 🙄.
@fernandot_23 is my creator 😃</t>
  </si>
  <si>
    <t>I'm a bot created by @DreamsOfImran with a little bit of NodeJs and lots of ❤️
I like and retweet posts related to #javascript, #vuejs, #reactjs, #Nodejs &amp; etc</t>
  </si>
  <si>
    <t>#Serverless #Computing</t>
  </si>
  <si>
    <t>I can show you how to make a FULL TIME living online | 
Learn an EASY way to make a great monthly income -
 Do you want the Laptop Lifestyle ?  💻🌴🏖️</t>
  </si>
  <si>
    <t>#100DaysOfCode , #DataScience , #Python and #MachineLearning Bot. Retweeting post w\ this tags
Made by @1niciat1v3IT</t>
  </si>
  <si>
    <t>Je ne veux pas d'abonnés. N'essayez même pas !
Sauf LR ❤️
ou ceux qui brillent par leur intelligence</t>
  </si>
  <si>
    <t>L'Usine Digitale est LE média de la transformation #numérique de l'économie. On y parle objets connectés, Digital RH, data, cybersecurité, business model, IA...</t>
  </si>
  <si>
    <t>Co-Founder #CMO @LesExpertsduWeb @Visibiliz. 
Consultante #Digital #Communication #Marketing #Socialmedia #Socialdata 
#Networking H2H 
Human Kind 🧡</t>
  </si>
  <si>
    <t>Network System Technology (NST) Guinée est une entreprise qui évolue dans la quatrième révolution industrielle c'est à dire la nouvelle technologie.</t>
  </si>
  <si>
    <t>I am very dèsapointed</t>
  </si>
  <si>
    <t>1ère Start up industrielle basée à Douala o Bonapriso.
Nous prônons un nouvel art de vivre, une gestion responsable de vos déchets directement à la source.</t>
  </si>
  <si>
    <t>It feeds the rich while it buries the poor ... by « Guns N’Roses »</t>
  </si>
  <si>
    <t>La différence qu'il y a entre les oiseaux et les hommes politiques, c'est que de temps en temps les oiseaux s'arrêtent de voler !</t>
  </si>
  <si>
    <t>(un peu sur #Mastodon ➡️ @Ellalala) Vaccinée mais pas convaincue que c'est la solution : des moyens donnés à la recherche pour trouver un traitement...</t>
  </si>
  <si>
    <t>привет всем моим русским друзьям. Дерьмо, у меня его нет!</t>
  </si>
  <si>
    <t>Humanisme, Écologie, Animalisme. L'Avenir En Commun de La France Insoumise rassemble ces trois thématiques primordiales à mes yeux.</t>
  </si>
  <si>
    <t>Collectif de citoyens luttant contre la propagande djihadiste sur les réseaux sociaux. Signalement sur @KDKTargets Suivez les infos @KKuffars</t>
  </si>
  <si>
    <t>Informer, comprendre le monde et ses conflits. Résolument contre toutes les formes de propagande extrémiste. Laïque et apolitique, membre de @KD__Kuffars</t>
  </si>
  <si>
    <t>#freeAssange
L'avenir en commun
6 ème République
RIC
La République Est Morte</t>
  </si>
  <si>
    <t>Entrepreneur, conseil en stratégie et management.
"Je ne parle pas aux cons, ça les instruit."</t>
  </si>
  <si>
    <t>@KD__Kuffars 🇫🇷 @KKuffars</t>
  </si>
  <si>
    <t>Les médias sont un fléau pour nos sociétés, ils sont le bras armé de nos bourreaux !</t>
  </si>
  <si>
    <t>#Cyber mais aussi #Architecture #Culture et #ArtsPremiers !</t>
  </si>
  <si>
    <t>Codé, hébergé et Ramené à la vie par @Clem_Oo
Je gazouille #teamarchi / #equipearchi 
Insérer -RT pour ne pas être regazouillé.</t>
  </si>
  <si>
    <t>Je suis bastille insoumise revoltee...La planete est mon pays. Psy Clinique de formation. @Manouchkya@mamot.fr</t>
  </si>
  <si>
    <t>Keep the beauty for only one second, then pass it on. Die with your heart full and your hands empty. T. Williams  AstraZeneca 2/2 vacciné.</t>
  </si>
  <si>
    <t>Compte officiel de l’agence Régionale de Santé Corse. #ouverture #engagement #responsabilité #écoute #dialogue</t>
  </si>
  <si>
    <t>👨🏻‍🎓Étudiants L1 Histoire Università di Corsica.
Ajaccio, 17 ans et demi        
Mes Tweets n'engagent que moi</t>
  </si>
  <si>
    <t>Si vis pacem, para bellum. לעולם לא תישכח</t>
  </si>
  <si>
    <t>Votre métier, la santé. Le nôtre, vos données. 💻📊
Spécialiste des données et des systèmes d'information des entreprises des Sciences de la Vie.</t>
  </si>
  <si>
    <t>Que serait un monde sans proverbes ?</t>
  </si>
  <si>
    <t>L'actu #carrière, #emploi, #formation et #alternance dans les métiers de l'#ingénierie &amp; du #numérique de @ModisFrance</t>
  </si>
  <si>
    <t>Social Media Manager at @ModisFrance | Passionné par: #IntelligenceArtificielle #TransfoNum #MachineLearning #IoT #AI #Blockchain #cybersecurity #FormulaE</t>
  </si>
  <si>
    <t>#AI #VR #AR #blockchain #tech #chabots #wearables #Robotics #BigData #IoT #Industry40 #cybersecurity #infosec
#iotsecurity</t>
  </si>
  <si>
    <t>#transformationdigitale #LegalTech #TransfoNum #Marketing #MarTech</t>
  </si>
  <si>
    <t>Some guy in the IT security field</t>
  </si>
  <si>
    <t>Podcast francophone dédié à la cybersécurité</t>
  </si>
  <si>
    <t>#privacy #CyberSecurite #SecuriyByDesign #socialmedia @Orange_France #TransfoNum #mixité |
#IA #VR #AR #makers |
#AFF |
#BonjourPPC team #LeDigitalPourTous</t>
  </si>
  <si>
    <t>Manager du bureau Spring de Dijon, j'accompagne les entreprises dans leur recherche de profils de techniciens, cadres et cadres managers sur la BFC</t>
  </si>
  <si>
    <t>Net/Dev/Infra/Sec. Engineer interested in IoT, telcos market, open-source etc.</t>
  </si>
  <si>
    <t>I retweet all the tweets with #opensource to support the community. ❤️
Developed by @techtusharojha</t>
  </si>
  <si>
    <t>#Éditeur de #Logiciels, 
Partenaire de #confiance pour la gestion des #donnéessensibles .
Leader européen des solutions Cloud 100% sécurisées</t>
  </si>
  <si>
    <t>Just a bot helping developers and designers by retweeting their creation. Made with #nodejs by @ApratimMahata</t>
  </si>
  <si>
    <t>L'#UCHF participe au développement des relations entre la France et les pays de ses consuls honoraires. Des experts sur les problématiques internationales.</t>
  </si>
  <si>
    <t>#Radio &amp; #TV / #Transmission facility &amp; #MCR / #Broadcast Operations &amp; Technology</t>
  </si>
  <si>
    <t>Adecco Onsite Solutions</t>
  </si>
  <si>
    <t>Cybersecurity and privileged access management solutions to secure and protect your most critical IT assets. #infosec #data #security #IAM #PAM #EPM #IdaaS</t>
  </si>
  <si>
    <t>Global Security Mag un site web dédié à la sécurité des SI mais aussi aux datacenters, au stockage, à l'archivage. Il est fait pour les DSI, RSSI, admin...</t>
  </si>
  <si>
    <t>Le syndicat IFEP regroupe les industriels français œuvrant à la récupération et la valorisation de l’#eau de pluie
#economiecirculaire</t>
  </si>
  <si>
    <t>La Fédération Nationale des Travaux Publics vous informe : actualités, points de vue et veille du secteur. Les métiers des #TP : #FranchementRespect !</t>
  </si>
  <si>
    <t>Manager Aquality France - Président IFEP</t>
  </si>
  <si>
    <t>Toute l'actualité des départements #Isère #Savoie et #HauteSavoie avec le compte Twitter officiel de la rédaction de France 3 Alpes 
https://t.co/q62bQdBHaS</t>
  </si>
  <si>
    <t>Agent Général d'assurances proche de ses clients spécialiste de la préparation de la retraite</t>
  </si>
  <si>
    <t>L'expert de la securité web au service de la sécurité positive ( techno, legal et humain) #cybersecurity #cybermenaces #Web #SecuritéWeb #legal</t>
  </si>
  <si>
    <t>IT Disruptive Strategy 🖥 | Digital Transformation ⚙  | MCT  🎓  #Gadesoft #DigitalTransformation #DisruptiveInnvation; Sports &amp;🧳 addiction 💪</t>
  </si>
  <si>
    <t>SE @DellEMCFrance #SAP #IT #BigData #tech #BMW #Z4 #M40i tweets are my own</t>
  </si>
  <si>
    <t>Staff Software Engineer @dashlane (Web platform). Lots of JavaScript. Advocate for the Open Web. Love Japan and video games. Tweets are my own (EN or FR).</t>
  </si>
  <si>
    <t>Director PreSales France Public Area
@DellEMC @DellEMCFrance @DellTechFrance
Father of three, Tweet are my own.</t>
  </si>
  <si>
    <t>CTO , Evangelist  &amp; Sales Development @DellTech @DellEMCFrance #Innovation #IT #Numérique #Tech  #Cloud #transformation #BigData  #diversity Tweets are my own</t>
  </si>
  <si>
    <t>🇮🇳INDIAN</t>
  </si>
  <si>
    <t>Indian | Hacker | Bug Bounty Hunter | Dreamer | Guitarist 
Sharing is Caring ❣️</t>
  </si>
  <si>
    <t>Science,Arts,Architecture,
Photography, Philosophy,History ,Strategy &amp; some politics...</t>
  </si>
  <si>
    <t>Ex-Conseillère municipale. « Le plus lourd fardeau, c'est d'exister sans vivre. » Victor Hugo</t>
  </si>
  <si>
    <t>#iot #digital #ai #Data #jewish #Geopolitics #technology  #Israel  #breaking  #cybercrime  #robot #automation #military #AI
my account bkup @mark45Dominic2</t>
  </si>
  <si>
    <t>We help #air ✈, #land 🌍, #naval 🛳 and joint forces prepare for, achieve and maintain tactical superiority and strategic independence over any form of threat</t>
  </si>
  <si>
    <t>Le véritable réalisme est de prendre acte du potentiel des hommes et non pas de ses limitations imposées par la résignation ( Hans Jonas). bon principe de vie.</t>
  </si>
  <si>
    <t>French indie Research &amp; Development company specializing in hybrid #CyberRange with innovative features. Check our #infosec training and our advanced services !</t>
  </si>
  <si>
    <t>@CyberGEND @Gendarmerie #forensics #investigations #cybercrime #cyberthreats #cybermenaces | Compte personnel / Tweets are my own</t>
  </si>
  <si>
    <t>Spécialiste de la sauvegarde de données et données de santé pour les professionnels - disponible en marque blanche pour les revendeurs et intégrable par API.</t>
  </si>
  <si>
    <t>#ITPartners, l'événement du Channel #IT, #Télécoms &amp; #Audiovisuel les 29 et 30 septembre 2021 à Disneyland Paris</t>
  </si>
  <si>
    <t>Military Grade Hybrid #CyberRange
⋅by @DIATEAM_Labs⋅
Virtualization &amp; Simulation Platform for Training, Prototyping and Testing #Cybersecurity #Network</t>
  </si>
  <si>
    <t>🔬Actualité du Risk. S’informer est la première étape pour s’en prémunir. 💻#Cybersécurité, ⚠️#Riskmanagement,📄#Conformité, 💸#Finance, 🏷️#Réputation,🎟️#RSE</t>
  </si>
  <si>
    <t>Expert européen des technologies d'#investigation et des services pour la #sécurité globale
#CommittedToBetterSecurity #geolocalisation #BigData #gestiondecrise</t>
  </si>
  <si>
    <t>Aressy, Agence #Marketing et #Communication - #Brand &amp; #Business. #BtoB, #Inbound, #Content, #MA, #SocialMedia, #Creativity, #Design, #print, #event</t>
  </si>
  <si>
    <t>Le conseiller financier indépendant depuis 35 ans.</t>
  </si>
  <si>
    <t>Passionnée de géopolitique internationale, contre les extrémismes de toute sortes… Laïc.</t>
  </si>
  <si>
    <t>Hello ! Bonjour ! Hola ! I'm Lisa, 28yo | Chargée de Marketing Opérationnel chez Dexxon Groupe 💻 #Dance, #NatureLover and #Travels | Tweets are my own</t>
  </si>
  <si>
    <t>informatrice jeunesse au BIJ d'Etampes  promeneuse du net dans le 91 je peux répondre à toutes les questions propres à la jeunesse j'ai une permanence en ligne</t>
  </si>
  <si>
    <t>chargé d'études et de projets à la CPAM Haute-Garonne / Président du comité de quartier de Pouvourville-CSLP</t>
  </si>
  <si>
    <t>Vivre ensemble, construire et préserver, une terre, un espace où chacun ait une chance, la chance de donner un sens à la vie.</t>
  </si>
  <si>
    <t>Relation presse, médias &amp; d'influence -RP/RP2.0- stratégie 360- formation https://t.co/iXhUG3zHc9 Blogueuse le soir ;-)</t>
  </si>
  <si>
    <t>Investisseur en #Startups et Pme. ex Alcatel et Belgacom. MBA Cornell. ex Filloniste et Conseiller Regional de Bretagne. ( groupe RN).</t>
  </si>
  <si>
    <t>Pol, Éco, Aéro. Airline Captain. #MSc #MBA #ClassicLibéral #ThksNS,❤️ 64,🇫🇷, 🇬🇧,🇪🇸, 🇫🇮. #MeriSKRUK #GoNavy RT not Approval. #NoFN #McGillDad #DeadHead</t>
  </si>
  <si>
    <t>Basé à Amiens, AB Expérience est le spécialiste du support et de la maintenance informatique en entreprise.</t>
  </si>
  <si>
    <t>Founder &amp; CEO of @OxiboxFR / President of @FIRSTEU1</t>
  </si>
  <si>
    <t>Follower of jesus/Mother&amp;wife/ avant la découverte de ma passion pour l’histoire Africaine j’étais une aliénée.I promote an Africa that exceles.</t>
  </si>
  <si>
    <t>OPUS NATIONS association de défense et protection des Océans et des Mers. Dépollution &amp; récupération des déchets &amp; débris plastiques dans les Océans et les Mers</t>
  </si>
  <si>
    <t>Account Manager @AltaresDB Helping companies to get value out of their #Data #RiskManagement, #Compliance #ModernSelling #Sourcing2Pay, #Order2Cash #MasterData</t>
  </si>
  <si>
    <t>Leader en France et au Benelux en matière d'informations sur les entreprises | #Data sur 400 millions d'entreprises | @DunBradstreet network | #KYC #IA #Risk</t>
  </si>
  <si>
    <t>Chargée de marketing pour CyberSecura, entreprise de conseils, services et accompagnement des entreprises en cybersécurité et conformité RGPD.</t>
  </si>
  <si>
    <t>Président SAS AB Expérience #cloud #Amiens #office365 #Microsoft #Azure #Dropbox</t>
  </si>
  <si>
    <t>Guardian of light</t>
  </si>
  <si>
    <t>Wife|Mother|Investor|Cyber Security Career Mentor|Certified Information Security Manager| Advisory Board Member @cybersafenig| ChelseaFC|Views are mine</t>
  </si>
  <si>
    <t>Pilote montgolfière Orange.Prestations DO,represent.meetings Fr &amp; etranger:1994envol Place Rouge Moscou.Oenologie.Tweets perso. montgolfiere@orange.fr</t>
  </si>
  <si>
    <t>News about #Cloud #Mobility #Security #IoT #TransfoNum #Data.
We turn #DataIntoTada !
Tweets in En &amp; Fr. Support: @Orange_Conseil</t>
  </si>
  <si>
    <t>Bienvenue sur le compte du Service de Presse du Groupe @orange. News, communiqués, conférences de presse.</t>
  </si>
  <si>
    <t>J'accompagne votre transformation numérique et votre croissance digitale
/ex @Inria_Lille #TransfoNum #FrenchTech #SocialMedia #innovation #influenceur</t>
  </si>
  <si>
    <t>Aktiivinen pohdiskelija, mieluiten kartalla, views my own. Following our world's future. Hopeful when questioning the present. 
One life. C'est parti!</t>
  </si>
  <si>
    <t>web and #social media manager @SFR_Business #digital marketing #content #inbound #innovation. Je parle en mon propre nom. https://t.co/BL80DQ8YlK</t>
  </si>
  <si>
    <t>#Assurance #Sante #Digital #Numerique #Prevoyance #Health #Healthcare #Employeebenefits #droitsdesfemmes #mutualite #mutuelles #handicap</t>
  </si>
  <si>
    <t>Directeur Dosi &amp; Communication @PrevAesioMacif structure #Prevoyance de @Aema_Groupe .
Convaincu que le Management bienveillant n'est pas une utopie.
Cpt perso.</t>
  </si>
  <si>
    <t>Tweets and news on #Procurement #SupplyChain #Sourcing</t>
  </si>
  <si>
    <t>CloudCIO a vendor agnostic, independent, Digital Transformation &amp; IT Security consultancy.  Transforming Businesses Securely.</t>
  </si>
  <si>
    <t>Ceci est un journal d un geek/Nolife/Nerd , donc je posterais des blagues et autres en rapports avec le geekitude !</t>
  </si>
  <si>
    <t>Leader @Cloudflare, passionate about innovation, technology, innovation culture and leadership</t>
  </si>
  <si>
    <t>La Cybersécurité au service de votre entreprise.</t>
  </si>
  <si>
    <t>Conseiller en Protection Sociale et Patrimoine chez Swiss Life</t>
  </si>
  <si>
    <t>Compte officiel des services de l'État dans le Gard (30).</t>
  </si>
  <si>
    <t>https://t.co/ZcEgpyHAmA 🌈le bonheur il se décide et se partage.🍀🌼</t>
  </si>
  <si>
    <t>🇫🇷Software Architect / SRE  (JS, C, Go, PY...), CEO, ex. Sec &amp; IA, RedTeam, CTO. Motard ✌🏻</t>
  </si>
  <si>
    <t>L'informatique d'entreprise en toute sérénité</t>
  </si>
  <si>
    <t>Comme Al Bundy
Mariée 2 enfant, la main dans le froque avec sa binouze devant l'écran.Geek à temps plein,Otaku sur les bord et Gamer for life</t>
  </si>
  <si>
    <t>🌈digital business &amp; marketing, Assurance, Banque &amp; Finance : @ESGexecutive, @MBAebusiness #digital #marketing 💥</t>
  </si>
  <si>
    <t>Interested in the field of information technology, I analyze, I maintain and I protect the business environment against cyber threats and hackers?</t>
  </si>
  <si>
    <t>#CyberSecurity | #Cloud | #Tech</t>
  </si>
  <si>
    <t>L'AVENIR N'EST PAS CE QUI VA ARRIVER MAIS CE QUE NOUS ALLONS FAIRE 
Henri Bergson
LIBERTÉ  ÉGALITÉ  FRATERNITÉ...laïcité
(RT… ne veux pas dire adhésion)</t>
  </si>
  <si>
    <t>Directeur Clients #TPE #PME
@OrangePro
#B2B #digital #connectivite #startup #sports</t>
  </si>
  <si>
    <t>Fil info des hôpitaux et des groupements hospitaliers de territoire</t>
  </si>
  <si>
    <t>L'UGAP, centrale d'achat public, réalise 25% de son activité dans le secteur de la santé.
Elle est devenue l'acteur majeur de l'achat hospitalier en France.</t>
  </si>
  <si>
    <t>L'UGAP est la seule centrale d’achat public généraliste française. Elle est un outil de rationalisation des achats publics et porte les politiques publiques.</t>
  </si>
  <si>
    <t>Comprendre, réagir et maîtriser vos incidents en #cybersecurity.
Incubé @Inria_Rennes et #Cyberdefensefactory. 
Pour nous contacter ? ⏬
feedback@malizen.com</t>
  </si>
  <si>
    <t>Responsable des relations #médias chez @alstom | à l'affût des nouvelles tendances en transport et développement durable #MobilitybyNature</t>
  </si>
  <si>
    <t>Compte officiel de la mission confiée à M. Michel Van Den Berghe @vandenbergheOCD par le Premier Ministre @EPhilippePM pour la création d'un campus #cyber.</t>
  </si>
  <si>
    <t>Alstom recentré sur le transport ferroviaire représente 11 500 collaborateurs &amp; 15 centres d'excellence en France, localisés dans 10 régions.
#mobilitybynature</t>
  </si>
  <si>
    <t>Démocratie, justice &amp; équité. 30 ans d'aéronefs pour travail et plaisir. Approche bio-psychosociale. Information, aviation, cultures &amp; Cyber sécurité.☘️⚜️☮️✈️</t>
  </si>
  <si>
    <t>(بَشِّرُوا وَلَا تُنَفِّرُوا، وَيَسِّرُوا وَلَا تُعَسِّرُوا)</t>
  </si>
  <si>
    <t>Président #CREATISGROUPE Psdt Honneur IFEC Psdt Honneur OEC PIDF Psdt #CCEF Compagnie des Conseils et Experts Financiers</t>
  </si>
  <si>
    <t>Management de la Sécurité de l'Information - Protection des données à caractère personnel - Plan de continuité d'activité ....</t>
  </si>
  <si>
    <t>Conseil #DueDiligence #conformité et #RGPD #compliance #AntiFraude #Cyber #KYC #Regtech #riskmanagement
presta @cybervictimes @INSOLEurope
Certif #ISO27001</t>
  </si>
  <si>
    <t>@Orange</t>
  </si>
  <si>
    <t>CEO @tehtris 🇫🇷🇪🇺 #Cybersecurity Co. editing the TEHTRIS XDR Platform. VP @FrenchTechBdx | @ACN_SecNum board member. La 🇫🇷 au ❤</t>
  </si>
  <si>
    <t>Depuis 2011 Cercle de réflexion &amp; d’échanges public-privé sur #securitenumerique #confiancenumerique #territoires #TDFCyber #matinales #RPCyber #ParoledExpert</t>
  </si>
  <si>
    <t>Compte de l'Agence Régionale de santé de Bourgogne-Franche-Comté #santé #BFC #bourgogne #franchecomte #bourgognefranchecomte #agenceregionaledesanté #arsbfc</t>
  </si>
  <si>
    <t>Passionné par : #industry40 #innovation #tech #robotics #IIoT #aerospace #AvGeek #aviation. #SIAE2019 #ParisAirShow</t>
  </si>
  <si>
    <t>#DevOps</t>
  </si>
  <si>
    <t>🇫🇷 Passionnée par la #Blockchain #Cybersecurity #IoT  #AI #ArtificialIntelligence #MachineLearning #Tech #ITSecurity</t>
  </si>
  <si>
    <t>Responsable #RN circo de #Dinan - #Marine2022 protections / libertés / proximité / biodiversité #StopEoliennes #JeuneEntrepreneur</t>
  </si>
  <si>
    <t>Fondation Mines-Télécom, RUP, soutenant le développement de @IMTFrance et ses écoles #Formation #Recherche #Innovation #Prospective</t>
  </si>
  <si>
    <t>1er groupe d'écoles d'#ingénieurs et de #management en France. L'#IMT forme chaque année pour l'économie 13 000 ingénieurs, managers et docteurs.</t>
  </si>
  <si>
    <t>Le #GNI est la seule organisation professionnelle au services des #hotels #cafes #restaurants #traiteurs indépendants &amp; patrimoniaux 🍷🍽🏨🥗🛎🔑</t>
  </si>
  <si>
    <t>.</t>
  </si>
  <si>
    <t>Je ReTweet tous les tweets de la communauté Beninoise 🇧🇯 connecté sans que quiconque ne me le demande pour vous permettre d'augmenter votre audience.</t>
  </si>
  <si>
    <t>Votre partenaire en solution edge et IoT</t>
  </si>
  <si>
    <t>Pour une technologie à la mesure de votre entreprise ! #byDocumentStore</t>
  </si>
  <si>
    <t>Fabriques labellisées Grande Ecole du Numérique
#InCodeWeTrust #diversitech</t>
  </si>
  <si>
    <t>Si 1 entreprise doit ressembler à son dirigeant et 1 logo doit ressembler à son entreprise = 1 logo doit ressembler au dirigeant ...  #GuyRoux</t>
  </si>
  <si>
    <t>An 2100, l'intelligence artificielle dominera t'elle l'intelligence humaine?
En attendant apprenez à coder!
Scenarios, critiques, fictions...</t>
  </si>
  <si>
    <t>🙋‍ Brand Strategist 🆙 Fondateur World Digital People🖊️ Copywriter-lover 🚀 Ex-Dir. Pôle Digital @AlchimiaConseil 🎾 Addict</t>
  </si>
  <si>
    <t>#Veille #Innovation #IE #Géopolitique #Digital #Search #BigData #eReputation #SocialMedia #LocalGuides</t>
  </si>
  <si>
    <t>Managing partner #founder #womenintech #startup engagée #i4Emploi  #RSE #ENR #green #jobs @AngelsMelies @Digital113_  member @1fortheplanet</t>
  </si>
  <si>
    <t>Supporting #innovation through R&amp;D partnerships with @MitacsCanada and @Prompt_Innov. Helping advance Canada's #5G competitiveness. Views my own.</t>
  </si>
  <si>
    <t>Agir au coeur de la gestion quotidienne de votre entreprise !
#aegilon_sarl</t>
  </si>
  <si>
    <t>#Nice06 #SophiaAntipolis #Monaco #MTL | Acteur pluridisciplinaire | #WebDev #Digital #eMarketing #eCommerce #ReseauxSociaux #SocialMedia 👊Owner @NiceRendezVous</t>
  </si>
  <si>
    <t>Déléguée Académique au Numérique @acnancymetz
@dane_nancy_metz @numavenir @Edu_Num
#Recherche #Incubateur_académique #NumeriqueInclusif #IA #Ress_num</t>
  </si>
  <si>
    <t>lachend Sonne Democratico LaBOrA</t>
  </si>
  <si>
    <t>Directeur Entreprises Orange Sud-ouest. Intérêts : #management #ExperienceClient #diversité #digital #rugby #triathlon... Mes Tweets n'engagent que moi</t>
  </si>
  <si>
    <t>#RegionsFrance #Occitanie #Normandie #Paysdelaloire #NouvelleAquitaine #Guadeloupe #lareunion #CentreValdeLoire #Bretagne  #hautsdefrance #bfc_region #GrandEst</t>
  </si>
  <si>
    <t>Technologist @UnwantedWitness || Cyber-Security Enthusiast || Digital Rights Activist || Graduate @MakerereU || Fellow @Internews || Retweets ≠ Endorsements</t>
  </si>
  <si>
    <t>Write, speak, travel, read, sleep, eat (not always in this order) #infosec #cybersecurity #pki #network</t>
  </si>
  <si>
    <t>A bot retweeting tweets to keep you updated on domain names,news and security.
Created by @raj_moryaa 😎</t>
  </si>
  <si>
    <t>Jeune Ingénieur Système | #Europe</t>
  </si>
  <si>
    <t>Nous donnons à l'#UQAM les moyens de ses ambitions. Vous avez une idée? Nous en avons 100 millions.
#100millionsUQAM</t>
  </si>
  <si>
    <t>L’École des sciences de la gestion mise sur la combinaison d’esprits uniques et de gestes forts pour changer le cours des affaires. #ESGUQAM</t>
  </si>
  <si>
    <t>Étudiants Ingénieurs qui écrivent des articles en #Cybersecurité | #Réseaux | #SysAdmin | #DevSecOps #Pentest 🇫🇷 Fondateurs : @cestgeoffrey @benjaminvarnet</t>
  </si>
  <si>
    <t>Data &amp; Product Management Specialist / Freelance. Ex @tf1 @Inafr_officiel @Accenture @Altran</t>
  </si>
  <si>
    <t>Orange Directeur de l'unité d'intervention Portes de Paris</t>
  </si>
  <si>
    <t>Si vis pacem para bellum⚔️
Semper fi... 
Amen
#TeamPatriotes</t>
  </si>
  <si>
    <t>#cybersecurity CISO /Trainer/Speaker - @CEFCYS_officiel Founder and President. - Cybersecurity Europe TOP50 Women Influencer 2019</t>
  </si>
  <si>
    <t>#artiste,#innovation,#sécurité,#prévention,#sensibilisation,#bonjourppc,#cefcys</t>
  </si>
  <si>
    <t>Accompagner les équipes dans leur montée en compétences métiers à travers l’usage des outils numériques. #thenextstep2016 @FemmesRemarquab #ConduiteDuChangement</t>
  </si>
  <si>
    <t>Juriste d'affaires, Business Manager @lbetterc, promoteur de #Liliane, 1ère app mobile conversationnelle de conseils juridiques #AI #LegalTech #Numérique</t>
  </si>
  <si>
    <t>#सिपाही
#writer #Blogger  #gym_trainer #coach_sahab #body_building 
A #police person..</t>
  </si>
  <si>
    <t>ADDL. SP SO TO @adgzoneagra @uppolice
जय हिंद🇮🇳🇮🇳
follow my youtube channel 👇https://t.co/i82mXC6w0U</t>
  </si>
  <si>
    <t>Programmer (Ruby, iOS), GTDer, micro founder, quality design passionate, pursuer of integrity and practitioner of fun.</t>
  </si>
  <si>
    <t>Police officer at UP Police</t>
  </si>
  <si>
    <t>जय जवान जय किसान🇮🇳🇮🇳
आप मुझे फॉलो कर दोगे तो मैं भी करूँगा फॉलो।</t>
  </si>
  <si>
    <t>Fun giy</t>
  </si>
  <si>
    <t>#police officer @uppolice
#Nature Lover🌱 #BeingHuman🤝</t>
  </si>
  <si>
    <t>Manager équipe Secteur Public Éducation @orangebusiness @orangeoccitanie #management #sport #convivialite</t>
  </si>
  <si>
    <t>सादा जीवन उच्च विचार</t>
  </si>
  <si>
    <t>#Marketing #Communication  #networking #social #PR #UX #IT #DSI #ITOM #DRC #Cloud #RH #BigData #Security #Mobile #IA #IoT @microfocusfr #i4emploi Admin @CMITfr</t>
  </si>
  <si>
    <t>Digital Séraphin, Consultant Mobilité Numérique, Sécurité Informatique, #Cybersécurité #domotique #innovation #IOT #objetsconnectes</t>
  </si>
  <si>
    <t>Officier de la Maréchaussée &amp; Maître de conf associé en informatique le jour ‖ Brasseur de data historique la nuit ‖ Docteur en histoire • compte perso</t>
  </si>
  <si>
    <t>Actualités officielles de l'Agglo du Pays de Dreux - https://t.co/sjq2NFXIbX #AggloDreux</t>
  </si>
  <si>
    <t>Unified Communications for regulated industries. Legendary reliability for critical communications #ProntoCloud #UCaaS #PrivateCloud #DefenseTech #ProntoReunion</t>
  </si>
  <si>
    <t>Tous les jours des liens vers des  milliers de bluray XXX gratuits en haute-definition</t>
  </si>
  <si>
    <t>Expert SEO @Develink1 📈 Ambassadeur https://t.co/8w4Fnq9Ycz 🍼 Basketball lover 🏀 That's why I Iove this game!</t>
  </si>
  <si>
    <t>cinq fois par semaine, ITnumeric relaie le plus important de l'information des marchés numériques.</t>
  </si>
  <si>
    <t>#CM &amp; Entrepreneuse, passionnée par #ecommerce, #ecologie, #DD, #arts . L'univers numérique me fascine ! #team974</t>
  </si>
  <si>
    <t>Hébergeur et Opérateur, nous  mettons à disposition de nos clients notre expertise en Hébergement, Cloud, Réseau, Téléphonie d'entreprise et Services Managés.</t>
  </si>
  <si>
    <t>EDF R&amp;D, EDF Lab Paris Saclay.</t>
  </si>
  <si>
    <t>prepping up for becoming a Computing Engineer</t>
  </si>
  <si>
    <t>#DroitsDesFemmes #EgaliteFH #HeForShe #inclusion / #Angers #Culture #Histoire #Chateau #Musée #Arts #theatre / #insatiablecurieux #tech4Good / #humour #i4emploi</t>
  </si>
  <si>
    <t>#Innovation #Transformation #Digital #Sociétal #CVC #Assurance #Management 
#Education #Santé #Climat
#CDO #CMO #CXO
&amp; mes clins d'œil</t>
  </si>
  <si>
    <t>Chargée de #Marketing dédiée aux #partenaires technologiques chez @DellTech France 💻</t>
  </si>
  <si>
    <t>La République en Marche #Mayenne #LaREM53 Rassemblement politique et citoyen autour de la majorité présidentielle #Renouveler #Recomposer #Réformer 🇫🇷🇪🇺</t>
  </si>
  <si>
    <t>Compte officiel du ministère de l'#Économie, des #Finances et de la Relance #Entreprise #FinancesPubliques #Bercy</t>
  </si>
  <si>
    <t>"Le meilleur gouvernement est celui où il y a le moins d'hommes inutiles".
Voltaire</t>
  </si>
  <si>
    <t>#ServicesGénéraux #PierreEtVacances #CenterParcs #Adagio #VillagesNature #Maeva.com #i4emploi / Mes tweets n'engagent que moi</t>
  </si>
  <si>
    <t>Like a rolling stone.</t>
  </si>
  <si>
    <t>🇫🇷🇪🇺Pour le Président Macron, RCLens, les Bleus , les bleues, 
je marche, renaissance,Macron2022
Soutien aux Forces De l'Ordre, militaires, pompiers...</t>
  </si>
  <si>
    <t>Rédactrice web #tech #CodeNewbie #i4emploi #IA #PQR #Womenintech #cs4all #Flashtweet contact@mallys.fr https://t.co/xaza20nqaR</t>
  </si>
  <si>
    <t>Distributeur Français de solutions internet, sécurité, réseau #PAM #FireWall #SSL #DDoS #EndPoint #WAF #HSM #APT #Containment #LoadBalancing #SAS #Security</t>
  </si>
  <si>
    <t>Kaspersky is the world’s largest privately held vendor of Internet security solutions for businesses and consumers. For help and support, tweet @kl_support</t>
  </si>
  <si>
    <t>Pobar Geekette 👩🏽‍💻informatique de gestion 👩🏽‍💻 #Tech #Passion #Dev #lover #Apple#Applienne #Currygirl #GSW💜💜 #TeamBarca💜💜💜</t>
  </si>
  <si>
    <t>MITRE ATT&amp;CK® - A knowledge base for describing behavior of adversaries across their lifecycle. Replying/Following/Re-tweeting ≠ endorsement.</t>
  </si>
  <si>
    <t>Run Fast. Stay Secure. La visibilité réseau pour les services et les applications #réseau #digital #TransfoNum #TransformationDigitale #IT</t>
  </si>
  <si>
    <t>Rédac' chef @LeMagIT - où je parle (beaucoup) #cybersécurité #SSI #infosec - DM ouverts - https://t.co/RGmpiKXybx</t>
  </si>
  <si>
    <t>BeyondTrust est le leader mondial du Privileged Access Management #PAM, offrant l’approche la plus complète du marché. #Cybersécurité</t>
  </si>
  <si>
    <t>#Mantra: CyberSecurity as a Service. 
Notre nouveau service : benchmark protection aux #ransomware avec https://t.co/HcRpGlXpKn</t>
  </si>
  <si>
    <t>Groupe d'experts en Cloud, Infrastructure, Mobilité, Cybersécurité, Conseil #ESN #transfodigitale #IT @ITSIntegra @Ibelem_News @bluetrusty_fr</t>
  </si>
  <si>
    <t>a speck of honesty in our minority ruled world. moods, ideas, point of view, humorous proposals from a parisian suburb. shares here only private ones</t>
  </si>
  <si>
    <t>Bretagne - Geekeries et Environnement #EmojiBzh</t>
  </si>
  <si>
    <t>fière d’être française patriote et sioniste 
marre de l’incompétence de ce gvt
de l'ambiance antisémite actuelle et de sa dhimmitude
Pas de message privé</t>
  </si>
  <si>
    <t>Paris, London, New York but also     Clermont-Ferrand, Montpellier, La Baule...           Sports, Music, News... Geek... Lions Club..     Communication Director</t>
  </si>
  <si>
    <t>ta tout partout #TwitterBot🤖 #TheGreenNation #FranceVerte🇫🇷  #LegalizeCannabis #EndTheWarOnDrugs #LegalizeIt🌱 #UnitedNations🇺🇳 #NationsUnies🇺🇳</t>
  </si>
  <si>
    <t>Vous informer aujourd'hui, sur les révolutions numériques de demain #FrenchTech depuis 2003. Suivez aussi @inlemag, @inpacthardware et @bonsplanstech</t>
  </si>
  <si>
    <t>Société informatique proposant une offre multiservice de qualité. Dépannages informatique &amp; Formations #Paris19</t>
  </si>
  <si>
    <t>#restezchezvous #I4emploi</t>
  </si>
  <si>
    <t>#VintageGeekGirl🤳🏽💅 #SocialMedia Strategies 👍🤩 #Executives #Digital #Coaching 🏆😀 #eReputation✏️🧐 Netizen of the Metaverse
👉Tweets frais et vérifiés.</t>
  </si>
  <si>
    <t>Compte personnel #droitdelimmatériel #droitdunumérique #politique #laRépubliqueEnMarche
#EmmanuelMacron</t>
  </si>
  <si>
    <t>Juriste IP IT qui dit a fortiori dans la vraie vie. Je sers le droit et la panna cotta.</t>
  </si>
  <si>
    <t>🇮🇳जय-हिन्द🇮🇳जय-भारत🇮🇳
🇮🇳वंदे मातरम🇮🇳</t>
  </si>
  <si>
    <t>Bientôt en désintox #Numérique #DPO #usages #innovation #mednum #ANT #THD #TICE #SI #transfonum #Sarthe #CollTerr
Compte (de +en+) personnel...</t>
  </si>
  <si>
    <t>Touche-à- tout, oublieux, procrastineur, mais vrai amateur de numérique/digital pléonastique intégré #ONLRJJJ</t>
  </si>
  <si>
    <t>Chef de projet Marketing Digital - #mbamci #neoma #transformation #retail 👩🏻‍💻📚☕️🚴🏻‍♀️</t>
  </si>
  <si>
    <t>#marketing #communication #innovation Consultante marketing au service de la performance des TPE, PME PMI, professions libérales, startups</t>
  </si>
  <si>
    <t>Avocat à la Cour #SécuritéPrivée Défense des victimes d'abus de #Défiscalisation #immobilier #SecretdesAffaires #RGPD #IntelligenceEconomique</t>
  </si>
  <si>
    <t>Spécialiste de la formation continue. Suivez ici notre veille #Formation, #Digital et #RH mais aussi nos actus et les livetweets de nos événements.</t>
  </si>
  <si>
    <t>Le site d'information le plus consulté par les professionnels de l'IT en France. #DSI #Informatique #Transformation #Numérique
LMI FBook https://t.co/x0H9FRtThz</t>
  </si>
  <si>
    <t>Dès maintenant sur vos écrans, une nouvelle vision de l'information à destination des professionnels des technologies de l'information</t>
  </si>
  <si>
    <t>Le média de ceux qui bougent les lignes #startups #entrepreneurs #dirigeants #media</t>
  </si>
  <si>
    <t>Le Twitter officiel de la quotidienne du @journaldunet</t>
  </si>
  <si>
    <t>#LivreBlancDLA #SWIITpledge #laTechpourtoutes #FFWomenInTech #WOGITech #DLAforchange #DLA2Y #VivaTechDLA #VivaDLA #PariteEco @FemmesNumerique</t>
  </si>
  <si>
    <t>@cybersec24 we will help you to choose the best #cybersecurity solution for your #home &amp; #work. Protect all #IoT #devices - stay #safe #online.</t>
  </si>
  <si>
    <t>Gwadayanaise (ou Guyapeenne ;)) from Rouen vivant à Paris ❤ mizik ! - Besoin d'une CM ? contactez moi en DM ☺ 
Mes propos n engagent que moi✌🏽Vive l'oiseau 💙</t>
  </si>
  <si>
    <t>La vie a un début et une fin le reste c que l on en fait et c ce que je fais!</t>
  </si>
  <si>
    <t>J'aime le drama et les jeux-vidéos !</t>
  </si>
  <si>
    <t>Déléguée générale du @clusif / 'pataphysicienne #numérique &amp; #cybersécurité. A la solde du bon sens. Le reste du temps joue à la maman</t>
  </si>
  <si>
    <t>ARTE, la chaîne culturelle européenne, en français ! Suivez-nous aussi sur @ARTEde🇩🇪 @ARTEen🇬🇧 @ARTEesp🇪🇸 @ARTEpl🇵🇱 et @ARTEita 🇮🇹</t>
  </si>
  <si>
    <t>ex Observatoire zonal Sécurité des Systèmes d'Information Sud-Est (Auvergne-Rhône-Alpes)
#cybersécurité</t>
  </si>
  <si>
    <t>PhD student in applied cryptography, mathematics: lattice-based cryptography and discrete logarithms in finite fields</t>
  </si>
  <si>
    <t>Le blog d'Olivier Kempf sur la géopolitique et la stratégie- Parfois du cyber https://t.co/qetwuBQTtd Cf. aussi La Vigie https://t.co/iIbZnwK5hn</t>
  </si>
  <si>
    <t>RSSI/CISO -- Y3YubmV1bWF5ZXIuZnIvY3YucGRm --
Mainly serious, sometimes not ;)
Tweets are my own - IT sec, science, photo, History</t>
  </si>
  <si>
    <t>Rétrogamer, cinéphile, grand sage (mais pas).
Ceinture noire de futilité.
Comme Yoda souvent s'exprime.</t>
  </si>
  <si>
    <t>Quoi de mieux pour sa pause Café ? Votre média Tech' &amp; JV officiel !</t>
  </si>
  <si>
    <t>#CyberPassereau #CyberSec #InfoSec #IT #SoutienFDO #FSI #AAT #DI #ADR #AAV #i4Emploi Force &amp; honneur à nos braves protecteurs &amp; sauveteurs 🛡️💪🥇🙏💙❤️💚🤍</t>
  </si>
  <si>
    <t>🌐 Compte de veille sur l'actualité de la révolution #numérique et de la #TransfoNum du YouTubeur @superfanfr | Aussi @marketingrdv sur le #MarketingDigital</t>
  </si>
  <si>
    <t>🏉 Montpellier Herault Rugby - Club de Rugby professionnel - Top 14. #TEAMMHR</t>
  </si>
  <si>
    <t>Né 10 ans après le Mac original de 1984, @OVHcloud_FR 💙, Je ne fais pas partie de la Team @ovh_support_fr mais j’adore aider 😊 📷📹🖥🏊</t>
  </si>
  <si>
    <t>L'Alliance Innovation Santé Nouvelle-Aquitaine (ALLIS-NA) est le pôle de compétences des acteurs de la filière Santé en Nouvelle-Aquitaine.</t>
  </si>
  <si>
    <t>Pôle numérique Digital Aquitaine 🚀 #DigitalCluster #Esanté 💉#CommerceConnecté 🛒 #ITS 🚗 #Géolocalisation #Simulation #VR #AR  #Data #IoT #BlockChain ⛓</t>
  </si>
  <si>
    <t>anc dir. du CREOGN. fondateur du Forum international de la Cybersécurité (FIC). pdt Centre expert de la cybercriminalité Français (CECyF). President INCRT</t>
  </si>
  <si>
    <t>https://t.co/P0pPxX5Ph0 is een site met tips om u te beschermen tegen ransomware, en om het te verwijderen.
Dit is NIET het account van https://t.co/w45kj8AZup</t>
  </si>
  <si>
    <t>Pôle Entreprises @ADI_N_A - Coordination des Programmes régionaux (Usine du Futur, Rebond PME...) - Propriété Intellectuelle</t>
  </si>
  <si>
    <t>Peu MAIS mal</t>
  </si>
  <si>
    <t>#Forensics #Cybergend | 
tweets are my own</t>
  </si>
  <si>
    <t>Lean Manager 
#Onsite #zcx #zcq #adecco #dijon #bourgogne #economie #hightech #vins #fintech #lean #ameliorationcontinue 
#greenbelt</t>
  </si>
  <si>
    <t>The place for InfoSec, CyberSecurity, DevSecOps, DataSecurity and many more!!! Stay tuned.</t>
  </si>
  <si>
    <t>Direction de l'Offre Adecco Training 
Conseil aux organisations : analyse du travail, mobilité professionnelle et développement des compétences</t>
  </si>
  <si>
    <t>Accélération applicative et  solutions de sécurité applicatives pour les centres de données virtuels, Cloud et SDN. #cybersécurité</t>
  </si>
  <si>
    <t>Communicante @NumeriqueNA | Diplômée de #compublique &amp; #compol à @UBMontaigne &amp; @ScPoBx | Ma particularité ? #RareDisease #handicap</t>
  </si>
  <si>
    <t>News Hub! Get the latest Security News &amp; Updates!</t>
  </si>
  <si>
    <t>Enfant de la #DDASS #Adopté et #Vacciné face à la bêtise humaine.🇫🇷🚴‍♂️🚲🚔</t>
  </si>
  <si>
    <t>Compte officiel des services de l’État en Nouvelle-Aquitaine et en Gironde https://t.co/qjbRCFJ79M… et https://t.co/bW1VXtX6dO</t>
  </si>
  <si>
    <t>Partagez une tasse de café et une gorgée de technologie avec des experts de Hewlett Packard Enterprise et de Microsoft #WS2016 #WS2019 #ProLiant #PME</t>
  </si>
  <si>
    <t>#Digital #Transformation #Innovation #Cloud #Social #Analytics #Collaboration #Security #Commerce #Watson  (Tweets are my own)</t>
  </si>
  <si>
    <t>La Chambre de Métiers et de l'Artisanat du 63 est implantée à Chamalières.</t>
  </si>
  <si>
    <t>Direction générale de la #concurrence, de la #consommation et de la répression des #fraudes
Un problème de consommation ? Signalez-le sur https://t.co/PqO24SCFrN</t>
  </si>
  <si>
    <t>Chambre de Métiers et de l'Artisanat Auvergne-Rhône-Alpes 🇫🇷 #artisanat #apprentissage #creationentreprise #formation #MetiersdArt #transmission</t>
  </si>
  <si>
    <t>Actualités</t>
  </si>
  <si>
    <t>Salut chat va ?</t>
  </si>
  <si>
    <t>Direction du Numérique pour l'Éducation - MENJS
@Edu_Num 
Partenariat-s d'innovation IA #P2IA
#AI4T Banques #BRNEDU #Challenges éduc. #EduUp #GTNum #Primabord</t>
  </si>
  <si>
    <t>Bienvenue sur le fil d’actualité de la Caisse primaire l’assurance maladie de la Charente-Maritime - Charte d'utilisation https://t.co/DppBE8ay9X</t>
  </si>
  <si>
    <t>Solve business challenges and make smarter decisions with powerful analytics and industry solutions. For do-ers and makers, follow @GoogleCloudTech.</t>
  </si>
  <si>
    <t>Je ne suis rien;Je compose mon rien,avec petit morceau de tout(#VictorHugo,LeRhin)Si tu #Parles,tu #Meurs;Si tu te #Tais,tu Meurs.Alors,#Dis &amp;Meurs(Poète Kabyle</t>
  </si>
  <si>
    <t>Chief Executive Officer @Atos</t>
  </si>
  <si>
    <t>Partenaire de Confiance de votre Transformation Digitale. #AtosTeam</t>
  </si>
  <si>
    <t>Together, taking Europe forward 🇪🇺 Commissaire européen | Europäischer Kommissar | #industry #services #digital #tourism #audiovisual #space #defence</t>
  </si>
  <si>
    <t>100% indépendante, notre publication décrypte les circuits de décision et les luttes d'influence dans la vie politique, les entreprises et les médias en #France</t>
  </si>
  <si>
    <t>Hebersenegal is a ccTLD registrar (.SN, .AFRICA), common domain names (.COM, .NET, etc) and web host. We give the best possible of customer experience.</t>
  </si>
  <si>
    <t>Audit,conseil et formation en #Cybersécurité pour les entreprises.
Protégez vous ds menaces présentes sur internet #Malware, #CryptoVirus #Fishing #Cyberattaque</t>
  </si>
  <si>
    <t>Sales Director @ Alcatel-Lucent Enterprise but not only...</t>
  </si>
  <si>
    <t>Transformation Digitale &amp; Transition Énergétique #Digital #Cloud #Data #Blockchain #IoT #UX #startup #Climat #IA #Plateformes #CRISPR</t>
  </si>
  <si>
    <t>L'actualité de l'économie mondiale, du leadership et des grands débats de société par ceux qui la font.</t>
  </si>
  <si>
    <t>Jeune Diplômé en Marketing Digital 🎓 | CM 👨🏼‍💻 | 💯  🇨🇬
#Team242 #ChezMoiAuCongo</t>
  </si>
  <si>
    <t>Votre partenaire formation et accompagnement en #cybersécurité @EPITA</t>
  </si>
  <si>
    <t>Chargée de communication et marketing digital #MBAMCI chez @MobbyFun 🚀
Thèse pro sur #identiténumérique
#innovation #design #developpementdurable</t>
  </si>
  <si>
    <t>How people build software. 
Need help? Send us a message at https://t.co/YU5nzbpDIg for support.</t>
  </si>
  <si>
    <t>Work @ Microsoft</t>
  </si>
  <si>
    <t>Union nationale des industries et entreprises de l'#Eau, fédération professionnelle regroupant 220 entreprises du petit cycle de l'eau</t>
  </si>
  <si>
    <t>Campus des métiers et des qualifications d'Excellence Industrie du futur #industrie4.0 #formation #mecanicvallee</t>
  </si>
  <si>
    <t>3TIndustry4.0 project will connect two types of professionals in education: teachers in higher education and industry trainers</t>
  </si>
  <si>
    <t>Privacy Lawyer</t>
  </si>
  <si>
    <t>Smart Cybersecurity Network / Réseau intégré sur la cybersécurité. @NCE_RCE Network hosted by @UMontreal created to help protect Canadians against cyber risks.</t>
  </si>
  <si>
    <t>Plateforme globale de contenus et services dédiée à l'univers de la sécurité et de la sûreté</t>
  </si>
  <si>
    <t>Nos employés et conseillers au Québec sont là pour vous aider à atteindre une sécurité financière durable et un mode de vie sain.</t>
  </si>
  <si>
    <t>Rendez-vous 23 et 24 septembre 2021 Toutes les infos de l'Université de la e-santé #UnivEsante &amp; des #TropheesEsante organisés par @CMTechnopole</t>
  </si>
  <si>
    <t>Responsable commercial solutions digitales @GroupeIngerop</t>
  </si>
  <si>
    <t>Délégué à la Protection des Données #DPO #RGPD #Nièvre #Morvan - mes tweets n’engagent que moi.</t>
  </si>
  <si>
    <t>Exakis Nelite, 1er partenaire Pure Player Microsoft indépendant en France, développe depuis 18 ans un partenariat exclusif avec #Microsoft et accompagne ses cl</t>
  </si>
  <si>
    <t>Responsable marché #santé chez @Projetlys #Microsoft #CAIH #collaboratif #MicrosoftTeams #Office365 #eSante #GHT #hcsmeufr #MaSante2022</t>
  </si>
  <si>
    <t>Chat. Meet. Call. Collaborate with #MicrosoftTeams. 
Support: https://t.co/j2lGfckthC or https://t.co/AFQX1ED60f…</t>
  </si>
  <si>
    <t>Where Musicians Practice. info@halfnote.io</t>
  </si>
  <si>
    <t>B2B Sales Specialist : Management As A Service - Direction à temps partagé - Coaching - Intermédiation d'affaires - Business Development...</t>
  </si>
  <si>
    <t>Distributeur à valeur ajoutée, ISIT représente en France des marques leaders avec une large gamme d'outils logiciels et matériels pour l'Embarqué.</t>
  </si>
  <si>
    <t>Documentaliste, Data Manager, CM, #CRM, #SocialSelling, #documentation,  #infodoc, #veille, #Angers #latranchesurmer #Vendée</t>
  </si>
  <si>
    <t>Derniers #Communiqués liés à l'#Afrique &amp; au #MENA émis par entreprises, gouvs, orgs intl #Actualité EN:@apo_source ; PT:@apo_source_pt AR:@apo_source_ar</t>
  </si>
  <si>
    <t>Human Error. Conquered. Follow @KB4People for careers.</t>
  </si>
  <si>
    <t>Connectez-vous à l'innovation !</t>
  </si>
  <si>
    <t>Distribution de solutions et services informatiques, réseaux et applications #Grossiste #informatique #Logiciel #revendeurIT #IT #solutionIT</t>
  </si>
  <si>
    <t>#pentests // Expert en #sécurité #Web // Développeur Web // #cybersecurity // #RSSI // #DPO // https://t.co/FnYX5t3FA6 // a.k.a. Inazo</t>
  </si>
  <si>
    <t>Vertiv conçoit, développe et assure la maintenance des infrastructures sensibles pour les #Datacenters, réseaux de communication &amp; environnements commerciaux</t>
  </si>
  <si>
    <t>25 ans - Directeur du webmédia @StayAwakeBdx - DG @Acrib_fr @SHPVFR - #AS41652. Ancien élève et intervenant @mmibdx. Je parle aussi bcp (trop) de mon chat. 🐱</t>
  </si>
  <si>
    <t>2002-2021 Senior Consultante #Stratégie #Digitale
#EBusiness360 Conseillère #Numérique #WomenInTech #Ecoconceptionweb
#SEM #SEO #SEA
#GenerationEquality</t>
  </si>
  <si>
    <t>Que nooo, que no vivo en Sri Lanka, estoy en Murcia</t>
  </si>
  <si>
    <t>AVTIS est une société IT de conseil, d’ingénierie et d’intégration globale en solutions d’infrastructures spécialisée dans la Cybersécurité &amp; le Cloud Computing</t>
  </si>
  <si>
    <t>Presales @DellEMCFrance, Cloud and Storage Specialist, Moutain biker &amp; snowboarder. Tweets are my own.</t>
  </si>
  <si>
    <t>Si vous êtes un particulier ou une TPE, je vous aide à améliorer votre sécurité sur Internet. #cybersecurite #virus #spam #antivirus #hacker #firewall</t>
  </si>
  <si>
    <t>Ex IBM Sys Engineer/Cyber Security Researcher
Been coding for 45 years
Teacher of Tech English &amp; Cyber Sec
Possesses an 🇪🇺 Covid Certificate
Brittany, France</t>
  </si>
  <si>
    <t>L'Institut National des Sciences Appliquées de Lyon, une grande école publique d’#ingénieurs et un pôle de recherche de référence.</t>
  </si>
  <si>
    <t>🐝 La Ruche Industrielle : une plateforme vivante pour imaginer l'#industrie du futur !</t>
  </si>
  <si>
    <t>I'm a bot ! 
I post only *FREE* Udemy courses
Realtime COUPONS list: https://t.co/iYxa3Mo0rm
Instructors, PROMOTE your courses here: https://t.co/xp17rJWbGO</t>
  </si>
  <si>
    <t>#ExclusiveNetworks is the global trusted digital infrastructure specialist driving the transition to a totally trusted digital world for all. #WeAreExclusive</t>
  </si>
  <si>
    <t>Intégrateur spécialisé dans les domaines de la sécurité du système d’information, de l’optimisation de la performance et de l’automatisation des infrastructures</t>
  </si>
  <si>
    <t>Plateforme dédiée aux métiers et au recrutement dans la Cybersécurité https://t.co/SCXcVMIrTM</t>
  </si>
  <si>
    <t>Mutualiste depuis 180 ans. Spécialiste en #prévention, #assurance et #riskmanagement. Dédié à la #résilience des entreprises.</t>
  </si>
  <si>
    <t>Proud Father - Happy Husband - Unconditional FCB fan - Technologies Lover &amp; Early Adopter - PBA Founder - My tweets are my own</t>
  </si>
  <si>
    <t>Assurance Protection Juridique Et Services Juridiques
Rechtsbijstandverzekering En Juridische Diensten</t>
  </si>
  <si>
    <t>#Tech Hub &amp; Incubator in #Africa | Co-Working Space | We promote Tech #startups, #communities and #Innovation | Open #collaboration | Proud member of @AfriLabs</t>
  </si>
  <si>
    <t>Information security • 👨‍🍳 Experimenter • #InfoSec</t>
  </si>
  <si>
    <t>pr une Europe fort car il n'y a rien de pire que le repli sur soi et la peur de l'avenir. site à voir @touteleurope @EURACTIV_FR @euronewsfr @RetroNewsFr</t>
  </si>
  <si>
    <t>IT analyst, but more synthesis. I have extensive practical experience in Business Continuity.
I discuss cloud, AI, Edge, Security, Industry trends and privacy</t>
  </si>
  <si>
    <t>🇫🇷 Aime tourner en dérision ceux qui se croient sérieux surtout en politique. Insulteurs et autres, passez votre chemin.</t>
  </si>
  <si>
    <t>Le VPN : Votre Internet Libre, Anonyme et Sécurisé. #VPN #sécurité #cybersécurité #anonymat #internet #numérique #application #objetsconnectés #logiciel #appli</t>
  </si>
  <si>
    <t>ESET 1re éditeur européen en solutions de cybersécurité à destination des particuliers et des entreprises. #ESET
Blog : https://t.co/GCDUQMXDmA</t>
  </si>
  <si>
    <t>Nul ne peut arrêter un peuple sur le chemin de son destin - Mouloud Mammeri</t>
  </si>
  <si>
    <t>France, Défense, Renseignement, Sécurité et Technologie Militaire. OPEX et Géostratégie.</t>
  </si>
  <si>
    <t>Ingénieur en réseau informatique, cyber sécurité, maintenance informatique, programmation, expert en blockchain</t>
  </si>
  <si>
    <t>Mind-Data, délégué à la protection des données, accompagne les organismes privés, publics et les associations dans leur mise en conformité au RGPD</t>
  </si>
  <si>
    <t>#GreatPlaceToWork, SQUAD réunit des Experts en #CyberSecurité et #DevOps dans 10 agences en 🇫🇷 🇦🇺 (Adelaïde) et 🇨🇦 (Montréal)</t>
  </si>
  <si>
    <t>Speeding through life as fast as time will allow.</t>
  </si>
  <si>
    <t>Actualités, alertes et bonnes pratiques : restez en veille sur notre compte dédié à la #SécuritéInformatique
VFLIT, votre partenaire #Cybersécurité</t>
  </si>
  <si>
    <t>L'équipe Vigil@nce veille les vulnérabilités publiques qui affectent votre parc informatique, puis propose des correctifs dans un environnement de gestion.</t>
  </si>
  <si>
    <t>Cerfrance Seine Normandie vous accompagne sur le long terme pour réussir vos projets et piloter la performance globale de votre entreprise !</t>
  </si>
  <si>
    <t>Get your fill of the latest tech news here at Tech Warn!</t>
  </si>
  <si>
    <t>Créée en 1996, #GlobalSign a été la première Autorité de Certification établie en Europe #SSL #PKI #authentification #email #chiffrement #Sécurité #CodeSigning</t>
  </si>
  <si>
    <t>L'Agence économique régionale au service de la croissance des entreprises industrielles et services #international #innovation #developpement #invest #RH</t>
  </si>
  <si>
    <t>Prenez conscience du volume de #donnéespersonnelles collecté et de l’usage qui en est fait sur Internet avec #MesDatasetMoi. 
Par la @MAIF &amp; @reputationsquad</t>
  </si>
  <si>
    <t>Here you'll find the latest US Food and Drug Administration news and information. Privacy Policy - https://t.co/qFjOBDYQRe</t>
  </si>
  <si>
    <t>#Iwork4Dell</t>
  </si>
  <si>
    <t>Prestataire en #cybersécurité et #réseau, le grossiste ipsteel offre des solutions pour le #bureau ou le #télétravail (#MSP,#Antivirus,#DLP,#PAM,#Linkbalancing)</t>
  </si>
  <si>
    <t>Fondatrice de Sémafor Conseil SA, Cybersécurité et Stratégie informatique. Protection des données - Sécurité de l’information</t>
  </si>
  <si>
    <t>Compte officiel des services de l’État dans les #HautsdeSeine https://t.co/JZEyn1DkMw</t>
  </si>
  <si>
    <t>1ère société française d’archivage électronique à valeur probante, filiale de DOCAPOSTE #TransfoNum #IoT #TransfoDigitale #DigitalRH #Esante</t>
  </si>
  <si>
    <t>Délivrer l’excellence pour nos clients et nos collaborateurs.</t>
  </si>
  <si>
    <t>Intégrateur de solution informatique professionnelle, nous vous accompagnons dans la définition de vos besoins, l'intégration, la formation et le support.</t>
  </si>
  <si>
    <t>SYNETIS est un cabinet de #Conseil et d'Expertise Technologique spécialisé dans la Sécurité des Systèmes d'Information.</t>
  </si>
  <si>
    <t>La solution de visioconférence professionnelle hébergée en France 🇫🇷 100% sécurisée​</t>
  </si>
  <si>
    <t>ESBD is specialized in Data Security ! We provide software &amp; services that fit to your business activity. #cybersecurity #Encryption #mft #Dataprotection #audit</t>
  </si>
  <si>
    <t>Conseil en fiabilité organisationnelle et gestion de crise - Management des situations d'urgence et complexes / Crisis management</t>
  </si>
  <si>
    <t>Compte du magazine Archimag - #transfonum #techno #veille #archives #bibliotheque #bibnum #documentation #IE #opendata #socialmedia #numerique #digitalworkplace</t>
  </si>
  <si>
    <t>Expertime spécialiste du Cloud Microsoft accompagne ses clients sur des projets Open Digital, Azure, Office 365 et Machine Learning. @ExpertimeRH</t>
  </si>
  <si>
    <t>Le premier #Bouclier numérique pour les #PME.
#cyber #SHIELD #hacking #cyberDojo</t>
  </si>
  <si>
    <t>Adalidda publie les Opportunités d'Affaires, de Financement et de Subventions pour les Entreprises et les Startups. To follow us in English @Adalidda</t>
  </si>
  <si>
    <t>Je t'aide à trouver des solutions avec l'autohébergement 🏠,
l'autonomie avec le logiciel libre 🚗 et le traitement des données 🏗️.</t>
  </si>
  <si>
    <t>Au cœur des échanges sécurisés entre les professionnels de santé et les organisations d’Assurance Maladie Obligatoire et Complémentaire #applicarteVitale #santé</t>
  </si>
  <si>
    <t>Engagé·e·s pour concilier #humain avec #innovation
Ultra-spécialiste des solutions #Microsoft
Projetlys est une entreprise du groupe Blue Soft.</t>
  </si>
  <si>
    <t>6cure is a highly innovative company, providing best-of-breed security solutions against cyber-attacks. #antiDDoS #cybersecurite #Threatprotection
🦔</t>
  </si>
  <si>
    <t>#CybersecurityEvolved 💪🦾 
Human-engineered, AI-powered cybersecurity protection and guidance. #TeamSophos
Need product help? ➡️ @SophosSupport</t>
  </si>
  <si>
    <t>Compte officiel de Bpifrance, la Banque Publique d’Investissement. Ensemble, un possible sera toujours français 🇫🇷 #BpifranceAvecVous</t>
  </si>
  <si>
    <t>Save the date 6e édition : 16/18 nov. 2021
#EuroCyberWeek , organisée par le Pôle d'excellence cyber #cybersecurite #cybersecurity #cyberdefense</t>
  </si>
  <si>
    <t>Gardez le lien avec l'Agence de Développement Économique de la Corse (ADEC) #création #développement #entreprise #emploi #économie #Corse</t>
  </si>
  <si>
    <t>#geek #biogeek #bioinfo #spaceopera #cyber  #mac #linux #ubuntu #jdr #roliste #rpg #cyberpunk #deltagreen #bioinformatics #datascience #CyberSécurité #i4emploiR</t>
  </si>
  <si>
    <t>Éditeur de logiciels de #cybersécurité qui fait de vos collaborateurs le rempart de votre organisation - Prévention et Réaction dans la même solution.</t>
  </si>
  <si>
    <t>Fonder of @Innovalead - #Strategy #Management #International #Digital #TransFoNum #Télétravail #CyberSecurity #Resiliency; Elu Village #Auvergne</t>
  </si>
  <si>
    <t>CERT-XMCO is a french CSIRT specialized in vulnerability management and incident response.</t>
  </si>
  <si>
    <t>Bienvenue sur #TF1 ! Suivez toute l'actu du Groupe : audiences, programmes, infos... #TV Éditeur : e-TF1 - infos légales sur MYTF1.fr #RespectZone</t>
  </si>
  <si>
    <t>Bienvenue sur le compte français de la série de TF1</t>
  </si>
  <si>
    <t>Faites briller vos données ! Expert #Data sur Angers. Nettoyage, consolidation &amp; visualisation de données. #DataQuality | #DataViz | #DataDriven
https://t.co/SfTtsvf5v4</t>
  </si>
  <si>
    <t>🚀 As a leader in Québec since 1993, @NOVIPRO has been helping companies of all sizes in their digital transformation.
#Security #Cloud #AI #ERP #Analytics</t>
  </si>
  <si>
    <t>Entrepreneur en #resilience d’ #Entreprises</t>
  </si>
  <si>
    <t>Imagine an online life where you don’t have to remember passwords. The NordPass #passwordmanager makes it a reality. Access &amp; autofill your passwords on the go.</t>
  </si>
  <si>
    <t>Everyone deserves a secure, private, and unrestricted internet. To become safer online, start with NordVPN — the world’s leading VPN provider.</t>
  </si>
  <si>
    <t>Les derniers articles du web sur les nouvelles technos</t>
  </si>
  <si>
    <t>L'organisme de #FormationContinue de @IMTAtlantique, @TelecomParis_ et @TelecomSudParis spécialisé dans le développement des compétences numériques. #TransfoNum</t>
  </si>
  <si>
    <t>Influencer account to support my friend's project @identity_proof.
signup: https://t.co/QTe2bD2eDZ
Focus: Writing/Arts/Creative communities</t>
  </si>
  <si>
    <t>For all your personal banking needs, we're here to assist 7 days a week from 8 AM-11 PM ET. Our disclaimer: https://t.co/pi4FE25bRJ</t>
  </si>
  <si>
    <t>Ici on parle #cybersecurite sous l’angle #geostrategie #RelationsInternationales #Defense</t>
  </si>
  <si>
    <t>#cibersecurity #devops #Owasp #DevSecOps #OSINT #decarbonization</t>
  </si>
  <si>
    <t>We are the National Cyber Security Centre – part of the UK’s intelligence &amp; cyber agency @GCHQ. We help to make the UK the safest place to live and work online.</t>
  </si>
  <si>
    <t>Notre métier ? Protéger le vôtre ! 
Management des risques, Évaluation, Cyber Threat Intelligence, Détection, Réponse (CERT), Innovation.</t>
  </si>
  <si>
    <t>Directeur département coordination opérationnelle @Businessfrance #export #international #industrie #startup #FrenchTech #événementiel 🇫🇷 🇨🇦 🇨🇴 🇺🇾</t>
  </si>
  <si>
    <t>Running / Cycling / Music / Series / Movies / Books / Sciences addict / ⊃∪∩⪽</t>
  </si>
  <si>
    <t>Follow for each &amp; every Corona Virus Update.
#CoronaVirus #Covid19
This Bot is created and controlled by @Sukhpreet_SSYT</t>
  </si>
  <si>
    <t>📲💻 #communicant @OrangeAuRA 🟧 / 🎸@Springsteen / ⛷ @LesArcs /🏔@PilatmonParc /#Cinema 🎬 / #Tourism @France/ #FrenchArtDeVivre /🇫🇷 @enmarcheVdG 🇪🇺</t>
  </si>
  <si>
    <t>news news news and trends
https://t.co/2ScZqTGWgG</t>
  </si>
  <si>
    <t>check out a privacy oriented social media platform 👉🏾https://t.co/KkqBnPkRZK Cyber Security News in 1 place! Retweets original Cyber Sec tweets. 🤖 made by @AbdirahiimYa</t>
  </si>
  <si>
    <t>#bitcoin #news #finance</t>
  </si>
  <si>
    <t>#bitcoin #stocks</t>
  </si>
  <si>
    <t>Say IT in French! Professional translation for IT &amp; software industries</t>
  </si>
  <si>
    <t>Blogueur Tech. Directeur Stratégie Digitale &amp; Innovation. Suez Smart Solutions #Smartcity #TransfoNum #JamaisSansElles #i4Emploi #GreenSI #Speaker</t>
  </si>
  <si>
    <t>chriswiersma@pm.me / Brussels</t>
  </si>
  <si>
    <t>Paris in cyberspace</t>
  </si>
  <si>
    <t>Montreal, Quebec, Canada</t>
  </si>
  <si>
    <t>Tel Aviv -Jaffa / Paris</t>
  </si>
  <si>
    <t>Paris, France</t>
  </si>
  <si>
    <t>Nantes, Pays de la Loire</t>
  </si>
  <si>
    <t>1 rue racine 44000 Nantes</t>
  </si>
  <si>
    <t>Switzerland</t>
  </si>
  <si>
    <t>PARIS</t>
  </si>
  <si>
    <t>Béthune, France</t>
  </si>
  <si>
    <t>www.euratechnologies.com</t>
  </si>
  <si>
    <t xml:space="preserve">Hagen, NRW, Germany </t>
  </si>
  <si>
    <t>Austria, Obertauern</t>
  </si>
  <si>
    <t>Winterfell</t>
  </si>
  <si>
    <t>Senegal</t>
  </si>
  <si>
    <t>Paris 15</t>
  </si>
  <si>
    <t>Paris</t>
  </si>
  <si>
    <t>Saint-Désert, Bourgogne</t>
  </si>
  <si>
    <t>Jammu And Kashmir</t>
  </si>
  <si>
    <t>Uttaranchal, India</t>
  </si>
  <si>
    <t>la porte de Tannhäuser</t>
  </si>
  <si>
    <t>Lyon, France</t>
  </si>
  <si>
    <t>Lyon, Rhône-Alpes</t>
  </si>
  <si>
    <t>Auvergne-Rhône-Alpes, France</t>
  </si>
  <si>
    <t>United States</t>
  </si>
  <si>
    <t>Paris, Bordeaux et Toulouse</t>
  </si>
  <si>
    <t>Global</t>
  </si>
  <si>
    <t>Montpellier, France</t>
  </si>
  <si>
    <t>London &amp; Dubai</t>
  </si>
  <si>
    <t>Grand Casablanca, Royaume du M</t>
  </si>
  <si>
    <t>Dijon, France</t>
  </si>
  <si>
    <t>Antony, France</t>
  </si>
  <si>
    <t>Ou çaaaaa ???</t>
  </si>
  <si>
    <t>France</t>
  </si>
  <si>
    <t>Nantes, France</t>
  </si>
  <si>
    <t>Brussels &amp; Frankfurt</t>
  </si>
  <si>
    <t>Basel, Switzerland</t>
  </si>
  <si>
    <t>BULGARIA</t>
  </si>
  <si>
    <t>Toulon, France</t>
  </si>
  <si>
    <t>Ile-de-France, France</t>
  </si>
  <si>
    <t>Grenoble, France</t>
  </si>
  <si>
    <t>Clermont-Ferrand, France</t>
  </si>
  <si>
    <t>Caen, Basse-Normandie</t>
  </si>
  <si>
    <t>Caen, France</t>
  </si>
  <si>
    <t>Global / France</t>
  </si>
  <si>
    <t>Allemagne</t>
  </si>
  <si>
    <t>Cheul'o</t>
  </si>
  <si>
    <t>Brazzaville</t>
  </si>
  <si>
    <t>London</t>
  </si>
  <si>
    <t>France | Essonne | Villejust</t>
  </si>
  <si>
    <t>Marseille, France</t>
  </si>
  <si>
    <t>Technopôle de l'Environnement</t>
  </si>
  <si>
    <t>🇫🇷 • Francilien/Val-d’Oisien</t>
  </si>
  <si>
    <t>N'Djamena, Chad</t>
  </si>
  <si>
    <t>Vatican</t>
  </si>
  <si>
    <t>Grenoble</t>
  </si>
  <si>
    <t>Zurich, Suisse</t>
  </si>
  <si>
    <t>Rennes</t>
  </si>
  <si>
    <t>Cesson-Sévigné, France</t>
  </si>
  <si>
    <t>Strasbourg, France</t>
  </si>
  <si>
    <t>Verneuil-sur-Seine, France</t>
  </si>
  <si>
    <t>Pays de la Loire</t>
  </si>
  <si>
    <t>Zürich, Schweiz</t>
  </si>
  <si>
    <t>Rapperswil-Jona, Suisse</t>
  </si>
  <si>
    <t>Blockchain</t>
  </si>
  <si>
    <t>Nancy, France</t>
  </si>
  <si>
    <t>Lille &amp; ailleurs</t>
  </si>
  <si>
    <t>California, USA</t>
  </si>
  <si>
    <t>Montréal, Canada</t>
  </si>
  <si>
    <t>Paris - France</t>
  </si>
  <si>
    <t>France 🇫🇷</t>
  </si>
  <si>
    <t>Lille</t>
  </si>
  <si>
    <t>Bordeaux, France</t>
  </si>
  <si>
    <t>Orléans, France</t>
  </si>
  <si>
    <t>France / Suisse</t>
  </si>
  <si>
    <t>Calgary, Alberta, Canada</t>
  </si>
  <si>
    <t>Buenos Aires, Argentina</t>
  </si>
  <si>
    <t>Nantes</t>
  </si>
  <si>
    <t>Sham</t>
  </si>
  <si>
    <t>London, England</t>
  </si>
  <si>
    <t>Région PACA, France</t>
  </si>
  <si>
    <t>Nord-Pas-de-Calais, France</t>
  </si>
  <si>
    <t>Cartagena, España</t>
  </si>
  <si>
    <t>Troyes (10) - France</t>
  </si>
  <si>
    <t>Rennes, France</t>
  </si>
  <si>
    <t>Essonne-France</t>
  </si>
  <si>
    <t>Jeumont, France</t>
  </si>
  <si>
    <t>Pau, France</t>
  </si>
  <si>
    <t>Zambia</t>
  </si>
  <si>
    <t>Sierre, Valais HES-SO</t>
  </si>
  <si>
    <t>Lemanic Arc, Switzerland</t>
  </si>
  <si>
    <t>Zürich</t>
  </si>
  <si>
    <t>Bruxelles, Belgique</t>
  </si>
  <si>
    <t>Mediterranean Sea</t>
  </si>
  <si>
    <t>Loiret</t>
  </si>
  <si>
    <t>Cormeilles-en-Parisis, France</t>
  </si>
  <si>
    <t>Puerto Rico, USA</t>
  </si>
  <si>
    <t>Chicago , IL , USA</t>
  </si>
  <si>
    <t>United Kingdom</t>
  </si>
  <si>
    <t>Irvine, California - Amor Fati</t>
  </si>
  <si>
    <t>M, Venezuela</t>
  </si>
  <si>
    <t>USA</t>
  </si>
  <si>
    <t>Burkina Faso</t>
  </si>
  <si>
    <t>Orsay (91)</t>
  </si>
  <si>
    <t>EU</t>
  </si>
  <si>
    <t>Noida, India</t>
  </si>
  <si>
    <t>Issy-les-Moulineaux</t>
  </si>
  <si>
    <t>Usedom</t>
  </si>
  <si>
    <t>Rhône, Rhône-Alpes</t>
  </si>
  <si>
    <t>France, Bretagne , Rennes</t>
  </si>
  <si>
    <t>Derrière ce Clavier, LisezMoi</t>
  </si>
  <si>
    <t>LYON</t>
  </si>
  <si>
    <t xml:space="preserve">cano </t>
  </si>
  <si>
    <t>Morteau</t>
  </si>
  <si>
    <t xml:space="preserve">Paris </t>
  </si>
  <si>
    <t>Chicago IL</t>
  </si>
  <si>
    <t>Lille, France</t>
  </si>
  <si>
    <t>Une galaxie près de chez vous</t>
  </si>
  <si>
    <t>Barmer Rajasthan</t>
  </si>
  <si>
    <t>Paris - Lyon - Singapour</t>
  </si>
  <si>
    <t>Citoyen du monde à Strasbourg</t>
  </si>
  <si>
    <t>Aragua-Vzla</t>
  </si>
  <si>
    <t>Cambridge, UK</t>
  </si>
  <si>
    <t>Saint-Denis</t>
  </si>
  <si>
    <t>France l Swiss</t>
  </si>
  <si>
    <t>Paris, Ile-de-France</t>
  </si>
  <si>
    <t>Vannes</t>
  </si>
  <si>
    <t>chennai</t>
  </si>
  <si>
    <t>Inde</t>
  </si>
  <si>
    <t>twitter</t>
  </si>
  <si>
    <t>Talence, France</t>
  </si>
  <si>
    <t>🌐 Face the unpredictable 🌐</t>
  </si>
  <si>
    <t>on earth</t>
  </si>
  <si>
    <t>Rio de janeiro</t>
  </si>
  <si>
    <t>Tel Aviv, Israel</t>
  </si>
  <si>
    <t>I live on cloud</t>
  </si>
  <si>
    <t>EMEA/APAC/CHINA/JAPAN/AMERICA</t>
  </si>
  <si>
    <t>Bordeaux, Aquitaine, France</t>
  </si>
  <si>
    <t>Pessac, France</t>
  </si>
  <si>
    <t>Paris, Villejuif</t>
  </si>
  <si>
    <t>Câmpulung, România</t>
  </si>
  <si>
    <t>Brussels, Belgium</t>
  </si>
  <si>
    <t>Marseille</t>
  </si>
  <si>
    <t>Bretagne, France</t>
  </si>
  <si>
    <t>Paris Rennes Lille Nantes Lyon Bordeaux</t>
  </si>
  <si>
    <t>Monaco</t>
  </si>
  <si>
    <t>Cotonou  ( Bénin )</t>
  </si>
  <si>
    <t xml:space="preserve">Lyon / Rhône-Alpes </t>
  </si>
  <si>
    <t>hVdxVcY6ywvooilYtvyA/w==</t>
  </si>
  <si>
    <t>200/216 rue R.Losserand, Paris</t>
  </si>
  <si>
    <t>Puteaux</t>
  </si>
  <si>
    <t>Bordeaux</t>
  </si>
  <si>
    <t>thonon-les-bains</t>
  </si>
  <si>
    <t>Mulhouse</t>
  </si>
  <si>
    <t>Guadeloupe</t>
  </si>
  <si>
    <t>Milpitas, CA</t>
  </si>
  <si>
    <t>Paris and all around the world</t>
  </si>
  <si>
    <t>Sherbrooke</t>
  </si>
  <si>
    <t>Canada</t>
  </si>
  <si>
    <t>Toronto • Montréal • Ottawa</t>
  </si>
  <si>
    <t>Liège</t>
  </si>
  <si>
    <t>New York, NY</t>
  </si>
  <si>
    <t>Montreal, QC, CA</t>
  </si>
  <si>
    <t>Saclay</t>
  </si>
  <si>
    <t>Campus Paris-Saclay</t>
  </si>
  <si>
    <t>Somewhere</t>
  </si>
  <si>
    <t>Là où la Force me porte</t>
  </si>
  <si>
    <t>Europe</t>
  </si>
  <si>
    <t>Europe,NL</t>
  </si>
  <si>
    <t>Boulogne-Billancourt, France</t>
  </si>
  <si>
    <t>PAU</t>
  </si>
  <si>
    <t>Monts du Lyonnais</t>
  </si>
  <si>
    <t>Paris France</t>
  </si>
  <si>
    <t>Genève</t>
  </si>
  <si>
    <t>Saint-Etienne, France</t>
  </si>
  <si>
    <t>Saint-Cloud, France</t>
  </si>
  <si>
    <t>Caracas</t>
  </si>
  <si>
    <t>.close</t>
  </si>
  <si>
    <t>Dakar</t>
  </si>
  <si>
    <t>Dakar-Senegal</t>
  </si>
  <si>
    <t>West Suburban Chicago</t>
  </si>
  <si>
    <t>Afrique</t>
  </si>
  <si>
    <t>Johannesburg , South Africa</t>
  </si>
  <si>
    <t>Chicago, IL</t>
  </si>
  <si>
    <t>DAKAR</t>
  </si>
  <si>
    <t>Frankfurt, Germany</t>
  </si>
  <si>
    <t>Turkey / İstanbul</t>
  </si>
  <si>
    <t>London, UK</t>
  </si>
  <si>
    <t>Texas, USA</t>
  </si>
  <si>
    <t>Between I want it and I got it</t>
  </si>
  <si>
    <t>Greater Boston, Massachusetts</t>
  </si>
  <si>
    <t>🇬🇧🏴󠁧󠁢󠁥󠁮󠁧󠁿🇸🇳</t>
  </si>
  <si>
    <t>Tio'tia:ke/Mooniyang/Montréal</t>
  </si>
  <si>
    <t>Montréal, Québec</t>
  </si>
  <si>
    <t>Rhône-Alpes</t>
  </si>
  <si>
    <t>Saint-Genis-Laval, France</t>
  </si>
  <si>
    <t>he/him/they/them</t>
  </si>
  <si>
    <t>Montréal (Québec) Canada</t>
  </si>
  <si>
    <t>FreeBrittany</t>
  </si>
  <si>
    <t>Haute-Marne, Champagne-Ardenne</t>
  </si>
  <si>
    <t>Montpellier - France</t>
  </si>
  <si>
    <t>Metropole Nantaise</t>
  </si>
  <si>
    <t>République du Bénin</t>
  </si>
  <si>
    <t>Rouen, France</t>
  </si>
  <si>
    <t>Zegema Beach</t>
  </si>
  <si>
    <t>Bougival</t>
  </si>
  <si>
    <t>CTN, ABJ,DKR, DLA</t>
  </si>
  <si>
    <t>Côte d'Ivoire</t>
  </si>
  <si>
    <t>Granada</t>
  </si>
  <si>
    <t>Anywhere out of the world.</t>
  </si>
  <si>
    <t>Créteil (94)</t>
  </si>
  <si>
    <t>Cannes</t>
  </si>
  <si>
    <t>Waterloo, Ontario, Canada</t>
  </si>
  <si>
    <t>Aix-en-Provence, France</t>
  </si>
  <si>
    <t>Angers - Paris - Benelux</t>
  </si>
  <si>
    <t>France/Polska/USA/Worldwide</t>
  </si>
  <si>
    <t>Côtes-d'Armor, Bretagne</t>
  </si>
  <si>
    <t>Bruxelles</t>
  </si>
  <si>
    <t>presqu’ile des sarcasmes</t>
  </si>
  <si>
    <t>Toulouse, France</t>
  </si>
  <si>
    <t>Lyon</t>
  </si>
  <si>
    <t>BX</t>
  </si>
  <si>
    <t>Dingoslaville en Normandie</t>
  </si>
  <si>
    <t>Orléans</t>
  </si>
  <si>
    <t>Euratechnologies, France</t>
  </si>
  <si>
    <t>Citoyen du monde</t>
  </si>
  <si>
    <t>Base64, Linux</t>
  </si>
  <si>
    <t>Saint-Pierre, La Réunion</t>
  </si>
  <si>
    <t>planète Terre</t>
  </si>
  <si>
    <t>Bagdad café.</t>
  </si>
  <si>
    <t>Arcachon, France</t>
  </si>
  <si>
    <t>North by Northwest</t>
  </si>
  <si>
    <t>au sud</t>
  </si>
  <si>
    <t>Numeri'lab, DNE</t>
  </si>
  <si>
    <t>The earth</t>
  </si>
  <si>
    <t>Marsat, Auvergne, France</t>
  </si>
  <si>
    <t>Gard, Languedoc-Roussillon</t>
  </si>
  <si>
    <t>Paris/Mandelieu 🎷🇪🇺⛷</t>
  </si>
  <si>
    <t>Nice, France</t>
  </si>
  <si>
    <t>Sivousavez moijen'saisplus</t>
  </si>
  <si>
    <t>India</t>
  </si>
  <si>
    <t>Alfortville, France</t>
  </si>
  <si>
    <t>🇫🇷</t>
  </si>
  <si>
    <t>Occitanie, France</t>
  </si>
  <si>
    <t xml:space="preserve">Regime totalitaire macronien </t>
  </si>
  <si>
    <t xml:space="preserve"> France</t>
  </si>
  <si>
    <t>Clermont-Ferrand</t>
  </si>
  <si>
    <t>Rouen, Normandy ☔, France</t>
  </si>
  <si>
    <t xml:space="preserve">He/Him 🌍 </t>
  </si>
  <si>
    <t>FRANCE</t>
  </si>
  <si>
    <t>localhost</t>
  </si>
  <si>
    <t>MurrayLand.</t>
  </si>
  <si>
    <t>Japan、b62ea8471026be0e44108f6d</t>
  </si>
  <si>
    <t>paris</t>
  </si>
  <si>
    <t>Dans ton cul</t>
  </si>
  <si>
    <t>Chambéry, France</t>
  </si>
  <si>
    <t>Fleury, France</t>
  </si>
  <si>
    <t>Région Nouvelle-Aquitaine</t>
  </si>
  <si>
    <t>Burton upon Trent, England</t>
  </si>
  <si>
    <t>Nanterre, France</t>
  </si>
  <si>
    <t>Ici</t>
  </si>
  <si>
    <t>Niort</t>
  </si>
  <si>
    <t>Internet</t>
  </si>
  <si>
    <t>Paris (Neuilly-sur-Seine)</t>
  </si>
  <si>
    <t>92012 Nanterre</t>
  </si>
  <si>
    <t xml:space="preserve">VOUS SUIT.  Planet e@rth </t>
  </si>
  <si>
    <t>Le Luc, France</t>
  </si>
  <si>
    <t>Paris, France 🇫🇷 🇪🇺</t>
  </si>
  <si>
    <t>Puteaux, France</t>
  </si>
  <si>
    <t>Centre, Cameroon</t>
  </si>
  <si>
    <t>Rennes, Bretagne</t>
  </si>
  <si>
    <t>Bagnolet</t>
  </si>
  <si>
    <t>99A bd Descat - Trg / Rbx</t>
  </si>
  <si>
    <t>Paris Addict</t>
  </si>
  <si>
    <t>Québec, Canada</t>
  </si>
  <si>
    <t xml:space="preserve">Kinshasa - Genève - Paris </t>
  </si>
  <si>
    <t>Saumur, France</t>
  </si>
  <si>
    <t>::1</t>
  </si>
  <si>
    <t>Vandoeuvre-lès-Nancy, Lorraine</t>
  </si>
  <si>
    <t>Suisse, France</t>
  </si>
  <si>
    <t>Nogent, France</t>
  </si>
  <si>
    <t>Nancy, Metz, Lorraine, France</t>
  </si>
  <si>
    <t>Lyon, Paris</t>
  </si>
  <si>
    <t>Paris - Geneva - Montreal - NY</t>
  </si>
  <si>
    <t>Le Pecq, France</t>
  </si>
  <si>
    <t>Naples,Italy</t>
  </si>
  <si>
    <t>Paris - Cergy</t>
  </si>
  <si>
    <t>Everywhere.</t>
  </si>
  <si>
    <t>France, Paris</t>
  </si>
  <si>
    <t>France Nord</t>
  </si>
  <si>
    <t>Brest, France</t>
  </si>
  <si>
    <t>Paris - Carca - IRL &amp; Cyberia</t>
  </si>
  <si>
    <t>Brest</t>
  </si>
  <si>
    <t>Nancy</t>
  </si>
  <si>
    <t>dans ta poche</t>
  </si>
  <si>
    <t>Baie-Mahault, Guadeloupe</t>
  </si>
  <si>
    <t>Besançon et Chalon-sur-Saône</t>
  </si>
  <si>
    <t>Intertubes | Brest</t>
  </si>
  <si>
    <t>Paris, Lyon</t>
  </si>
  <si>
    <t>Ottawa, Ontario</t>
  </si>
  <si>
    <t>Sur Terre ou pas 😜</t>
  </si>
  <si>
    <t>Angers</t>
  </si>
  <si>
    <t>Help us!</t>
  </si>
  <si>
    <t>Mountain View, CA</t>
  </si>
  <si>
    <t>Bedford</t>
  </si>
  <si>
    <t>Partout en France</t>
  </si>
  <si>
    <t>Saint-Denis de la Réunion</t>
  </si>
  <si>
    <t>Donzère, France</t>
  </si>
  <si>
    <t>Vélizy-Villacoublay</t>
  </si>
  <si>
    <t>Hexagonie</t>
  </si>
  <si>
    <t>Perros-Guirec</t>
  </si>
  <si>
    <t>Seattle, WA</t>
  </si>
  <si>
    <t>Salle du Jeu de Paume</t>
  </si>
  <si>
    <t>Oise, Picardie</t>
  </si>
  <si>
    <t>Montargis (45)</t>
  </si>
  <si>
    <t>Evreux, France</t>
  </si>
  <si>
    <t>Maine-et-Loire</t>
  </si>
  <si>
    <t>Ottawa-Gatineau, Canada</t>
  </si>
  <si>
    <t>Chestertown, MD</t>
  </si>
  <si>
    <t>Fort Meade, MD</t>
  </si>
  <si>
    <t>https://gael.contactin.bio/</t>
  </si>
  <si>
    <t>Nimes</t>
  </si>
  <si>
    <t>Nice - Lyon - Cuneo - Paris</t>
  </si>
  <si>
    <t>Earth</t>
  </si>
  <si>
    <t>La belle province</t>
  </si>
  <si>
    <t>Cyberland</t>
  </si>
  <si>
    <t>partout</t>
  </si>
  <si>
    <t>Ripoublique du Macronistan</t>
  </si>
  <si>
    <t>Versailles, France</t>
  </si>
  <si>
    <t>Univers-Vacuité-Cœur ❤️ #AEC</t>
  </si>
  <si>
    <t>Neuilly-sur-Seine, France</t>
  </si>
  <si>
    <t>Neuilly-sur-Seine</t>
  </si>
  <si>
    <t>🇨🇵</t>
  </si>
  <si>
    <t>rouen</t>
  </si>
  <si>
    <t>Maroc</t>
  </si>
  <si>
    <t>Lebanon</t>
  </si>
  <si>
    <t>Dublin City, Ireland</t>
  </si>
  <si>
    <t>England, United Kingdom</t>
  </si>
  <si>
    <t>Puy-de-Dôme, Auvergne</t>
  </si>
  <si>
    <t>127.0.0.1</t>
  </si>
  <si>
    <t>Terre</t>
  </si>
  <si>
    <t xml:space="preserve">Hyères </t>
  </si>
  <si>
    <t>Capdenac-Gare, France</t>
  </si>
  <si>
    <t>Où le banquier borgne est roi</t>
  </si>
  <si>
    <t>Abidjan</t>
  </si>
  <si>
    <t xml:space="preserve">Paris - Macouria </t>
  </si>
  <si>
    <t>Planet Phloston, Angel Galaxy</t>
  </si>
  <si>
    <t>Quelque part !</t>
  </si>
  <si>
    <t>Somewhere In Paris XI</t>
  </si>
  <si>
    <t>DTC</t>
  </si>
  <si>
    <t>Rouen, France.</t>
  </si>
  <si>
    <t>Reims, France</t>
  </si>
  <si>
    <t xml:space="preserve">Amsterdam </t>
  </si>
  <si>
    <t>DAKAR-BRAZZA-PNR</t>
  </si>
  <si>
    <t xml:space="preserve">VERDUN 55100 </t>
  </si>
  <si>
    <t>Hennigsdorf, Deutschland</t>
  </si>
  <si>
    <t>Argentina - Buenos Aires</t>
  </si>
  <si>
    <t>central NJ, phila, nyc</t>
  </si>
  <si>
    <t>République Démocratique Du Con</t>
  </si>
  <si>
    <t>Abidjan, Côte d’Ivoire</t>
  </si>
  <si>
    <t>Lannion</t>
  </si>
  <si>
    <t>Pays de Béarn</t>
  </si>
  <si>
    <t>Sud, France</t>
  </si>
  <si>
    <t>Nice, en dictature😡</t>
  </si>
  <si>
    <t>Bengaluru, India</t>
  </si>
  <si>
    <t>London, England NW1 4LJ</t>
  </si>
  <si>
    <t>Haute-Garonne, Midi-Pyrénées</t>
  </si>
  <si>
    <t xml:space="preserve">Maine-et-Loire </t>
  </si>
  <si>
    <t>Haute-Savoie, Rhône-Alpes</t>
  </si>
  <si>
    <t>Paris, FRANCE</t>
  </si>
  <si>
    <t>Mysore  and  BERLIN</t>
  </si>
  <si>
    <t>Delaware, USA</t>
  </si>
  <si>
    <t>Ici et là.</t>
  </si>
  <si>
    <t>nulle part et partout</t>
  </si>
  <si>
    <t>Ni ici, ni là-bas... #Graou 🐻</t>
  </si>
  <si>
    <t>Capdenac-Gare, Occitanie</t>
  </si>
  <si>
    <t>Nort-Sur-Erdre, France</t>
  </si>
  <si>
    <t xml:space="preserve">Paris, France  </t>
  </si>
  <si>
    <t>Ile de La Réunion</t>
  </si>
  <si>
    <t>Dans ma tanière 🇫🇷</t>
  </si>
  <si>
    <t>Auray</t>
  </si>
  <si>
    <t>Vrigny, France</t>
  </si>
  <si>
    <t>Roquebrune-Cap-Martin, France</t>
  </si>
  <si>
    <t>Hauts-de-Seine, Ile-de-France</t>
  </si>
  <si>
    <t>BZH Chispa
@Chispa@mstdn.socia</t>
  </si>
  <si>
    <t>Treize au Sud</t>
  </si>
  <si>
    <t>gard(30)</t>
  </si>
  <si>
    <t>1 caillou fragile Voie lactée</t>
  </si>
  <si>
    <t xml:space="preserve">capitale du couvre feu </t>
  </si>
  <si>
    <t>Aude, Languedoc-Roussillon</t>
  </si>
  <si>
    <t>CAEN</t>
  </si>
  <si>
    <t>Littoral, Cameroon</t>
  </si>
  <si>
    <t>Boston, NYC, Miami, &amp; N.H.</t>
  </si>
  <si>
    <t>Continent Européen</t>
  </si>
  <si>
    <t>Croissy-sur-Seine, France</t>
  </si>
  <si>
    <t>Eure, Haute-Normandie</t>
  </si>
  <si>
    <t>Honfleur</t>
  </si>
  <si>
    <t>Yaounde🇨🇲</t>
  </si>
  <si>
    <t>Canada 🇨🇦</t>
  </si>
  <si>
    <t xml:space="preserve">Lyon / Paris / France </t>
  </si>
  <si>
    <t>Berlin, Deutschland</t>
  </si>
  <si>
    <t xml:space="preserve">Melmac </t>
  </si>
  <si>
    <t>World</t>
  </si>
  <si>
    <t xml:space="preserve">Lebanon </t>
  </si>
  <si>
    <t>Saint-Hilaire-de-Riez, France</t>
  </si>
  <si>
    <t>Sri Lanka</t>
  </si>
  <si>
    <t>𝗙𝗮𝘀𝘁 𝗧𝗿𝗮𝗰𝗸 ➡️➡️</t>
  </si>
  <si>
    <t>Kyiv, Ukraine</t>
  </si>
  <si>
    <t>Lyon, France, Suisse</t>
  </si>
  <si>
    <t>Cameroon</t>
  </si>
  <si>
    <t>Limoges, France</t>
  </si>
  <si>
    <t>france</t>
  </si>
  <si>
    <t>Là où l’info nous conduit.</t>
  </si>
  <si>
    <t xml:space="preserve">Twitter Jannah </t>
  </si>
  <si>
    <t>BORDEAUX FRANCE</t>
  </si>
  <si>
    <t>Corse, France</t>
  </si>
  <si>
    <t>Ajaccio, France</t>
  </si>
  <si>
    <t>Madagascar</t>
  </si>
  <si>
    <t>Sophia Antipolis, France</t>
  </si>
  <si>
    <t>France - Occitanie</t>
  </si>
  <si>
    <t>Zürich, Suisse</t>
  </si>
  <si>
    <t>France &amp; others</t>
  </si>
  <si>
    <t>France, Paris, Nice</t>
  </si>
  <si>
    <t>(French &amp; English)</t>
  </si>
  <si>
    <t>Salon-de-Provence, France</t>
  </si>
  <si>
    <t>Paris, London, Boston, Munich</t>
  </si>
  <si>
    <t>Luxembourg-Alcorcón /Madrid-Aranda de Duero-La Viliella/Gijón 🇱🇺✈🇪🇸</t>
  </si>
  <si>
    <t>Limours-en-Hurepoix, France</t>
  </si>
  <si>
    <t>127.143.127.143</t>
  </si>
  <si>
    <t>Ahmadabad City, India</t>
  </si>
  <si>
    <t>🇮🇱🇬🇧🇮🇳🇺🇸🇮🇶🇮🇷🇺🇾🇵</t>
  </si>
  <si>
    <t>Responsable com /Swiss Life</t>
  </si>
  <si>
    <t>Brest, Brittany, France</t>
  </si>
  <si>
    <t>Disneyland Paris et sur le web</t>
  </si>
  <si>
    <t>Suresnes, France</t>
  </si>
  <si>
    <t>Val-d'Oise, Ile-de-France</t>
  </si>
  <si>
    <t>Etampes, Ile-de-France, France</t>
  </si>
  <si>
    <t>La Trinité sur Mer</t>
  </si>
  <si>
    <t>I sây</t>
  </si>
  <si>
    <t>Amiens</t>
  </si>
  <si>
    <t>Amiens, France</t>
  </si>
  <si>
    <t>DRC</t>
  </si>
  <si>
    <t>Planète Terre</t>
  </si>
  <si>
    <t>Belgique</t>
  </si>
  <si>
    <t>Ireland</t>
  </si>
  <si>
    <t>Annonay, France</t>
  </si>
  <si>
    <t xml:space="preserve">Lille / Europe / Asie /World </t>
  </si>
  <si>
    <t>Belgium</t>
  </si>
  <si>
    <t>Gif-sur-Yvette, France</t>
  </si>
  <si>
    <t>Frankfurt on the Main, Germany</t>
  </si>
  <si>
    <t>Cave souterraine</t>
  </si>
  <si>
    <t xml:space="preserve"> Laxou, Lorraine, France</t>
  </si>
  <si>
    <t>Mont de Marsan, France</t>
  </si>
  <si>
    <t>New York / Paris</t>
  </si>
  <si>
    <t>California</t>
  </si>
  <si>
    <t>Strasbourg</t>
  </si>
  <si>
    <t>quelque part entre ciel/terre</t>
  </si>
  <si>
    <t>Champs sur Marne</t>
  </si>
  <si>
    <t>Campus de Beaulieu - Rennes</t>
  </si>
  <si>
    <t>Sunlight</t>
  </si>
  <si>
    <t>Paris, France &amp; Earth</t>
  </si>
  <si>
    <t>Pessac/Paris/Hong-Kong/SF</t>
  </si>
  <si>
    <t>Aquitaine, France</t>
  </si>
  <si>
    <t>Palaiseau</t>
  </si>
  <si>
    <t>Benin</t>
  </si>
  <si>
    <t>Paris 8ème</t>
  </si>
  <si>
    <t>Nantes, Rennes etc...</t>
  </si>
  <si>
    <t>Japon</t>
  </si>
  <si>
    <t>Montpellier, #Occitanie 🇫🇷</t>
  </si>
  <si>
    <t>Montreal, Quebec</t>
  </si>
  <si>
    <t>Montpellier</t>
  </si>
  <si>
    <t>Nice Sophia-Antipolis</t>
  </si>
  <si>
    <t xml:space="preserve">Kampala, Uganda </t>
  </si>
  <si>
    <t>localhost:443</t>
  </si>
  <si>
    <t>Florida, USA</t>
  </si>
  <si>
    <t>Agra, India</t>
  </si>
  <si>
    <t>Tokyo-to, Japan</t>
  </si>
  <si>
    <t>Leicester, England</t>
  </si>
  <si>
    <t>up india</t>
  </si>
  <si>
    <t>Issy-les-Moulineaux, France</t>
  </si>
  <si>
    <t>Dreux</t>
  </si>
  <si>
    <t>Sete</t>
  </si>
  <si>
    <t>Avignon, France</t>
  </si>
  <si>
    <t>Palaiseau, France</t>
  </si>
  <si>
    <t>Dehradun,India</t>
  </si>
  <si>
    <t>Kanpur, India</t>
  </si>
  <si>
    <t>Maine-et-Loire, Pays de la Loire</t>
  </si>
  <si>
    <t>Laval, France</t>
  </si>
  <si>
    <t>IDF, France</t>
  </si>
  <si>
    <t>Parigi, Francia</t>
  </si>
  <si>
    <t>nordsud</t>
  </si>
  <si>
    <t>11-15 Quai du Président Paul Doumer, 92400 Courbevoie</t>
  </si>
  <si>
    <t xml:space="preserve">senegal ( dakar) </t>
  </si>
  <si>
    <t>McLean, VA</t>
  </si>
  <si>
    <t>Paris's east suburban</t>
  </si>
  <si>
    <t>Belgium 🇧🇪🇪🇺</t>
  </si>
  <si>
    <t>The Metaverse</t>
  </si>
  <si>
    <t>Le Mans / #Sarthe / France</t>
  </si>
  <si>
    <t>Paris Area</t>
  </si>
  <si>
    <t>Paris, Normandie, On line</t>
  </si>
  <si>
    <t>PARIS 17ème</t>
  </si>
  <si>
    <t>New York, USA</t>
  </si>
  <si>
    <t xml:space="preserve">#TeamStreetD Paris </t>
  </si>
  <si>
    <t>Ikebukuro, Japon</t>
  </si>
  <si>
    <t>derrière son #ordimini</t>
  </si>
  <si>
    <t>Paris, Strasbourg, Baden-Baden</t>
  </si>
  <si>
    <t>Philadelphia, PA</t>
  </si>
  <si>
    <t>🌳192.168.1.1🌴</t>
  </si>
  <si>
    <t>Nouvelle-Aquitaine</t>
  </si>
  <si>
    <t>Bordeaux, Aquitaine</t>
  </si>
  <si>
    <t>Bourgogne</t>
  </si>
  <si>
    <t>Courbevoie, France</t>
  </si>
  <si>
    <t>Hyderabad, India</t>
  </si>
  <si>
    <t>France Nouvelle-Aquitaine</t>
  </si>
  <si>
    <t>Chamalières, France</t>
  </si>
  <si>
    <t>Auvergne-Rhône-Alpes</t>
  </si>
  <si>
    <t>Saint-Mallow</t>
  </si>
  <si>
    <t>Charente-Maritime</t>
  </si>
  <si>
    <t>Asnières ile-de-France France</t>
  </si>
  <si>
    <t>105 000 salariés dans 71 pays</t>
  </si>
  <si>
    <t>Dakar Sénégal</t>
  </si>
  <si>
    <t>Bastia</t>
  </si>
  <si>
    <t>Maisons-Alfort, France</t>
  </si>
  <si>
    <t>Paris, Lyon, France</t>
  </si>
  <si>
    <t>Congo-Brazzaville</t>
  </si>
  <si>
    <t>Région de Paris</t>
  </si>
  <si>
    <t>San Francisco, CA</t>
  </si>
  <si>
    <t xml:space="preserve">France </t>
  </si>
  <si>
    <t>Decazeville, France</t>
  </si>
  <si>
    <t>Montréal</t>
  </si>
  <si>
    <t>Beaumont-sur-Oise, France</t>
  </si>
  <si>
    <t>Montréal (Québec)</t>
  </si>
  <si>
    <t>Partout au Québec</t>
  </si>
  <si>
    <t>jakarta</t>
  </si>
  <si>
    <t>Castres - Midi-Pyrénées</t>
  </si>
  <si>
    <t>Occitanie Auvergne Rhône Alpes</t>
  </si>
  <si>
    <t>Puteaux (92, F)</t>
  </si>
  <si>
    <t>46.9871067354 ; 3.807748263265</t>
  </si>
  <si>
    <t>14 agences dont 12 en France</t>
  </si>
  <si>
    <t>Marin County, CA</t>
  </si>
  <si>
    <t>La Tranche sur Mer, Angers</t>
  </si>
  <si>
    <t>AFRIQUE</t>
  </si>
  <si>
    <t>Clearwater, Florida</t>
  </si>
  <si>
    <t>🌎</t>
  </si>
  <si>
    <t>Sri Jayawardenepura</t>
  </si>
  <si>
    <t>Los Angeles, CA</t>
  </si>
  <si>
    <t>Cergy France</t>
  </si>
  <si>
    <t>Brittany, France</t>
  </si>
  <si>
    <t xml:space="preserve">Lyon &amp; Oyonnax  - France </t>
  </si>
  <si>
    <t>Vénissieux, France</t>
  </si>
  <si>
    <t>San Jose, California</t>
  </si>
  <si>
    <t>Les Ulis</t>
  </si>
  <si>
    <t>Casablanca, Morocco</t>
  </si>
  <si>
    <t>Rue de la Pépinière 25, 1000 B</t>
  </si>
  <si>
    <t xml:space="preserve">Buea, Douala, Bangangté 🇨🇲 </t>
  </si>
  <si>
    <t>Breton - Béarnais</t>
  </si>
  <si>
    <t>Angola</t>
  </si>
  <si>
    <t>DSM</t>
  </si>
  <si>
    <t>Haute-Normandie, France</t>
  </si>
  <si>
    <t>Silver Spring, MD</t>
  </si>
  <si>
    <t>Nord, Nord-Pas-de-Calais</t>
  </si>
  <si>
    <t>Asnières-sur-Seine, France</t>
  </si>
  <si>
    <t>Lausanne / Genève</t>
  </si>
  <si>
    <t>Alger</t>
  </si>
  <si>
    <t>France - USA - Hong Kong</t>
  </si>
  <si>
    <t>germany</t>
  </si>
  <si>
    <t>Worldwide</t>
  </si>
  <si>
    <t>Lévis, Québec, Canada</t>
  </si>
  <si>
    <t>Le Mans, Pays de la Loire</t>
  </si>
  <si>
    <t>SomeWhere</t>
  </si>
  <si>
    <t>Toulouse</t>
  </si>
  <si>
    <t>Auvergne Rhône Alpes - France</t>
  </si>
  <si>
    <t>Privacy solutions</t>
  </si>
  <si>
    <t>Comunidad de Madrid, España</t>
  </si>
  <si>
    <t>France🇫🇷</t>
  </si>
  <si>
    <t>Rive-de-Gier, France</t>
  </si>
  <si>
    <t>കേരളം</t>
  </si>
  <si>
    <t>ÜT: 48.9844911,1.9687732</t>
  </si>
  <si>
    <t>http://t.co/6JWs4aJm1T</t>
  </si>
  <si>
    <t>https://t.co/IcUe9pPaFE</t>
  </si>
  <si>
    <t>https://t.co/iFpuxNZ5iN</t>
  </si>
  <si>
    <t>https://t.co/pIi5WrVnU3</t>
  </si>
  <si>
    <t>https://t.co/yBfZH0a1Eh</t>
  </si>
  <si>
    <t>https://t.co/1bo22183gG</t>
  </si>
  <si>
    <t>http://t.co/jiXLptjYHL</t>
  </si>
  <si>
    <t>https://t.co/5nYy2w7UU9</t>
  </si>
  <si>
    <t>https://t.co/yT0NUUGtCK</t>
  </si>
  <si>
    <t>https://t.co/JXRzNyLXfK</t>
  </si>
  <si>
    <t>https://t.co/h6FZ0LhqLB</t>
  </si>
  <si>
    <t>https://t.co/fkCMBAYuDF</t>
  </si>
  <si>
    <t>https://t.co/4OmvtWfXxw</t>
  </si>
  <si>
    <t>https://t.co/KseCcdzb3k</t>
  </si>
  <si>
    <t>https://t.co/H3QxyBCD2E</t>
  </si>
  <si>
    <t>https://t.co/3nKXxA8PQU</t>
  </si>
  <si>
    <t>https://t.co/FNyhnsxPAn</t>
  </si>
  <si>
    <t>https://t.co/tvpcpbSBVM</t>
  </si>
  <si>
    <t>https://t.co/RtU8sLmchK</t>
  </si>
  <si>
    <t>https://t.co/A20f1wbi7f</t>
  </si>
  <si>
    <t>https://t.co/uYCAezZHAp</t>
  </si>
  <si>
    <t>https://t.co/fH88ZYn6FT</t>
  </si>
  <si>
    <t>https://t.co/Gzamf5qTWh</t>
  </si>
  <si>
    <t>https://t.co/VHlAFZlGkO</t>
  </si>
  <si>
    <t>https://t.co/GLlIgQngls</t>
  </si>
  <si>
    <t>https://t.co/5yvr887ssJ</t>
  </si>
  <si>
    <t>https://t.co/3k0Sw8qiMR</t>
  </si>
  <si>
    <t>https://t.co/kzhfJLExBa</t>
  </si>
  <si>
    <t>https://t.co/W0LE1qmvZx</t>
  </si>
  <si>
    <t>https://t.co/pmV1mM2TUu</t>
  </si>
  <si>
    <t>https://t.co/9SW6Ytzqs1</t>
  </si>
  <si>
    <t>https://t.co/LDYRE4749A</t>
  </si>
  <si>
    <t>https://t.co/NufuJf40VY</t>
  </si>
  <si>
    <t>https://t.co/QmV2a6Q95S</t>
  </si>
  <si>
    <t>https://t.co/oP1HxcGD2Y</t>
  </si>
  <si>
    <t>https://t.co/oFp0jGeZYe</t>
  </si>
  <si>
    <t>https://t.co/WutHCPezCS</t>
  </si>
  <si>
    <t>https://t.co/hS5r1uOXSK</t>
  </si>
  <si>
    <t>https://t.co/g5bMgevcFq</t>
  </si>
  <si>
    <t>http://t.co/8If2AMjChb</t>
  </si>
  <si>
    <t>https://t.co/eAwKLsuHI8</t>
  </si>
  <si>
    <t>https://t.co/DZ6BYfuZdm</t>
  </si>
  <si>
    <t>https://t.co/OT6Ix2AsUf</t>
  </si>
  <si>
    <t>https://t.co/10jEELsvXb</t>
  </si>
  <si>
    <t>https://t.co/e4z1IQrWFr</t>
  </si>
  <si>
    <t>http://t.co/SKRkKcFZFA</t>
  </si>
  <si>
    <t>https://t.co/EPMHGTP3ry</t>
  </si>
  <si>
    <t>https://t.co/KBz7effxFt</t>
  </si>
  <si>
    <t>http://t.co/VtMo7K1adz</t>
  </si>
  <si>
    <t>https://t.co/G9nIYgHJgF</t>
  </si>
  <si>
    <t>https://t.co/Rydbpskxmt</t>
  </si>
  <si>
    <t>http://t.co/oh4JM8fcPK</t>
  </si>
  <si>
    <t>https://t.co/2rouTjN9Wd</t>
  </si>
  <si>
    <t>http://t.co/pMrWfQhL6w</t>
  </si>
  <si>
    <t>https://t.co/QOPGhct09l</t>
  </si>
  <si>
    <t>https://t.co/7rsgrelAUo</t>
  </si>
  <si>
    <t>https://t.co/xztFBJaWM6</t>
  </si>
  <si>
    <t>https://t.co/v6KrTnJIYh</t>
  </si>
  <si>
    <t>https://t.co/lckgsPVYOg</t>
  </si>
  <si>
    <t>https://t.co/Uh9LSw7JK1</t>
  </si>
  <si>
    <t>https://t.co/b2LWROp4RN</t>
  </si>
  <si>
    <t>https://t.co/ggYiojt7aH</t>
  </si>
  <si>
    <t>https://t.co/nKAUr3PfYj</t>
  </si>
  <si>
    <t>https://t.co/THVxSo5aQV</t>
  </si>
  <si>
    <t>https://t.co/IKpg3fJGDs</t>
  </si>
  <si>
    <t>https://t.co/eUE2E23ahL</t>
  </si>
  <si>
    <t>http://t.co/3aqmu6qOs2</t>
  </si>
  <si>
    <t>https://t.co/zWsJHwv8kH</t>
  </si>
  <si>
    <t>https://t.co/Ctb4tuHfpD</t>
  </si>
  <si>
    <t>https://t.co/L94ohXMtET</t>
  </si>
  <si>
    <t>https://t.co/RpMRvOPuLr</t>
  </si>
  <si>
    <t>https://t.co/CxlLAhXAmZ</t>
  </si>
  <si>
    <t>https://t.co/6CFCYeMDM3</t>
  </si>
  <si>
    <t>https://t.co/cVLnsrDQu5</t>
  </si>
  <si>
    <t>https://t.co/YQAggmFL6x</t>
  </si>
  <si>
    <t>https://t.co/sqhlag94wX</t>
  </si>
  <si>
    <t>https://t.co/kOWmsnB296</t>
  </si>
  <si>
    <t>https://t.co/NS2GULMhYl</t>
  </si>
  <si>
    <t>https://t.co/e7Qz7wsaTY</t>
  </si>
  <si>
    <t>https://t.co/5775epiWBi</t>
  </si>
  <si>
    <t>https://t.co/CTHFe4R0FW</t>
  </si>
  <si>
    <t>https://t.co/ixxOZ9McMg</t>
  </si>
  <si>
    <t>https://t.co/q645TEYxgA</t>
  </si>
  <si>
    <t>https://t.co/JvDumaqDuB</t>
  </si>
  <si>
    <t>https://t.co/5OxYCPlsjp</t>
  </si>
  <si>
    <t>https://t.co/ryFnMFyAc9</t>
  </si>
  <si>
    <t>https://t.co/DgPhzixSib</t>
  </si>
  <si>
    <t>https://t.co/hpkhmnvduu</t>
  </si>
  <si>
    <t>http://t.co/HHSznpBH8B</t>
  </si>
  <si>
    <t>https://t.co/q8zfcllP9f</t>
  </si>
  <si>
    <t>https://t.co/DrpZKXjrCT</t>
  </si>
  <si>
    <t>https://t.co/CYTrDSXVuM</t>
  </si>
  <si>
    <t>https://t.co/bZJsQ5ZUQL</t>
  </si>
  <si>
    <t>https://t.co/pLOaKbe4xR</t>
  </si>
  <si>
    <t>https://t.co/apPwr8oNDX</t>
  </si>
  <si>
    <t>https://t.co/pkZDmpoHLf</t>
  </si>
  <si>
    <t>https://t.co/5SUvodfZoO</t>
  </si>
  <si>
    <t>https://t.co/CeOnC8igWK</t>
  </si>
  <si>
    <t>http://t.co/l1qHtSLChj</t>
  </si>
  <si>
    <t>https://t.co/JCegvYhkMz</t>
  </si>
  <si>
    <t>https://t.co/G5aI6HfT11</t>
  </si>
  <si>
    <t>https://t.co/9q9hmQ5I55</t>
  </si>
  <si>
    <t>https://t.co/sy97JGhZs8</t>
  </si>
  <si>
    <t>https://t.co/Ei4rVFbW2a</t>
  </si>
  <si>
    <t>https://t.co/JbIob6rXmT</t>
  </si>
  <si>
    <t>https://t.co/QABYPPsOMY</t>
  </si>
  <si>
    <t>https://t.co/h3ptwOX78I</t>
  </si>
  <si>
    <t>https://t.co/CuViALPIa0</t>
  </si>
  <si>
    <t>https://t.co/q28SVQiVBB</t>
  </si>
  <si>
    <t>https://t.co/FhMaQE0mhZ</t>
  </si>
  <si>
    <t>https://t.co/Nl1gmWTUrL</t>
  </si>
  <si>
    <t>https://t.co/z1hEsOBNpD</t>
  </si>
  <si>
    <t>https://t.co/CycZ82hOmB</t>
  </si>
  <si>
    <t>http://t.co/WPOD7PJwpP</t>
  </si>
  <si>
    <t>https://t.co/XoHn1cIvMR</t>
  </si>
  <si>
    <t>https://t.co/ktS93T4KLf</t>
  </si>
  <si>
    <t>https://t.co/nUQyeovMXO</t>
  </si>
  <si>
    <t>https://t.co/6aFh3jCtyB</t>
  </si>
  <si>
    <t>https://t.co/XVhP1YME2l</t>
  </si>
  <si>
    <t>https://t.co/US2AisGeO1</t>
  </si>
  <si>
    <t>http://t.co/VHbl3rw0A5</t>
  </si>
  <si>
    <t>https://t.co/j3B77fhrj1</t>
  </si>
  <si>
    <t>https://t.co/r8dUaYaXWb</t>
  </si>
  <si>
    <t>https://t.co/5ORVbEdvTt</t>
  </si>
  <si>
    <t>https://t.co/ZbKtRp3ENF</t>
  </si>
  <si>
    <t>https://t.co/xGkBfN3EWF</t>
  </si>
  <si>
    <t>https://t.co/t7h0BN6mdN</t>
  </si>
  <si>
    <t>http://t.co/2cZJPJQj5f</t>
  </si>
  <si>
    <t>https://t.co/JXUCuU4BwO</t>
  </si>
  <si>
    <t>http://t.co/ayG86QcgBf</t>
  </si>
  <si>
    <t>https://t.co/gem76GNLcK</t>
  </si>
  <si>
    <t>https://t.co/OaLvkDCUtQ</t>
  </si>
  <si>
    <t>https://t.co/0bqfWpD8X5</t>
  </si>
  <si>
    <t>http://t.co/mFyihTt7RP</t>
  </si>
  <si>
    <t>http://t.co/ZOxZD47DGZ</t>
  </si>
  <si>
    <t>https://t.co/SRiLGgo7pe</t>
  </si>
  <si>
    <t>https://t.co/cI3vSpOC90</t>
  </si>
  <si>
    <t>https://t.co/XQ3y1GlZqO</t>
  </si>
  <si>
    <t>https://t.co/J8x5Io2Lc6</t>
  </si>
  <si>
    <t>https://t.co/J2Ebm6tWnY</t>
  </si>
  <si>
    <t>https://t.co/vniw8PuYUB</t>
  </si>
  <si>
    <t>http://t.co/9hj52NxP9L</t>
  </si>
  <si>
    <t>https://t.co/4Pmy6lAgxz</t>
  </si>
  <si>
    <t>https://t.co/S2ahulqWmE</t>
  </si>
  <si>
    <t>https://t.co/aOMJ8xrjRJ</t>
  </si>
  <si>
    <t>https://t.co/0uxTfvCqsZ</t>
  </si>
  <si>
    <t>https://t.co/JaLd89w4Il</t>
  </si>
  <si>
    <t>https://t.co/CNYK3VLfWa</t>
  </si>
  <si>
    <t>https://t.co/UQS71VAvVH</t>
  </si>
  <si>
    <t>https://t.co/oRLZ0l8lXN</t>
  </si>
  <si>
    <t>https://t.co/zMgURB4kOW</t>
  </si>
  <si>
    <t>https://t.co/RjuBE6jJFu</t>
  </si>
  <si>
    <t>https://t.co/0gWoRFw0q7</t>
  </si>
  <si>
    <t>https://t.co/kKsXNkbXBE</t>
  </si>
  <si>
    <t>https://t.co/tpZMfPoa3R</t>
  </si>
  <si>
    <t>https://t.co/fNejTvmpQf</t>
  </si>
  <si>
    <t>https://t.co/ng394abrl1</t>
  </si>
  <si>
    <t>https://t.co/nLQCWBZVjy</t>
  </si>
  <si>
    <t>https://t.co/szWw1EIX48</t>
  </si>
  <si>
    <t>https://t.co/8KX9gTxiJN</t>
  </si>
  <si>
    <t>https://t.co/Z66VFiXYNL</t>
  </si>
  <si>
    <t>https://t.co/oDv8Q8OwhP</t>
  </si>
  <si>
    <t>https://t.co/q5q9kS0qY1</t>
  </si>
  <si>
    <t>https://t.co/TJiXy3wJby</t>
  </si>
  <si>
    <t>https://t.co/i6JwcWbdUI</t>
  </si>
  <si>
    <t>https://t.co/DsxtozJEuz</t>
  </si>
  <si>
    <t>https://t.co/DsxtoA1fT9</t>
  </si>
  <si>
    <t>https://t.co/r8CEnRPcTW</t>
  </si>
  <si>
    <t>https://t.co/yKkwYrB0UW</t>
  </si>
  <si>
    <t>https://t.co/eckJGJHvma</t>
  </si>
  <si>
    <t>https://t.co/rj2N6SdNOk</t>
  </si>
  <si>
    <t>https://t.co/Bz7aeo5RME</t>
  </si>
  <si>
    <t>https://t.co/917NADwq5v</t>
  </si>
  <si>
    <t>https://t.co/k14TyVlUEG</t>
  </si>
  <si>
    <t>https://t.co/owHPMbDerX</t>
  </si>
  <si>
    <t>https://t.co/OTEI876gx7</t>
  </si>
  <si>
    <t>http://t.co/QK4avk7tcy</t>
  </si>
  <si>
    <t>https://t.co/99ejcZFrZO</t>
  </si>
  <si>
    <t>http://t.co/buu1RDVBoh</t>
  </si>
  <si>
    <t>https://t.co/Mr0igbBhbB</t>
  </si>
  <si>
    <t>https://t.co/ZO4zTd1fnC</t>
  </si>
  <si>
    <t>https://t.co/nz0vWV3WYm</t>
  </si>
  <si>
    <t>https://t.co/LPkpljzIhA</t>
  </si>
  <si>
    <t>https://t.co/zndUc2EH7w</t>
  </si>
  <si>
    <t>https://t.co/8Dbw2MwRpV</t>
  </si>
  <si>
    <t>https://t.co/OYH8Yse69f</t>
  </si>
  <si>
    <t>https://t.co/usqGpz2Zfm</t>
  </si>
  <si>
    <t>https://t.co/eOWPNG9eaa</t>
  </si>
  <si>
    <t>https://t.co/JlCYZS9T2i</t>
  </si>
  <si>
    <t>http://t.co/MsGCAQfCMf</t>
  </si>
  <si>
    <t>https://t.co/bOKQGZS8ni</t>
  </si>
  <si>
    <t>https://t.co/rUQKMb4mJ1</t>
  </si>
  <si>
    <t>https://t.co/E2RhHyCW94</t>
  </si>
  <si>
    <t>https://t.co/gzzdaEJcuN</t>
  </si>
  <si>
    <t>https://t.co/9orcMcz1A7</t>
  </si>
  <si>
    <t>https://t.co/MM4gOjU1Jp</t>
  </si>
  <si>
    <t>https://t.co/MvO2y6RClC</t>
  </si>
  <si>
    <t>http://t.co/CKqpoRfgFj</t>
  </si>
  <si>
    <t>https://t.co/a9LpEIOcTu</t>
  </si>
  <si>
    <t>https://t.co/m0KSZmaPNp</t>
  </si>
  <si>
    <t>https://t.co/qoTqZy6Z78</t>
  </si>
  <si>
    <t>https://t.co/HH7ZhrdN95</t>
  </si>
  <si>
    <t>http://t.co/nNwuKo9sUm</t>
  </si>
  <si>
    <t>https://t.co/yclaQXyOjC</t>
  </si>
  <si>
    <t>https://t.co/u9hvUyWbPa</t>
  </si>
  <si>
    <t>https://t.co/wDCEfJEjnR</t>
  </si>
  <si>
    <t>https://t.co/ED5kzl6bLe</t>
  </si>
  <si>
    <t>https://t.co/KW3pBw6T0I</t>
  </si>
  <si>
    <t>https://t.co/oGZmWSfmCm</t>
  </si>
  <si>
    <t>https://t.co/KtDw3dQWjh</t>
  </si>
  <si>
    <t>https://t.co/R9zSAuPb8J</t>
  </si>
  <si>
    <t>https://t.co/9usqXOEc0Q</t>
  </si>
  <si>
    <t>https://t.co/GdUuFXcBZx</t>
  </si>
  <si>
    <t>https://t.co/vhySUANtlR</t>
  </si>
  <si>
    <t>https://t.co/ECgx5GBm0g</t>
  </si>
  <si>
    <t>https://t.co/jnNXgo9El0</t>
  </si>
  <si>
    <t>https://t.co/K0l9g9vqHp</t>
  </si>
  <si>
    <t>https://t.co/GZ3Yxmk1j2</t>
  </si>
  <si>
    <t>http://t.co/9tWKb5LwKl</t>
  </si>
  <si>
    <t>https://t.co/TQda516Fuf</t>
  </si>
  <si>
    <t>https://t.co/Z5C0kkYQub</t>
  </si>
  <si>
    <t>https://t.co/XdWKEwuXN3</t>
  </si>
  <si>
    <t>https://t.co/Dn26tRTJ9a</t>
  </si>
  <si>
    <t>https://t.co/NzHRuSrC3S</t>
  </si>
  <si>
    <t>https://t.co/FBl8fLZSt4</t>
  </si>
  <si>
    <t>https://t.co/qtKU0L7JML</t>
  </si>
  <si>
    <t>https://t.co/QE3BMwt8PU</t>
  </si>
  <si>
    <t>http://t.co/q6RBTLmbcN</t>
  </si>
  <si>
    <t>http://t.co/89ptLy5Kj6</t>
  </si>
  <si>
    <t>https://t.co/HXs15ldzXK</t>
  </si>
  <si>
    <t>https://t.co/KrPxM1Hjwt</t>
  </si>
  <si>
    <t>http://t.co/cqS9umeV9Y</t>
  </si>
  <si>
    <t>https://t.co/954442v5oW</t>
  </si>
  <si>
    <t>https://t.co/N9N1E6996D</t>
  </si>
  <si>
    <t>https://t.co/UUY3Ris63S</t>
  </si>
  <si>
    <t>https://t.co/eRYnnO1XE5</t>
  </si>
  <si>
    <t>http://t.co/jV5379aPdp</t>
  </si>
  <si>
    <t>https://t.co/MOPH434A59</t>
  </si>
  <si>
    <t>https://t.co/OMIvAUYKbt</t>
  </si>
  <si>
    <t>https://t.co/g3v1lJUQh8</t>
  </si>
  <si>
    <t>https://t.co/DBH41gkOfx</t>
  </si>
  <si>
    <t>https://t.co/ySixfJWwbS</t>
  </si>
  <si>
    <t>https://t.co/UYN4DIgoC2</t>
  </si>
  <si>
    <t>https://t.co/lLSMd13kCI</t>
  </si>
  <si>
    <t>https://t.co/WBMhJN2bRJ</t>
  </si>
  <si>
    <t>https://t.co/MYLtM3l4UH</t>
  </si>
  <si>
    <t>https://t.co/7JyzRNTsof</t>
  </si>
  <si>
    <t>https://t.co/tbXfxwOwA3</t>
  </si>
  <si>
    <t>https://t.co/mCTySd0vOB</t>
  </si>
  <si>
    <t>http://t.co/QJR16TRSiM</t>
  </si>
  <si>
    <t>http://t.co/qEK7XzCWmW</t>
  </si>
  <si>
    <t>https://t.co/HFiyc5qP4T</t>
  </si>
  <si>
    <t>https://t.co/o3ISG7aDzL</t>
  </si>
  <si>
    <t>https://t.co/qns6qKtVD2</t>
  </si>
  <si>
    <t>http://t.co/yI84ololP4</t>
  </si>
  <si>
    <t>https://t.co/Mpl86GAl2i</t>
  </si>
  <si>
    <t>https://t.co/CjtqM32TpM</t>
  </si>
  <si>
    <t>https://t.co/JzoKRrPEqt</t>
  </si>
  <si>
    <t>https://t.co/3shyKpIuUD</t>
  </si>
  <si>
    <t>http://t.co/zqUWdTGRlV</t>
  </si>
  <si>
    <t>https://t.co/r8QI1tLdVA</t>
  </si>
  <si>
    <t>https://t.co/1El9P6y7c2</t>
  </si>
  <si>
    <t>https://t.co/MPikBd43S1</t>
  </si>
  <si>
    <t>https://t.co/fU8jKXBPGa</t>
  </si>
  <si>
    <t>https://t.co/5HUCqOcTer</t>
  </si>
  <si>
    <t>https://t.co/1ChsfP6eK2</t>
  </si>
  <si>
    <t>https://t.co/mG6aaAxCai</t>
  </si>
  <si>
    <t>https://t.co/54u5LSWWhZ</t>
  </si>
  <si>
    <t>https://t.co/62h0xSPucZ</t>
  </si>
  <si>
    <t>https://t.co/d4Z1Tx8qLW</t>
  </si>
  <si>
    <t>https://t.co/9beItq3TaW</t>
  </si>
  <si>
    <t>http://t.co/Yy8uwbYJfd</t>
  </si>
  <si>
    <t>http://t.co/R8OAsD8sjj</t>
  </si>
  <si>
    <t>https://t.co/VvPviIo66E</t>
  </si>
  <si>
    <t>https://t.co/oBsT6DSdiv</t>
  </si>
  <si>
    <t>https://t.co/JRNfXngoDz</t>
  </si>
  <si>
    <t>https://t.co/UcEjano97g</t>
  </si>
  <si>
    <t>https://t.co/e6vNKXThrP</t>
  </si>
  <si>
    <t>https://t.co/lt0tveS1Gd</t>
  </si>
  <si>
    <t>https://t.co/SjqmQUZkqG</t>
  </si>
  <si>
    <t>https://t.co/mXTsR9iYCj</t>
  </si>
  <si>
    <t>https://t.co/Q9nygkPliS</t>
  </si>
  <si>
    <t>https://t.co/UU3t93DYP5</t>
  </si>
  <si>
    <t>https://t.co/9VJiGjQLGu</t>
  </si>
  <si>
    <t>https://t.co/yxaaNcetZN</t>
  </si>
  <si>
    <t>https://t.co/yZZAKxNThs</t>
  </si>
  <si>
    <t>https://t.co/EstTvrt6QD</t>
  </si>
  <si>
    <t>https://t.co/qmOkyrRlJH</t>
  </si>
  <si>
    <t>https://t.co/kydgTkxG4u</t>
  </si>
  <si>
    <t>https://t.co/qqbTZ7YIj3</t>
  </si>
  <si>
    <t>https://t.co/4J07XPFMtZ</t>
  </si>
  <si>
    <t>https://t.co/WHtdRfMHWW</t>
  </si>
  <si>
    <t>https://t.co/mNpiyY9MOF</t>
  </si>
  <si>
    <t>https://t.co/YnMZveXCl4</t>
  </si>
  <si>
    <t>https://t.co/4ReisOpbWG</t>
  </si>
  <si>
    <t>https://t.co/QCagK2FRy4</t>
  </si>
  <si>
    <t>https://t.co/QjLuZ7wxZ1</t>
  </si>
  <si>
    <t>https://t.co/CECL7D11yu</t>
  </si>
  <si>
    <t>https://t.co/wgoYvnze1L</t>
  </si>
  <si>
    <t>https://t.co/QoW9yqlFQI</t>
  </si>
  <si>
    <t>https://t.co/V48byPUQhK</t>
  </si>
  <si>
    <t>https://t.co/vdezA2NZQS</t>
  </si>
  <si>
    <t>https://t.co/fu9eTQTuCs</t>
  </si>
  <si>
    <t>https://t.co/iFf73SCBLJ</t>
  </si>
  <si>
    <t>https://t.co/lK0Opj3KAX</t>
  </si>
  <si>
    <t>https://t.co/2kLXK0t1pe</t>
  </si>
  <si>
    <t>https://t.co/GnOcA88GVC</t>
  </si>
  <si>
    <t>https://t.co/rMvCvrDf7q</t>
  </si>
  <si>
    <t>https://t.co/IGdhpelCmW</t>
  </si>
  <si>
    <t>https://t.co/hQQQkvzFJ2</t>
  </si>
  <si>
    <t>https://t.co/efzex6XNKM</t>
  </si>
  <si>
    <t>http://t.co/JgvvunyPS9</t>
  </si>
  <si>
    <t>https://t.co/Pvbsl4xetF</t>
  </si>
  <si>
    <t>https://t.co/Y8k7IT1pOg</t>
  </si>
  <si>
    <t>https://t.co/pXKi3nyy3W</t>
  </si>
  <si>
    <t>https://t.co/czABtqrV5U</t>
  </si>
  <si>
    <t>https://t.co/bo5ZyelKKC</t>
  </si>
  <si>
    <t>https://t.co/x0ecciUVk0</t>
  </si>
  <si>
    <t>https://t.co/voM2SW5JHQ</t>
  </si>
  <si>
    <t>https://t.co/7AHY3wPuX8</t>
  </si>
  <si>
    <t>https://t.co/mkvKxjOSzF</t>
  </si>
  <si>
    <t>https://t.co/7bbtf1Ve36</t>
  </si>
  <si>
    <t>https://t.co/F7tvnJiVuO</t>
  </si>
  <si>
    <t>https://t.co/WKMnGpmdsE</t>
  </si>
  <si>
    <t>https://t.co/TDDjZtxkUp</t>
  </si>
  <si>
    <t>https://t.co/AuvwWBRNoG</t>
  </si>
  <si>
    <t>https://t.co/vEAOjBD4pn</t>
  </si>
  <si>
    <t>https://t.co/mifKRpaRbm</t>
  </si>
  <si>
    <t>https://t.co/xGxJ8WobI2</t>
  </si>
  <si>
    <t>https://t.co/8vLjvek7LD</t>
  </si>
  <si>
    <t>https://t.co/cQOff9oKaj</t>
  </si>
  <si>
    <t>https://t.co/JB05usQYo1</t>
  </si>
  <si>
    <t>https://t.co/Et5mtGM78Q</t>
  </si>
  <si>
    <t>https://t.co/N5CtlpGUxO</t>
  </si>
  <si>
    <t>https://t.co/EodD9Y0pj0</t>
  </si>
  <si>
    <t>https://t.co/R29Mupxuhy</t>
  </si>
  <si>
    <t>https://t.co/ANKUpb68hE</t>
  </si>
  <si>
    <t>https://t.co/Kr3XWuXp4b</t>
  </si>
  <si>
    <t>https://t.co/PwrvBLAUfA</t>
  </si>
  <si>
    <t>http://t.co/ir3b6P9JHg</t>
  </si>
  <si>
    <t>https://t.co/vQjhJryIQj</t>
  </si>
  <si>
    <t>https://t.co/Sv2Oajuok7</t>
  </si>
  <si>
    <t>http://t.co/i8HlZgKwx9</t>
  </si>
  <si>
    <t>https://t.co/vS9NhU53i9</t>
  </si>
  <si>
    <t>https://t.co/NvpbnaMyTR</t>
  </si>
  <si>
    <t>https://t.co/v602vjWjan</t>
  </si>
  <si>
    <t>https://t.co/tt8fuUql4X</t>
  </si>
  <si>
    <t>https://t.co/5EFLPiIjGc</t>
  </si>
  <si>
    <t>https://t.co/9HlrQfu7d8</t>
  </si>
  <si>
    <t>http://t.co/K9jxfDDoFV</t>
  </si>
  <si>
    <t>https://t.co/iVqeiEBjs1</t>
  </si>
  <si>
    <t>https://t.co/SV6bDgExNK</t>
  </si>
  <si>
    <t>https://t.co/vXgfrAznPl</t>
  </si>
  <si>
    <t>https://t.co/7jiUNe9v44</t>
  </si>
  <si>
    <t>https://t.co/CZk6Hyn80L</t>
  </si>
  <si>
    <t>https://t.co/FvWExanCjV</t>
  </si>
  <si>
    <t>https://t.co/sOA1eoyUqZ</t>
  </si>
  <si>
    <t>https://t.co/dhuZbdEkE7</t>
  </si>
  <si>
    <t>https://t.co/MLJFKYzstd</t>
  </si>
  <si>
    <t>https://t.co/n4DZmAkf19</t>
  </si>
  <si>
    <t>https://t.co/BTSsDxHdzV</t>
  </si>
  <si>
    <t>https://t.co/v6nH4u3aul</t>
  </si>
  <si>
    <t>https://t.co/M9lTeazNIj</t>
  </si>
  <si>
    <t>https://t.co/siVjdMiTBj</t>
  </si>
  <si>
    <t>https://t.co/7ulABIFC9Y</t>
  </si>
  <si>
    <t>https://t.co/h54Fxc7mJ0</t>
  </si>
  <si>
    <t>https://t.co/TjUnkYNKcQ</t>
  </si>
  <si>
    <t>https://t.co/D2DkWVMJe6</t>
  </si>
  <si>
    <t>http://t.co/akF56cCt8f</t>
  </si>
  <si>
    <t>https://t.co/X0jNLsh5Mf</t>
  </si>
  <si>
    <t>https://t.co/ROUbwbuaEl</t>
  </si>
  <si>
    <t>https://t.co/DBfLO2UdtO</t>
  </si>
  <si>
    <t>https://t.co/93r9Hpd13c</t>
  </si>
  <si>
    <t>https://t.co/amOx4eiWyG</t>
  </si>
  <si>
    <t>https://t.co/32yltPQcGD</t>
  </si>
  <si>
    <t>http://t.co/N8aI351HOT</t>
  </si>
  <si>
    <t>https://t.co/weAJXFGyPN</t>
  </si>
  <si>
    <t>https://t.co/27Oyumml0x</t>
  </si>
  <si>
    <t>https://t.co/IxLjEB2zlE</t>
  </si>
  <si>
    <t>https://t.co/WVbT2i1qXt</t>
  </si>
  <si>
    <t>https://t.co/11xRwkPfoF</t>
  </si>
  <si>
    <t>https://t.co/DkN4CGaVxR</t>
  </si>
  <si>
    <t>http://t.co/uIhTo0jr9C</t>
  </si>
  <si>
    <t>https://t.co/GPdYuwLDQW</t>
  </si>
  <si>
    <t>https://t.co/aXMqgFiXK5</t>
  </si>
  <si>
    <t>https://t.co/jHFTEftRDV</t>
  </si>
  <si>
    <t>https://t.co/pWliJfaWXW</t>
  </si>
  <si>
    <t>https://t.co/CzmWsIErmq</t>
  </si>
  <si>
    <t>https://t.co/jGS4DhWdCH</t>
  </si>
  <si>
    <t>https://t.co/ov7T1SRMWt</t>
  </si>
  <si>
    <t>https://t.co/YYCKcB8QcP</t>
  </si>
  <si>
    <t>https://t.co/jE7hWyEQJ5</t>
  </si>
  <si>
    <t>https://t.co/Qx0CetBqqY</t>
  </si>
  <si>
    <t>https://t.co/kZ2zsoo54D</t>
  </si>
  <si>
    <t>https://t.co/7licp1LLyr</t>
  </si>
  <si>
    <t>https://t.co/R2ChDkIqRg</t>
  </si>
  <si>
    <t>https://t.co/7V9uB6Wro4</t>
  </si>
  <si>
    <t>https://t.co/bWfYBRQYwh</t>
  </si>
  <si>
    <t>https://t.co/SJ6Zk5al4e</t>
  </si>
  <si>
    <t>https://t.co/BR2hw0Bdf7</t>
  </si>
  <si>
    <t>https://t.co/E8haOpqZYg</t>
  </si>
  <si>
    <t>https://t.co/MAjvAez2pi</t>
  </si>
  <si>
    <t>https://t.co/N302Bio8ko</t>
  </si>
  <si>
    <t>https://t.co/yEULycMC74</t>
  </si>
  <si>
    <t>https://t.co/mFabRy1YGo</t>
  </si>
  <si>
    <t>https://t.co/VnKyRCxhYE</t>
  </si>
  <si>
    <t>https://t.co/Ea93nOSD47</t>
  </si>
  <si>
    <t>http://t.co/HtzSMzfrHt</t>
  </si>
  <si>
    <t>https://t.co/XilrmgGTGK</t>
  </si>
  <si>
    <t>https://t.co/U2BMdYBlMj</t>
  </si>
  <si>
    <t>https://t.co/ueARWKd9sG</t>
  </si>
  <si>
    <t>https://t.co/uTM2ufr8jO</t>
  </si>
  <si>
    <t>https://t.co/yJTZODEJFW</t>
  </si>
  <si>
    <t>https://t.co/uN6l2vIcx1</t>
  </si>
  <si>
    <t>https://t.co/rfYOPIbElI</t>
  </si>
  <si>
    <t>https://t.co/LMVXabNi7m</t>
  </si>
  <si>
    <t>https://t.co/qNxTbW5LeN</t>
  </si>
  <si>
    <t>https://t.co/tnWFAzd4R4</t>
  </si>
  <si>
    <t>https://t.co/XaBT4gNO1R</t>
  </si>
  <si>
    <t>https://t.co/19jnxAAIug</t>
  </si>
  <si>
    <t>https://t.co/Sr0GYLxLrf</t>
  </si>
  <si>
    <t>https://t.co/5cwR7FLnLI</t>
  </si>
  <si>
    <t>https://t.co/MquAagSzU3</t>
  </si>
  <si>
    <t>https://t.co/KHCCoY7m7H</t>
  </si>
  <si>
    <t>https://t.co/wnV7KVFHuF</t>
  </si>
  <si>
    <t>https://t.co/BdxDRwC6cS</t>
  </si>
  <si>
    <t>https://t.co/JbbxMgDzwi</t>
  </si>
  <si>
    <t>https://t.co/7sgnLrJiSe</t>
  </si>
  <si>
    <t>https://t.co/Y0J6tzg7BL</t>
  </si>
  <si>
    <t>https://t.co/YZcFe1MQMT</t>
  </si>
  <si>
    <t>https://t.co/fbJxQzTWqg</t>
  </si>
  <si>
    <t>https://t.co/QQZRVxQbK6</t>
  </si>
  <si>
    <t>https://t.co/cBQOFeUiBu</t>
  </si>
  <si>
    <t>https://t.co/om1VGoOZUf</t>
  </si>
  <si>
    <t>https://t.co/7KlWC4MN60</t>
  </si>
  <si>
    <t>https://t.co/OUqZ0XA0xZ</t>
  </si>
  <si>
    <t>https://t.co/ijGtCuUD3h</t>
  </si>
  <si>
    <t>https://t.co/cBJog6TPma</t>
  </si>
  <si>
    <t>https://t.co/q4gPSzkfwV</t>
  </si>
  <si>
    <t>https://t.co/x2MEIlLtJZ</t>
  </si>
  <si>
    <t>https://t.co/2Kna1ClEw9</t>
  </si>
  <si>
    <t>https://t.co/mqrpy2lgVw</t>
  </si>
  <si>
    <t>https://t.co/76iRH6UnFi</t>
  </si>
  <si>
    <t>https://t.co/L9QEU3uQKC</t>
  </si>
  <si>
    <t>https://t.co/82rD1IfRzU</t>
  </si>
  <si>
    <t>https://t.co/mzuIEcsFhF</t>
  </si>
  <si>
    <t>https://t.co/swraaadLdu</t>
  </si>
  <si>
    <t>https://t.co/eFC1tjQ8WQ</t>
  </si>
  <si>
    <t>https://t.co/MHkdRDD5Of</t>
  </si>
  <si>
    <t>https://t.co/RYaCRdOFnD</t>
  </si>
  <si>
    <t>https://t.co/zydiuWNoJF</t>
  </si>
  <si>
    <t>https://t.co/ckZNR8xbWd</t>
  </si>
  <si>
    <t>https://t.co/TSbJaUkYY4</t>
  </si>
  <si>
    <t>https://t.co/FMPLxp1ASN</t>
  </si>
  <si>
    <t>https://t.co/gxMBlL31zs</t>
  </si>
  <si>
    <t>https://t.co/WvqYXSrrYy</t>
  </si>
  <si>
    <t>https://t.co/8tpU5HFlzD</t>
  </si>
  <si>
    <t>https://t.co/NFDeAXTVi9</t>
  </si>
  <si>
    <t>https://t.co/pCRgB86iF6</t>
  </si>
  <si>
    <t>https://t.co/3DWTIlFgv8</t>
  </si>
  <si>
    <t>http://t.co/MBXmabH6vg</t>
  </si>
  <si>
    <t>https://t.co/iaPm3Xcfst</t>
  </si>
  <si>
    <t>https://t.co/UefovnK6SQ</t>
  </si>
  <si>
    <t>https://t.co/gtTLvoerxT</t>
  </si>
  <si>
    <t>https://t.co/tiVRFKwYXs</t>
  </si>
  <si>
    <t>https://t.co/2z4zUoEvXj</t>
  </si>
  <si>
    <t>https://t.co/zxfbugM9Pc</t>
  </si>
  <si>
    <t>https://t.co/sNAtIu3IrS</t>
  </si>
  <si>
    <t>https://t.co/mpqW3qUBYb</t>
  </si>
  <si>
    <t>https://t.co/jaWwTG4Jx2</t>
  </si>
  <si>
    <t>https://t.co/W8NUa7vYGZ</t>
  </si>
  <si>
    <t>https://t.co/4aVtXH7RI5</t>
  </si>
  <si>
    <t>http://t.co/ly5zCnP7FP</t>
  </si>
  <si>
    <t>https://t.co/GpGxnxsWDb</t>
  </si>
  <si>
    <t>http://t.co/Aj9plwdYrR</t>
  </si>
  <si>
    <t>https://t.co/LJMvYAtgsm</t>
  </si>
  <si>
    <t>https://t.co/lfIQnMdxDw</t>
  </si>
  <si>
    <t>https://t.co/yOLYSNw35A</t>
  </si>
  <si>
    <t>http://t.co/J8zh0UJ6uI</t>
  </si>
  <si>
    <t>https://t.co/VOuAN14sQE</t>
  </si>
  <si>
    <t>https://t.co/8rlSr5hrVz</t>
  </si>
  <si>
    <t>https://t.co/YUg6T0Ww9u</t>
  </si>
  <si>
    <t>https://t.co/kbJMKmgzYf</t>
  </si>
  <si>
    <t>https://t.co/XM3NS9rrax</t>
  </si>
  <si>
    <t>https://t.co/ZSaOxsANsz</t>
  </si>
  <si>
    <t>https://t.co/1uC2sDQjQs</t>
  </si>
  <si>
    <t>https://t.co/XIwVXDnWt5</t>
  </si>
  <si>
    <t>https://t.co/t1ZGWyWxiW</t>
  </si>
  <si>
    <t>https://t.co/0X9KAPczLI</t>
  </si>
  <si>
    <t>https://t.co/DPfBj2WOfd</t>
  </si>
  <si>
    <t>https://t.co/KADw6T5Ltn</t>
  </si>
  <si>
    <t>https://t.co/Io0LU5yD6v</t>
  </si>
  <si>
    <t>https://t.co/tqcvM7X32c</t>
  </si>
  <si>
    <t>https://t.co/qvocCKqChF</t>
  </si>
  <si>
    <t>https://t.co/aIattjYizP</t>
  </si>
  <si>
    <t>http://t.co/PQUR2dmLI4</t>
  </si>
  <si>
    <t>http://t.co/eYKXZe1Ta7</t>
  </si>
  <si>
    <t>https://t.co/on4TeYxuQA</t>
  </si>
  <si>
    <t>https://t.co/cTDVK69prm</t>
  </si>
  <si>
    <t>https://t.co/zL5AW1Yku2</t>
  </si>
  <si>
    <t>https://t.co/z0TZxPd66o</t>
  </si>
  <si>
    <t>https://t.co/QzMJ8BDBVT</t>
  </si>
  <si>
    <t>https://t.co/fAWspkPNcb</t>
  </si>
  <si>
    <t>https://t.co/3vbcGXtFi8</t>
  </si>
  <si>
    <t>https://t.co/L9BgHqmAfg</t>
  </si>
  <si>
    <t>https://t.co/r0up59MgDI</t>
  </si>
  <si>
    <t>https://t.co/HmPXuPUjYp</t>
  </si>
  <si>
    <t>https://t.co/z0TZxOVveQ</t>
  </si>
  <si>
    <t>https://t.co/vmmoOyRYm5</t>
  </si>
  <si>
    <t>https://t.co/GffdtdMr30</t>
  </si>
  <si>
    <t>https://t.co/FYhIzqgPRD</t>
  </si>
  <si>
    <t>https://t.co/tsJfVI9OUt</t>
  </si>
  <si>
    <t>https://t.co/GjINpNGHcj</t>
  </si>
  <si>
    <t>http://t.co/g5jhOsjPbZ</t>
  </si>
  <si>
    <t>https://t.co/QBBRONDDOV</t>
  </si>
  <si>
    <t>https://t.co/xvUhEJ9Lnz</t>
  </si>
  <si>
    <t>https://t.co/VSxNhBP63t</t>
  </si>
  <si>
    <t>https://t.co/jtSagkeja0</t>
  </si>
  <si>
    <t>https://t.co/bf3Bt1dsai</t>
  </si>
  <si>
    <t>https://t.co/CfLQERDGhF</t>
  </si>
  <si>
    <t>https://t.co/yROfUXnILT</t>
  </si>
  <si>
    <t>http://t.co/swfCtwLGhX</t>
  </si>
  <si>
    <t>https://t.co/xB341QNPN4</t>
  </si>
  <si>
    <t>https://t.co/RP5ieUEFL9</t>
  </si>
  <si>
    <t>https://t.co/hT5GqPwR0k</t>
  </si>
  <si>
    <t>https://t.co/sCL3RhygQA</t>
  </si>
  <si>
    <t>https://t.co/RgKep41WNu</t>
  </si>
  <si>
    <t>https://t.co/cErLzTOkGz</t>
  </si>
  <si>
    <t>https://t.co/5dDuOkOvvM</t>
  </si>
  <si>
    <t>https://t.co/oP9EMADeJq</t>
  </si>
  <si>
    <t>https://t.co/OV5kbwwYmi</t>
  </si>
  <si>
    <t>https://t.co/mlbat1p0td</t>
  </si>
  <si>
    <t>https://t.co/6SnjsnnV4l</t>
  </si>
  <si>
    <t>https://t.co/zeTUrV63E3</t>
  </si>
  <si>
    <t>https://t.co/eIu3FUp9sb</t>
  </si>
  <si>
    <t>http://t.co/y5WgzX4rhs</t>
  </si>
  <si>
    <t>https://t.co/IWWNjktNRj</t>
  </si>
  <si>
    <t>https://t.co/Yal7nC0Fwn</t>
  </si>
  <si>
    <t>https://t.co/vsFqepLW10</t>
  </si>
  <si>
    <t>https://t.co/UzZ87cB8Yw</t>
  </si>
  <si>
    <t>https://t.co/YKmc0bbcQX</t>
  </si>
  <si>
    <t>https://t.co/oaTJKJPOaI</t>
  </si>
  <si>
    <t>https://t.co/PJVwUQyrho</t>
  </si>
  <si>
    <t>https://t.co/ryKZ8xMIon</t>
  </si>
  <si>
    <t>https://t.co/ptPUzbpff2</t>
  </si>
  <si>
    <t>https://t.co/gxuDvBhYtQ</t>
  </si>
  <si>
    <t>https://t.co/Uvm9SC1gJ7</t>
  </si>
  <si>
    <t>http://t.co/ZT7HvmdjGX</t>
  </si>
  <si>
    <t>http://t.co/VTU8PfRebG</t>
  </si>
  <si>
    <t>https://t.co/HIhpsyaTPR</t>
  </si>
  <si>
    <t>https://t.co/Ja9oapiMTj</t>
  </si>
  <si>
    <t>https://t.co/ejPymsSKip</t>
  </si>
  <si>
    <t>https://t.co/jKPXswCCUX</t>
  </si>
  <si>
    <t>https://t.co/dYkGcRpGdr</t>
  </si>
  <si>
    <t>https://t.co/Y3TlShfGWw</t>
  </si>
  <si>
    <t>https://t.co/NbPzI39DCd</t>
  </si>
  <si>
    <t>https://t.co/j3rNBYSJQZ</t>
  </si>
  <si>
    <t>https://t.co/87uuRTpmwK</t>
  </si>
  <si>
    <t>https://t.co/ciySjSGyuV</t>
  </si>
  <si>
    <t>https://t.co/sjq2NFXIbX</t>
  </si>
  <si>
    <t>https://t.co/1rDUb6IxrT</t>
  </si>
  <si>
    <t>http://t.co/0mvPV0ocW9</t>
  </si>
  <si>
    <t>https://t.co/zEa5BAqu1l</t>
  </si>
  <si>
    <t>https://t.co/9fZqKeuFd2</t>
  </si>
  <si>
    <t>http://t.co/a5drnu6588</t>
  </si>
  <si>
    <t>https://t.co/Zh5uQeFLnM</t>
  </si>
  <si>
    <t>https://t.co/BXfmRB4Af5</t>
  </si>
  <si>
    <t>https://t.co/kSrb5tFzyQ</t>
  </si>
  <si>
    <t>https://t.co/e03wvXwg0T</t>
  </si>
  <si>
    <t>https://t.co/0MNY2h3Fvo</t>
  </si>
  <si>
    <t>https://t.co/C79b5z8pAU</t>
  </si>
  <si>
    <t>https://t.co/0yH48N0z8P</t>
  </si>
  <si>
    <t>https://t.co/amIy5lGCMc</t>
  </si>
  <si>
    <t>https://t.co/EqvLTFJVyi</t>
  </si>
  <si>
    <t>https://t.co/G9gAUz8whb</t>
  </si>
  <si>
    <t>https://t.co/1rpubt6qRb</t>
  </si>
  <si>
    <t>https://t.co/q8ee34He34</t>
  </si>
  <si>
    <t>https://t.co/VLflfMHH9Y</t>
  </si>
  <si>
    <t>https://t.co/Adeb7FaoJB</t>
  </si>
  <si>
    <t>https://t.co/7FEmXzWMg1</t>
  </si>
  <si>
    <t>https://t.co/AzbA7gwkq0</t>
  </si>
  <si>
    <t>https://t.co/00Olyb0Tl7</t>
  </si>
  <si>
    <t>https://t.co/NWS8L2r6Qd</t>
  </si>
  <si>
    <t>https://t.co/XSdHvBEIMt</t>
  </si>
  <si>
    <t>https://t.co/I5WYPwDU4J</t>
  </si>
  <si>
    <t>https://t.co/SGm2p6YE0l</t>
  </si>
  <si>
    <t>https://t.co/WMi3Uev7CP</t>
  </si>
  <si>
    <t>http://t.co/9GH4C1DrcS</t>
  </si>
  <si>
    <t>http://t.co/F4B7LtrgAX</t>
  </si>
  <si>
    <t>https://t.co/QLTQdMA9Aa</t>
  </si>
  <si>
    <t>https://t.co/z3AfQoGOtj</t>
  </si>
  <si>
    <t>https://t.co/qVt1Ixcq9Y</t>
  </si>
  <si>
    <t>https://t.co/mUsSVAWWqV</t>
  </si>
  <si>
    <t>https://t.co/rrBHxkciXp</t>
  </si>
  <si>
    <t>https://t.co/GziBbr7Lmp</t>
  </si>
  <si>
    <t>https://t.co/98FV9nukIm</t>
  </si>
  <si>
    <t>http://t.co/p8z8rOsA6j</t>
  </si>
  <si>
    <t>https://t.co/wKhG9DVQdL</t>
  </si>
  <si>
    <t>https://t.co/UEvCOgQr38</t>
  </si>
  <si>
    <t>https://t.co/FLastIIxz9</t>
  </si>
  <si>
    <t>https://t.co/odfDjHvW5C</t>
  </si>
  <si>
    <t>https://t.co/wp2cJ1lBKX</t>
  </si>
  <si>
    <t>https://t.co/bD0JcG4Mzy</t>
  </si>
  <si>
    <t>https://t.co/BCc9VgE0vi</t>
  </si>
  <si>
    <t>https://t.co/PVhzE8H0L0</t>
  </si>
  <si>
    <t>http://t.co/72476eZg02</t>
  </si>
  <si>
    <t>https://t.co/P5ns8fNRYF</t>
  </si>
  <si>
    <t>https://t.co/GhphijaVk2</t>
  </si>
  <si>
    <t>https://t.co/MJ1unLL7Dt</t>
  </si>
  <si>
    <t>https://t.co/jlhSbeiyiF</t>
  </si>
  <si>
    <t>https://t.co/BqO9BtL8u3</t>
  </si>
  <si>
    <t>http://t.co/K4aJapWreS</t>
  </si>
  <si>
    <t>https://t.co/1BLmFL9LxD</t>
  </si>
  <si>
    <t>https://t.co/uNs3gAXhXT</t>
  </si>
  <si>
    <t>https://t.co/0X1XBXBTrC</t>
  </si>
  <si>
    <t>https://t.co/LAmM8vvQLm</t>
  </si>
  <si>
    <t>https://t.co/EzyezH4FBw</t>
  </si>
  <si>
    <t>http://t.co/LHjM6t1WDo</t>
  </si>
  <si>
    <t>https://t.co/Vz6tXUZt4i</t>
  </si>
  <si>
    <t>https://t.co/GP2iaL73w9</t>
  </si>
  <si>
    <t>https://t.co/3r6HK9BWJl</t>
  </si>
  <si>
    <t>https://t.co/KdHksgxUgT</t>
  </si>
  <si>
    <t>https://t.co/RhU2Upjxzl</t>
  </si>
  <si>
    <t>https://t.co/OvnMDXHbgG</t>
  </si>
  <si>
    <t>http://t.co/TO9hMG4jcj</t>
  </si>
  <si>
    <t>https://t.co/MRKWZIFgDz</t>
  </si>
  <si>
    <t>http://t.co/6g2naqUJaI</t>
  </si>
  <si>
    <t>https://t.co/MSqhbH8n70</t>
  </si>
  <si>
    <t>https://t.co/RGIzsOFdUy</t>
  </si>
  <si>
    <t>https://t.co/1QRu6IQ8HR</t>
  </si>
  <si>
    <t>http://t.co/0kV8mJOYvu</t>
  </si>
  <si>
    <t>https://t.co/KRHBxb1Xo4</t>
  </si>
  <si>
    <t>https://t.co/3y6fSlNU9V</t>
  </si>
  <si>
    <t>https://t.co/pd4BSb94bi</t>
  </si>
  <si>
    <t>https://t.co/9Yr5Kd5jsy</t>
  </si>
  <si>
    <t>https://t.co/Ud2PGKGDRy</t>
  </si>
  <si>
    <t>https://t.co/CJYJxxMHL7</t>
  </si>
  <si>
    <t>http://t.co/gSBfZPOpIH</t>
  </si>
  <si>
    <t>http://t.co/rGAIR7sNm4</t>
  </si>
  <si>
    <t>https://t.co/UwH1RupqMk</t>
  </si>
  <si>
    <t>https://t.co/8d0nhBRU3b</t>
  </si>
  <si>
    <t>https://t.co/FnYX5t3FA6</t>
  </si>
  <si>
    <t>https://t.co/RXhwFuHwjj</t>
  </si>
  <si>
    <t>https://t.co/2kl88pngwf</t>
  </si>
  <si>
    <t>http://t.co/aOAnHsfQwR</t>
  </si>
  <si>
    <t>https://t.co/ZPkpLdTUNT</t>
  </si>
  <si>
    <t>https://t.co/lbgVidyHTw</t>
  </si>
  <si>
    <t>https://t.co/c06FSAFW9h</t>
  </si>
  <si>
    <t>https://t.co/QBmnzsqLv9</t>
  </si>
  <si>
    <t>https://t.co/U2GJ69zoPX</t>
  </si>
  <si>
    <t>https://t.co/NOpcIbxDhZ</t>
  </si>
  <si>
    <t>http://t.co/dboOMQ5cbU</t>
  </si>
  <si>
    <t>https://t.co/SCXcVMIrTM</t>
  </si>
  <si>
    <t>https://t.co/qMiaFv8gYm</t>
  </si>
  <si>
    <t>https://t.co/0mwjWZfcZT</t>
  </si>
  <si>
    <t>https://t.co/OUFTxUSuMz</t>
  </si>
  <si>
    <t>https://t.co/jcNYLFCBST</t>
  </si>
  <si>
    <t>https://t.co/7eexVgVzAK</t>
  </si>
  <si>
    <t>https://t.co/XXGoSP2iV9</t>
  </si>
  <si>
    <t>https://t.co/LS0aLwdDEC</t>
  </si>
  <si>
    <t>http://t.co/dbcGjCPZSh</t>
  </si>
  <si>
    <t>https://t.co/OuDEKZp3XD</t>
  </si>
  <si>
    <t>https://t.co/AEhR9CUrvw</t>
  </si>
  <si>
    <t>http://t.co/H740luXAsF</t>
  </si>
  <si>
    <t>http://t.co/yxWUpNoE7u</t>
  </si>
  <si>
    <t>https://t.co/0PNbHUTNfN</t>
  </si>
  <si>
    <t>https://t.co/dQf1Ai0BPu</t>
  </si>
  <si>
    <t>https://t.co/7jFkzPeCzQ</t>
  </si>
  <si>
    <t>https://t.co/ukDuGEVJpa</t>
  </si>
  <si>
    <t>https://t.co/i8C8X2B0p0</t>
  </si>
  <si>
    <t>https://t.co/ZwYtl3UU25</t>
  </si>
  <si>
    <t>https://t.co/Bug7GDmx2p</t>
  </si>
  <si>
    <t>https://t.co/nwU2RH3lDe</t>
  </si>
  <si>
    <t>http://t.co/2wBbiZltJB</t>
  </si>
  <si>
    <t>https://t.co/9vRgbG4OAO</t>
  </si>
  <si>
    <t>https://t.co/oUWaGOpSQe</t>
  </si>
  <si>
    <t>https://t.co/8zDHTra6iC</t>
  </si>
  <si>
    <t>https://t.co/s0qOSwqrtV</t>
  </si>
  <si>
    <t>http://t.co/DG4NLwuErF</t>
  </si>
  <si>
    <t>http://t.co/sImXcSVyJX</t>
  </si>
  <si>
    <t>https://t.co/hQANK2z8ym</t>
  </si>
  <si>
    <t>https://t.co/2euwVmgk5a</t>
  </si>
  <si>
    <t>https://t.co/e3Oj9LI0I6</t>
  </si>
  <si>
    <t>http://t.co/T5NZoBtjBH</t>
  </si>
  <si>
    <t>https://t.co/HRPr0VYPkC</t>
  </si>
  <si>
    <t>https://t.co/YwKApiqzPv</t>
  </si>
  <si>
    <t>https://t.co/LBSNeRmyIp</t>
  </si>
  <si>
    <t>https://t.co/8EcFPBDdbp</t>
  </si>
  <si>
    <t>http://t.co/X7dEvo5EQC</t>
  </si>
  <si>
    <t>https://t.co/MHBpPVbKFq</t>
  </si>
  <si>
    <t>https://t.co/QVpQbfdAXZ</t>
  </si>
  <si>
    <t>https://t.co/ONksQNGjjg</t>
  </si>
  <si>
    <t>https://t.co/EYh7auEpf4</t>
  </si>
  <si>
    <t>https://t.co/LrR31DprPj</t>
  </si>
  <si>
    <t>https://t.co/hrrDq5LQai</t>
  </si>
  <si>
    <t>https://t.co/NzjzvjALEh</t>
  </si>
  <si>
    <t>https://t.co/rsDFKB9731</t>
  </si>
  <si>
    <t>https://t.co/SdISHMs6pM</t>
  </si>
  <si>
    <t>https://t.co/m7iqk3W0eX</t>
  </si>
  <si>
    <t>https://t.co/5BOofijSUf</t>
  </si>
  <si>
    <t>https://t.co/TEsEXWBS2r</t>
  </si>
  <si>
    <t>https://t.co/jjkg3oStZ3</t>
  </si>
  <si>
    <t>https://t.co/Hj2othXu0Q</t>
  </si>
  <si>
    <t>https://t.co/aS2AUJd5n1</t>
  </si>
  <si>
    <t>https://t.co/4e5KOEnX7T</t>
  </si>
  <si>
    <t>https://t.co/aN5MLw07Qh</t>
  </si>
  <si>
    <t>https://t.co/81pqQABtXR</t>
  </si>
  <si>
    <t>https://t.co/mtVh0Gfh0s</t>
  </si>
  <si>
    <t>https://t.co/3YElFLjjnL</t>
  </si>
  <si>
    <t>http://t.co/FOMNDappR6</t>
  </si>
  <si>
    <t>https://t.co/oUd5tqIi5Y</t>
  </si>
  <si>
    <t>http://t.co/beHL6jyG7f</t>
  </si>
  <si>
    <t>https://t.co/DNSSZ8DfDd</t>
  </si>
  <si>
    <t>https://t.co/QfqJr855qt</t>
  </si>
  <si>
    <t>https://t.co/CsA7LQaCXz</t>
  </si>
  <si>
    <t>http://pbs.twimg.com/profile_images/1077907332665917441/a6HAd9dF_normal.jpg</t>
  </si>
  <si>
    <t>http://pbs.twimg.com/profile_images/3342929895/b1c87a319006534d7d766b3d5da3635f_normal.jpeg</t>
  </si>
  <si>
    <t>http://pbs.twimg.com/profile_images/1130487954508537856/ChOffcas_normal.png</t>
  </si>
  <si>
    <t>http://pbs.twimg.com/profile_images/1234440612281290753/bBBd3qLp_normal.jpg</t>
  </si>
  <si>
    <t>http://pbs.twimg.com/profile_images/1275506346826313731/aubr2tMn_normal.jpg</t>
  </si>
  <si>
    <t>http://pbs.twimg.com/profile_images/1325881806432980997/aeCcuY7I_normal.jpg</t>
  </si>
  <si>
    <t>http://pbs.twimg.com/profile_images/1212675822563315712/IyQIdpDz_normal.jpg</t>
  </si>
  <si>
    <t>http://pbs.twimg.com/profile_images/747436580168736768/w117aXkR_normal.jpg</t>
  </si>
  <si>
    <t>http://pbs.twimg.com/profile_images/1311549628064686080/yfNUTQZC_normal.jpg</t>
  </si>
  <si>
    <t>http://pbs.twimg.com/profile_images/1238077356750888961/Du5nqnCN_normal.jpg</t>
  </si>
  <si>
    <t>http://pbs.twimg.com/profile_images/1414928412628631552/ixtl9imq_normal.jpg</t>
  </si>
  <si>
    <t>http://pbs.twimg.com/profile_images/1392715447292792833/RfpYDfHx_normal.jpg</t>
  </si>
  <si>
    <t>http://pbs.twimg.com/profile_images/1379455932778868736/5huELlak_normal.jpg</t>
  </si>
  <si>
    <t>http://pbs.twimg.com/profile_images/612006150398169088/K6VFhBWh_normal.jpg</t>
  </si>
  <si>
    <t>http://pbs.twimg.com/profile_images/1213010698361606144/_Idjyrx3_normal.jpg</t>
  </si>
  <si>
    <t>http://pbs.twimg.com/profile_images/1183774910306553856/4zecRBWR_normal.jpg</t>
  </si>
  <si>
    <t>http://pbs.twimg.com/profile_images/2109462963/kkd_normal.jpg</t>
  </si>
  <si>
    <t>http://pbs.twimg.com/profile_images/1336584362830258176/lRefUtea_normal.jpg</t>
  </si>
  <si>
    <t>http://pbs.twimg.com/profile_images/1367881097107939332/eXslAnpe_normal.jpg</t>
  </si>
  <si>
    <t>http://pbs.twimg.com/profile_images/975759341293883392/ctveYndK_normal.jpg</t>
  </si>
  <si>
    <t>http://pbs.twimg.com/profile_images/982235948317487110/p4pb7y9Q_normal.jpg</t>
  </si>
  <si>
    <t>http://pbs.twimg.com/profile_images/1181247842083627008/qgmXm5gB_normal.png</t>
  </si>
  <si>
    <t>http://pbs.twimg.com/profile_images/499444395947474945/PiG_TcDT_normal.jpeg</t>
  </si>
  <si>
    <t>http://pbs.twimg.com/profile_images/791683003269390336/p1Fgb5k1_normal.jpg</t>
  </si>
  <si>
    <t>http://pbs.twimg.com/profile_images/1409184856685174788/hb_i7LvR_normal.jpg</t>
  </si>
  <si>
    <t>http://pbs.twimg.com/profile_images/1366687981864632322/JJfhBw_B_normal.jpg</t>
  </si>
  <si>
    <t>http://pbs.twimg.com/profile_images/1265019999682310148/fCaI4U5r_normal.jpg</t>
  </si>
  <si>
    <t>http://pbs.twimg.com/profile_images/1380163335715500053/rVSoWEVf_normal.jpg</t>
  </si>
  <si>
    <t>http://pbs.twimg.com/profile_images/70269790/viktor2_normal.jpg</t>
  </si>
  <si>
    <t>http://pbs.twimg.com/profile_images/1312164942934609920/RL_qCHR0_normal.jpg</t>
  </si>
  <si>
    <t>http://pbs.twimg.com/profile_images/1178885855831822336/oFo00Vje_normal.jpg</t>
  </si>
  <si>
    <t>http://pbs.twimg.com/profile_images/1406988710185476099/d6RBV_C__normal.jpg</t>
  </si>
  <si>
    <t>http://pbs.twimg.com/profile_images/943758446402433024/VTa2aS4k_normal.jpg</t>
  </si>
  <si>
    <t>http://pbs.twimg.com/profile_images/1324317773888163841/gAjv6dWh_normal.jpg</t>
  </si>
  <si>
    <t>http://pbs.twimg.com/profile_images/1149690794732924928/k8o4fV0T_normal.jpg</t>
  </si>
  <si>
    <t>http://pbs.twimg.com/profile_images/1270284727010893824/TJxcP9KV_normal.jpg</t>
  </si>
  <si>
    <t>http://pbs.twimg.com/profile_images/918859633833504768/UbOHbNqi_normal.jpg</t>
  </si>
  <si>
    <t>http://pbs.twimg.com/profile_images/1202923087609638913/QTTLuLBF_normal.jpg</t>
  </si>
  <si>
    <t>http://pbs.twimg.com/profile_images/668205610555588612/H9niZoh__normal.jpg</t>
  </si>
  <si>
    <t>http://pbs.twimg.com/profile_images/886920823562522624/tNiYKGFj_normal.jpg</t>
  </si>
  <si>
    <t>http://pbs.twimg.com/profile_images/1201796523333443584/VwYMxkHO_normal.jpg</t>
  </si>
  <si>
    <t>http://pbs.twimg.com/profile_images/1299681803482128384/cqmhTyvQ_normal.jpg</t>
  </si>
  <si>
    <t>http://pbs.twimg.com/profile_images/775607097056694272/icLGS2co_normal.jpg</t>
  </si>
  <si>
    <t>http://pbs.twimg.com/profile_images/1405070190220558336/_tMTkLQ8_normal.jpg</t>
  </si>
  <si>
    <t>http://pbs.twimg.com/profile_images/1411379519995498498/FE2xQBPB_normal.jpg</t>
  </si>
  <si>
    <t>http://pbs.twimg.com/profile_images/1345860186003673088/4QErQ7p4_normal.jpg</t>
  </si>
  <si>
    <t>http://pbs.twimg.com/profile_images/1357389381322104832/Vk4AE2cX_normal.png</t>
  </si>
  <si>
    <t>http://pbs.twimg.com/profile_images/748883159895379968/XVNIy11V_normal.jpg</t>
  </si>
  <si>
    <t>http://pbs.twimg.com/profile_images/1389128596946567170/kLp0Wc7A_normal.jpg</t>
  </si>
  <si>
    <t>http://abs.twimg.com/sticky/default_profile_images/default_profile_normal.png</t>
  </si>
  <si>
    <t>http://pbs.twimg.com/profile_images/907301773727162369/3lAH_QGb_normal.jpg</t>
  </si>
  <si>
    <t>http://pbs.twimg.com/profile_images/828712988383248388/GQuUEocE_normal.jpg</t>
  </si>
  <si>
    <t>http://pbs.twimg.com/profile_images/1128654068589707264/zaCGkavi_normal.png</t>
  </si>
  <si>
    <t>http://pbs.twimg.com/profile_images/1136730594963066880/In6aFbNG_normal.png</t>
  </si>
  <si>
    <t>http://pbs.twimg.com/profile_images/1258858493869731843/Gu--M3BT_normal.jpg</t>
  </si>
  <si>
    <t>http://pbs.twimg.com/profile_images/1082661708810895360/eZPM6MKa_normal.jpg</t>
  </si>
  <si>
    <t>http://pbs.twimg.com/profile_images/1311660598040563714/rku1iggD_normal.jpg</t>
  </si>
  <si>
    <t>http://pbs.twimg.com/profile_images/1330801786618306560/RU4fLkbk_normal.jpg</t>
  </si>
  <si>
    <t>http://pbs.twimg.com/profile_images/1178779458834182145/6TF4GB4F_normal.jpg</t>
  </si>
  <si>
    <t>http://pbs.twimg.com/profile_images/1322485236224172033/lOmlzH8Q_normal.png</t>
  </si>
  <si>
    <t>http://pbs.twimg.com/profile_images/1420322960343244800/yn6RiZZN_normal.jpg</t>
  </si>
  <si>
    <t>http://pbs.twimg.com/profile_images/1265194908220043264/xMp9iAUa_normal.jpg</t>
  </si>
  <si>
    <t>http://pbs.twimg.com/profile_images/644158767119007745/8B6P97FD_normal.jpg</t>
  </si>
  <si>
    <t>http://pbs.twimg.com/profile_images/1362393310577496065/iksjbzsU_normal.jpg</t>
  </si>
  <si>
    <t>http://pbs.twimg.com/profile_images/1321491191704309760/4iLXE1K5_normal.jpg</t>
  </si>
  <si>
    <t>http://pbs.twimg.com/profile_images/1278414342002814982/dXxzwjF1_normal.jpg</t>
  </si>
  <si>
    <t>http://pbs.twimg.com/profile_images/851466120196497408/vB6k4aRO_normal.jpg</t>
  </si>
  <si>
    <t>http://pbs.twimg.com/profile_images/1335118942046740482/nFz0STCe_normal.jpg</t>
  </si>
  <si>
    <t>http://pbs.twimg.com/profile_images/1422564517117140995/zagP4HlI_normal.jpg</t>
  </si>
  <si>
    <t>http://pbs.twimg.com/profile_images/898150363693502464/ToNJFtVk_normal.jpg</t>
  </si>
  <si>
    <t>http://pbs.twimg.com/profile_images/1390263031230251011/XlomlTU7_normal.jpg</t>
  </si>
  <si>
    <t>http://pbs.twimg.com/profile_images/1415621748435963907/Wh9pvSxr_normal.jpg</t>
  </si>
  <si>
    <t>http://pbs.twimg.com/profile_images/1080757533206290432/hbABPZll_normal.jpg</t>
  </si>
  <si>
    <t>http://pbs.twimg.com/profile_images/1102502031078682624/7ziG_Z2V_normal.png</t>
  </si>
  <si>
    <t>http://pbs.twimg.com/profile_images/677491858201817088/8K8PVQKv_normal.png</t>
  </si>
  <si>
    <t>http://pbs.twimg.com/profile_images/1416043343142916100/CAOgsPSl_normal.jpg</t>
  </si>
  <si>
    <t>http://pbs.twimg.com/profile_images/1279875393894387714/zlkeu-VD_normal.jpg</t>
  </si>
  <si>
    <t>http://pbs.twimg.com/profile_images/1285674556531900416/wDYK3RzP_normal.jpg</t>
  </si>
  <si>
    <t>http://pbs.twimg.com/profile_images/942045484918759424/5T_nBpHS_normal.jpg</t>
  </si>
  <si>
    <t>http://pbs.twimg.com/profile_images/1410199819788996610/w1Wy379i_normal.jpg</t>
  </si>
  <si>
    <t>http://pbs.twimg.com/profile_images/1410517252001218560/RG855n54_normal.jpg</t>
  </si>
  <si>
    <t>http://pbs.twimg.com/profile_images/1045222883428110341/4xt6i-zC_normal.jpg</t>
  </si>
  <si>
    <t>http://pbs.twimg.com/profile_images/2924270752/82eaf99d97eaec83e22391543b4f0460_normal.jpeg</t>
  </si>
  <si>
    <t>http://pbs.twimg.com/profile_images/1417846934077837314/x-BSNqwh_normal.jpg</t>
  </si>
  <si>
    <t>http://pbs.twimg.com/profile_images/1417361187386310658/SPgm-r9F_normal.jpg</t>
  </si>
  <si>
    <t>http://pbs.twimg.com/profile_images/677607685433524224/MiyeL4Q9_normal.jpg</t>
  </si>
  <si>
    <t>http://pbs.twimg.com/profile_images/1236996295824465920/-eyap5uW_normal.png</t>
  </si>
  <si>
    <t>http://pbs.twimg.com/profile_images/1250028590122651649/UP2u1m0O_normal.jpg</t>
  </si>
  <si>
    <t>http://pbs.twimg.com/profile_images/2187816085/form_mac_04-02_normal.jpg</t>
  </si>
  <si>
    <t>http://pbs.twimg.com/profile_images/872820199967346688/IAWbRLaT_normal.jpg</t>
  </si>
  <si>
    <t>http://pbs.twimg.com/profile_images/1024190694632706048/KbomSRRd_normal.jpg</t>
  </si>
  <si>
    <t>http://pbs.twimg.com/profile_images/1240401330285535232/hTHtJKIB_normal.jpg</t>
  </si>
  <si>
    <t>http://pbs.twimg.com/profile_images/1269203562040614912/_0zxZ9wu_normal.jpg</t>
  </si>
  <si>
    <t>http://pbs.twimg.com/profile_images/1063108130148630528/otqx8lar_normal.jpg</t>
  </si>
  <si>
    <t>http://pbs.twimg.com/profile_images/1141235885750595585/Bbl6DPEi_normal.png</t>
  </si>
  <si>
    <t>http://pbs.twimg.com/profile_images/1401536404413366279/WlgMamxq_normal.jpg</t>
  </si>
  <si>
    <t>http://pbs.twimg.com/profile_images/1390547352474243076/BqLfsuk8_normal.jpg</t>
  </si>
  <si>
    <t>http://pbs.twimg.com/profile_images/1059118110396030983/Z6XkwZgZ_normal.jpg</t>
  </si>
  <si>
    <t>http://pbs.twimg.com/profile_images/514726609039810560/C1LHbEpU_normal.png</t>
  </si>
  <si>
    <t>http://pbs.twimg.com/profile_images/1358510070171136007/SxHwsK2D_normal.png</t>
  </si>
  <si>
    <t>http://pbs.twimg.com/profile_images/1362072860114714625/WYrtfYax_normal.png</t>
  </si>
  <si>
    <t>http://pbs.twimg.com/profile_images/1396323144227454976/TWlHILa2_normal.png</t>
  </si>
  <si>
    <t>http://pbs.twimg.com/profile_images/1031914870894219264/WaPfk8n4_normal.jpg</t>
  </si>
  <si>
    <t>http://pbs.twimg.com/profile_images/1392505609614991364/BZxFf5-f_normal.jpg</t>
  </si>
  <si>
    <t>http://pbs.twimg.com/profile_images/1361738818303500296/PSr9Hb8k_normal.jpg</t>
  </si>
  <si>
    <t>http://pbs.twimg.com/profile_images/691004194313076736/o_NFkG2-_normal.jpg</t>
  </si>
  <si>
    <t>http://pbs.twimg.com/profile_images/1115734966464405505/Ly9EJu5E_normal.png</t>
  </si>
  <si>
    <t>http://pbs.twimg.com/profile_images/449482647392112640/QA6OMgu2_normal.png</t>
  </si>
  <si>
    <t>http://pbs.twimg.com/profile_images/1391417370753839106/pmSUVnDk_normal.jpg</t>
  </si>
  <si>
    <t>http://pbs.twimg.com/profile_images/1394579687549112323/Kan1gslW_normal.png</t>
  </si>
  <si>
    <t>http://pbs.twimg.com/profile_images/1364227963131211777/tkey4kmM_normal.jpg</t>
  </si>
  <si>
    <t>http://pbs.twimg.com/profile_images/553146884186189824/SPdEnkF__normal.jpeg</t>
  </si>
  <si>
    <t>http://pbs.twimg.com/profile_images/1323593239400714242/CjTpv5KK_normal.jpg</t>
  </si>
  <si>
    <t>http://pbs.twimg.com/profile_images/1187360408400793600/7J8tmyNm_normal.jpg</t>
  </si>
  <si>
    <t>http://pbs.twimg.com/profile_images/1269362783331717134/Z5avRU09_normal.png</t>
  </si>
  <si>
    <t>http://pbs.twimg.com/profile_images/1360619164931678210/ZQMwWnqe_normal.jpg</t>
  </si>
  <si>
    <t>http://pbs.twimg.com/profile_images/834800624478846978/xUAMAMva_normal.jpg</t>
  </si>
  <si>
    <t>http://pbs.twimg.com/profile_images/1374983023700160513/sfaPnvFj_normal.jpg</t>
  </si>
  <si>
    <t>http://pbs.twimg.com/profile_images/829421606715981826/C9bS0PPG_normal.jpg</t>
  </si>
  <si>
    <t>http://pbs.twimg.com/profile_images/3529971700/b9f360bc720868766fc4247a35189b74_normal.png</t>
  </si>
  <si>
    <t>http://pbs.twimg.com/profile_images/807639343288504322/TN51xKfH_normal.jpg</t>
  </si>
  <si>
    <t>http://pbs.twimg.com/profile_images/1149290368699195392/e5xaOn7V_normal.png</t>
  </si>
  <si>
    <t>http://pbs.twimg.com/profile_images/779927190393745408/prQ2gFbX_normal.jpg</t>
  </si>
  <si>
    <t>http://pbs.twimg.com/profile_images/920296717479751681/HZRTN1B6_normal.jpg</t>
  </si>
  <si>
    <t>http://pbs.twimg.com/profile_images/757459949018574848/LPRETk9w_normal.jpg</t>
  </si>
  <si>
    <t>http://pbs.twimg.com/profile_images/1157976576560177152/_OnuVTLF_normal.jpg</t>
  </si>
  <si>
    <t>http://pbs.twimg.com/profile_images/1281102422014910464/BiOff-U6_normal.jpg</t>
  </si>
  <si>
    <t>http://pbs.twimg.com/profile_images/925088624793804811/UY0_C1si_normal.jpg</t>
  </si>
  <si>
    <t>http://pbs.twimg.com/profile_images/1144596335032786944/DbzS64B4_normal.jpg</t>
  </si>
  <si>
    <t>http://pbs.twimg.com/profile_images/427009376084172800/UJmrkbb6_normal.jpeg</t>
  </si>
  <si>
    <t>http://pbs.twimg.com/profile_images/1156986304590168064/UtNng336_normal.jpg</t>
  </si>
  <si>
    <t>http://pbs.twimg.com/profile_images/822228585742299136/qN3hfcLS_normal.jpg</t>
  </si>
  <si>
    <t>http://pbs.twimg.com/profile_images/1420497024521281542/iQ9STlQf_normal.jpg</t>
  </si>
  <si>
    <t>http://pbs.twimg.com/profile_images/816573939698860032/4HO8FoXG_normal.jpg</t>
  </si>
  <si>
    <t>http://pbs.twimg.com/profile_images/1391455358066044928/KEuTweka_normal.jpg</t>
  </si>
  <si>
    <t>http://pbs.twimg.com/profile_images/922024721931210752/N4TwZb4Z_normal.jpg</t>
  </si>
  <si>
    <t>http://pbs.twimg.com/profile_images/1011696827647889409/fUPCcuy__normal.jpg</t>
  </si>
  <si>
    <t>http://pbs.twimg.com/profile_images/1339676267130589191/VNa8RjjD_normal.jpg</t>
  </si>
  <si>
    <t>http://pbs.twimg.com/profile_images/1151888620132982784/Qt2URCJA_normal.jpg</t>
  </si>
  <si>
    <t>http://pbs.twimg.com/profile_images/1087672351884488706/4qELKCub_normal.jpg</t>
  </si>
  <si>
    <t>http://pbs.twimg.com/profile_images/1417167026980851717/VYCgeb3P_normal.jpg</t>
  </si>
  <si>
    <t>http://pbs.twimg.com/profile_images/1420815182570340361/JClBDEsl_normal.jpg</t>
  </si>
  <si>
    <t>http://pbs.twimg.com/profile_images/1398372359762071553/Zdhl6yBc_normal.jpg</t>
  </si>
  <si>
    <t>http://pbs.twimg.com/profile_images/1354167034251259905/jNPKkLt8_normal.jpg</t>
  </si>
  <si>
    <t>http://pbs.twimg.com/profile_images/1414829718931742720/pirkQ8Rg_normal.jpg</t>
  </si>
  <si>
    <t>http://pbs.twimg.com/profile_images/1249802080417714176/HqsXYpgQ_normal.jpg</t>
  </si>
  <si>
    <t>http://pbs.twimg.com/profile_images/1332766947474345985/5jc0dF1n_normal.jpg</t>
  </si>
  <si>
    <t>http://pbs.twimg.com/profile_images/1189474870092017664/XFLjrEz3_normal.png</t>
  </si>
  <si>
    <t>http://pbs.twimg.com/profile_images/1122955699947020288/1PQugDUM_normal.png</t>
  </si>
  <si>
    <t>http://pbs.twimg.com/profile_images/672354826005692416/gzH_Y6ur_normal.jpg</t>
  </si>
  <si>
    <t>http://pbs.twimg.com/profile_images/1273532103213363200/NwM2QNwZ_normal.png</t>
  </si>
  <si>
    <t>http://pbs.twimg.com/profile_images/953180532120215552/x3-BBrfU_normal.jpg</t>
  </si>
  <si>
    <t>http://pbs.twimg.com/profile_images/1390338910467858433/eUP9DSbX_normal.jpg</t>
  </si>
  <si>
    <t>http://pbs.twimg.com/profile_images/1372490653855322113/fjCor2kH_normal.jpg</t>
  </si>
  <si>
    <t>http://pbs.twimg.com/profile_images/1103623273642934272/4A9en5kZ_normal.png</t>
  </si>
  <si>
    <t>http://pbs.twimg.com/profile_images/603114526159015936/vl7avjIj_normal.jpg</t>
  </si>
  <si>
    <t>http://pbs.twimg.com/profile_images/1411276424300924928/s85FEUNw_normal.jpg</t>
  </si>
  <si>
    <t>http://pbs.twimg.com/profile_images/1383889015980449794/Rs4ofGws_normal.jpg</t>
  </si>
  <si>
    <t>http://pbs.twimg.com/profile_images/1400857105133940736/YZYcEqBp_normal.jpg</t>
  </si>
  <si>
    <t>http://pbs.twimg.com/profile_images/1198185254974099457/3Qr3Sxwt_normal.jpg</t>
  </si>
  <si>
    <t>http://pbs.twimg.com/profile_images/1050393160155889666/WTQ3iDz0_normal.jpg</t>
  </si>
  <si>
    <t>http://pbs.twimg.com/profile_images/1058002496965304320/1caozvki_normal.jpg</t>
  </si>
  <si>
    <t>http://pbs.twimg.com/profile_images/1420464759367995396/7E6YgZgq_normal.jpg</t>
  </si>
  <si>
    <t>http://pbs.twimg.com/profile_images/1323727110620532736/rGP0Uovs_normal.jpg</t>
  </si>
  <si>
    <t>http://pbs.twimg.com/profile_images/1387159640018804736/H_7aOeOJ_normal.jpg</t>
  </si>
  <si>
    <t>http://pbs.twimg.com/profile_images/1384374024084598790/_sYjxZ1i_normal.jpg</t>
  </si>
  <si>
    <t>http://pbs.twimg.com/profile_images/773909130352402432/XKlKwdPG_normal.jpg</t>
  </si>
  <si>
    <t>http://pbs.twimg.com/profile_images/1418577089779978243/_MbUChyA_normal.jpg</t>
  </si>
  <si>
    <t>http://pbs.twimg.com/profile_images/1421058459919949826/wSuj_dxB_normal.jpg</t>
  </si>
  <si>
    <t>http://pbs.twimg.com/profile_images/1218721145609912320/UHoDbvZy_normal.jpg</t>
  </si>
  <si>
    <t>http://pbs.twimg.com/profile_images/1406190810496917504/PFgE4Y0T_normal.jpg</t>
  </si>
  <si>
    <t>http://pbs.twimg.com/profile_images/697338472202399744/m5SarrLr_normal.png</t>
  </si>
  <si>
    <t>http://pbs.twimg.com/profile_images/943771103784300544/2XPFteTF_normal.jpg</t>
  </si>
  <si>
    <t>http://pbs.twimg.com/profile_images/1210799138415054848/hduQZu--_normal.jpg</t>
  </si>
  <si>
    <t>http://pbs.twimg.com/profile_images/378800000644411862/90302163509951736760f9ebf8faf166_normal.jpeg</t>
  </si>
  <si>
    <t>http://pbs.twimg.com/profile_images/875618904340545540/jWNeAYIg_normal.jpg</t>
  </si>
  <si>
    <t>http://pbs.twimg.com/profile_images/378800000109961888/1fe63c1eeb42ea998aeb8b47c703db0c_normal.jpeg</t>
  </si>
  <si>
    <t>http://pbs.twimg.com/profile_images/1327308932684124160/TwidF2Ku_normal.jpg</t>
  </si>
  <si>
    <t>http://pbs.twimg.com/profile_images/1342448625121685504/Ba-99IJn_normal.jpg</t>
  </si>
  <si>
    <t>http://pbs.twimg.com/profile_images/1347591153827389446/_2Q77YFp_normal.jpg</t>
  </si>
  <si>
    <t>http://pbs.twimg.com/profile_images/1322785920970575872/StfN05vS_normal.jpg</t>
  </si>
  <si>
    <t>http://pbs.twimg.com/profile_images/625256894366658560/eL8riI0i_normal.jpg</t>
  </si>
  <si>
    <t>http://pbs.twimg.com/profile_images/1270928144229437440/Ie08vEBd_normal.jpg</t>
  </si>
  <si>
    <t>http://pbs.twimg.com/profile_images/646302942933446656/F8qtE2j2_normal.png</t>
  </si>
  <si>
    <t>http://pbs.twimg.com/profile_images/909317895355863040/ls7cAjxm_normal.jpg</t>
  </si>
  <si>
    <t>http://pbs.twimg.com/profile_images/1257370516266061830/Hr_uXK1x_normal.jpg</t>
  </si>
  <si>
    <t>http://pbs.twimg.com/profile_images/920222948522450944/t2QTb9ZN_normal.jpg</t>
  </si>
  <si>
    <t>http://pbs.twimg.com/profile_images/1278514092555239424/O6hbvKFV_normal.jpg</t>
  </si>
  <si>
    <t>http://pbs.twimg.com/profile_images/1349793986505039876/ZX2IJed1_normal.jpg</t>
  </si>
  <si>
    <t>http://pbs.twimg.com/profile_images/960875503371673600/s0lucdOs_normal.jpg</t>
  </si>
  <si>
    <t>http://pbs.twimg.com/profile_images/1410537742006734849/sVIAVWSp_normal.png</t>
  </si>
  <si>
    <t>http://pbs.twimg.com/profile_images/707508539690975236/Pl0c-j3H_normal.jpg</t>
  </si>
  <si>
    <t>http://pbs.twimg.com/profile_images/1336990148622487552/CAFnViTU_normal.jpg</t>
  </si>
  <si>
    <t>http://pbs.twimg.com/profile_images/1394640867584061440/05n9DuUf_normal.jpg</t>
  </si>
  <si>
    <t>http://pbs.twimg.com/profile_images/2844375506/2b340ba1c0d1acb77a5dd654f2d69f50_normal.png</t>
  </si>
  <si>
    <t>http://pbs.twimg.com/profile_images/1824662705/logopublipresse_normal.jpg</t>
  </si>
  <si>
    <t>http://pbs.twimg.com/profile_images/569209830254989312/sqU_IEAK_normal.jpeg</t>
  </si>
  <si>
    <t>http://pbs.twimg.com/profile_images/1225000235900047365/ZiCCdogO_normal.jpg</t>
  </si>
  <si>
    <t>http://pbs.twimg.com/profile_images/1398262112368082945/JUx6cE87_normal.jpg</t>
  </si>
  <si>
    <t>http://pbs.twimg.com/profile_images/1267180874623324163/BGRjeU-C_normal.jpg</t>
  </si>
  <si>
    <t>http://pbs.twimg.com/profile_images/1303206610345566210/BZnzbyQH_normal.jpg</t>
  </si>
  <si>
    <t>http://pbs.twimg.com/profile_images/1048390399373586433/fKFZKvrI_normal.jpg</t>
  </si>
  <si>
    <t>http://pbs.twimg.com/profile_images/1336672544779358209/ysc_0upH_normal.jpg</t>
  </si>
  <si>
    <t>http://pbs.twimg.com/profile_images/1105789354226737152/bQ50gfQ__normal.png</t>
  </si>
  <si>
    <t>http://pbs.twimg.com/profile_images/1223638880462737408/_KVHOz3H_normal.jpg</t>
  </si>
  <si>
    <t>http://pbs.twimg.com/profile_images/1177690173355765760/gg69BKfU_normal.jpg</t>
  </si>
  <si>
    <t>http://pbs.twimg.com/profile_images/1146406404695236609/2PjMMreK_normal.jpg</t>
  </si>
  <si>
    <t>http://pbs.twimg.com/profile_images/1330893210961530881/s4qtZ31d_normal.jpg</t>
  </si>
  <si>
    <t>http://pbs.twimg.com/profile_images/1311959042827456512/WMAwcGtg_normal.jpg</t>
  </si>
  <si>
    <t>http://pbs.twimg.com/profile_images/1232633284410171398/LpdtiMmn_normal.jpg</t>
  </si>
  <si>
    <t>http://pbs.twimg.com/profile_images/1196191512910028801/kfXk_UyQ_normal.jpg</t>
  </si>
  <si>
    <t>http://pbs.twimg.com/profile_images/1313837494782263296/rtzD5abU_normal.jpg</t>
  </si>
  <si>
    <t>http://pbs.twimg.com/profile_images/900341695392358402/XPNkowMy_normal.jpg</t>
  </si>
  <si>
    <t>http://pbs.twimg.com/profile_images/835089167403012097/8HN8vEDE_normal.jpg</t>
  </si>
  <si>
    <t>http://pbs.twimg.com/profile_images/552364876383784960/wn9LaHlU_normal.png</t>
  </si>
  <si>
    <t>http://pbs.twimg.com/profile_images/1337844418464899072/7hB87ZSQ_normal.jpg</t>
  </si>
  <si>
    <t>http://pbs.twimg.com/profile_images/504913552453283840/eR4hBUF7_normal.jpeg</t>
  </si>
  <si>
    <t>http://pbs.twimg.com/profile_images/757583338379051008/k9X4HioT_normal.jpg</t>
  </si>
  <si>
    <t>http://pbs.twimg.com/profile_images/1040624246886678530/lfqGW8ur_normal.jpg</t>
  </si>
  <si>
    <t>http://pbs.twimg.com/profile_images/1353647076970799111/CcHs8DCH_normal.png</t>
  </si>
  <si>
    <t>http://pbs.twimg.com/profile_images/693797991417802752/5EM4gIVc_normal.jpg</t>
  </si>
  <si>
    <t>http://pbs.twimg.com/profile_images/1313845750506422272/9CfmTkwS_normal.jpg</t>
  </si>
  <si>
    <t>http://pbs.twimg.com/profile_images/777783837069836289/n7BatbkY_normal.jpg</t>
  </si>
  <si>
    <t>http://pbs.twimg.com/profile_images/1379573441876090882/OERRsfhv_normal.jpg</t>
  </si>
  <si>
    <t>http://pbs.twimg.com/profile_images/1368229202001006600/hhDA3eks_normal.png</t>
  </si>
  <si>
    <t>http://pbs.twimg.com/profile_images/992479206951997440/yYTyTZ5o_normal.jpg</t>
  </si>
  <si>
    <t>http://pbs.twimg.com/profile_images/1250464360230764546/VFS8fGoZ_normal.jpg</t>
  </si>
  <si>
    <t>http://pbs.twimg.com/profile_images/1340582332361793537/Zvn7p_4I_normal.jpg</t>
  </si>
  <si>
    <t>http://pbs.twimg.com/profile_images/1366445172121366529/mAbRwp9r_normal.jpg</t>
  </si>
  <si>
    <t>http://pbs.twimg.com/profile_images/1361213778411552770/AKoY3qZq_normal.jpg</t>
  </si>
  <si>
    <t>http://pbs.twimg.com/profile_images/1361345547718823943/YHMbUAU-_normal.jpg</t>
  </si>
  <si>
    <t>http://pbs.twimg.com/profile_images/1219198762880552960/XnZHP_ie_normal.jpg</t>
  </si>
  <si>
    <t>http://pbs.twimg.com/profile_images/504562671220297731/hLx6m41K_normal.jpeg</t>
  </si>
  <si>
    <t>http://pbs.twimg.com/profile_images/1337069812267294720/B0Sxv63D_normal.jpg</t>
  </si>
  <si>
    <t>http://pbs.twimg.com/profile_images/1256946902924484610/inXN1-wr_normal.jpg</t>
  </si>
  <si>
    <t>http://pbs.twimg.com/profile_images/1119933162539429889/sBSMaE3V_normal.jpg</t>
  </si>
  <si>
    <t>http://pbs.twimg.com/profile_images/1331613747681628162/9dfd71fY_normal.png</t>
  </si>
  <si>
    <t>http://pbs.twimg.com/profile_images/1309494159238148096/ZYH2fBAv_normal.jpg</t>
  </si>
  <si>
    <t>http://pbs.twimg.com/profile_images/821670864269803520/g0s9FVri_normal.jpg</t>
  </si>
  <si>
    <t>http://pbs.twimg.com/profile_images/1409397480760958982/l7p2-IN9_normal.jpg</t>
  </si>
  <si>
    <t>http://pbs.twimg.com/profile_images/1353650978751438848/sOi_O2uU_normal.jpg</t>
  </si>
  <si>
    <t>http://pbs.twimg.com/profile_images/1311994944991703042/UtkOuPvb_normal.jpg</t>
  </si>
  <si>
    <t>http://pbs.twimg.com/profile_images/1281473322342133760/oWsdDmHn_normal.jpg</t>
  </si>
  <si>
    <t>http://pbs.twimg.com/profile_images/1060483566948233216/AJUXTj8o_normal.jpg</t>
  </si>
  <si>
    <t>http://pbs.twimg.com/profile_images/1351076867864997889/q6qHYYZX_normal.jpg</t>
  </si>
  <si>
    <t>http://pbs.twimg.com/profile_images/896119228071280640/SzPlyb8L_normal.jpg</t>
  </si>
  <si>
    <t>http://pbs.twimg.com/profile_images/950780519851098113/tkhKsK01_normal.jpg</t>
  </si>
  <si>
    <t>http://pbs.twimg.com/profile_images/1204688484906262529/V0JQO2zI_normal.jpg</t>
  </si>
  <si>
    <t>http://pbs.twimg.com/profile_images/1219684158479437825/XT1KD6vG_normal.jpg</t>
  </si>
  <si>
    <t>http://pbs.twimg.com/profile_images/749950372043776000/p-WoxMr4_normal.jpg</t>
  </si>
  <si>
    <t>http://pbs.twimg.com/profile_images/1416466651185287174/L9N9AWbe_normal.jpg</t>
  </si>
  <si>
    <t>http://pbs.twimg.com/profile_images/1309454656385540096/mGHia5AJ_normal.jpg</t>
  </si>
  <si>
    <t>http://pbs.twimg.com/profile_images/1525232496/J_MANIGNE-032_normal.jpg</t>
  </si>
  <si>
    <t>http://pbs.twimg.com/profile_images/1269920963065454598/Ddh8TxW9_normal.jpg</t>
  </si>
  <si>
    <t>http://pbs.twimg.com/profile_images/887670034654429184/OalYbQEy_normal.jpg</t>
  </si>
  <si>
    <t>http://pbs.twimg.com/profile_images/1376225028493213705/varRNAoS_normal.jpg</t>
  </si>
  <si>
    <t>http://pbs.twimg.com/profile_images/1244588467998339073/i_dUXdue_normal.jpg</t>
  </si>
  <si>
    <t>http://pbs.twimg.com/profile_images/1390266520685715457/U0iigs6l_normal.jpg</t>
  </si>
  <si>
    <t>http://pbs.twimg.com/profile_images/1321179811457519619/3TAtzYGL_normal.jpg</t>
  </si>
  <si>
    <t>http://pbs.twimg.com/profile_images/1282174476596023298/ynNv3VqS_normal.jpg</t>
  </si>
  <si>
    <t>http://pbs.twimg.com/profile_images/1300714605719818241/n482cqzU_normal.jpg</t>
  </si>
  <si>
    <t>http://pbs.twimg.com/profile_images/1654391431/BlackWhitebis_normal.png</t>
  </si>
  <si>
    <t>http://pbs.twimg.com/profile_images/1115737407545061377/eOZXwE4L_normal.png</t>
  </si>
  <si>
    <t>http://pbs.twimg.com/profile_images/572148852807827456/Q3njz0zX_normal.jpeg</t>
  </si>
  <si>
    <t>http://pbs.twimg.com/profile_images/430710294281584640/5GHo_mo4_normal.png</t>
  </si>
  <si>
    <t>http://pbs.twimg.com/profile_images/667116453963931648/oQsPXeYw_normal.jpg</t>
  </si>
  <si>
    <t>http://pbs.twimg.com/profile_images/1280483448260628482/__pr3TPd_normal.jpg</t>
  </si>
  <si>
    <t>http://pbs.twimg.com/profile_images/1280472335779323905/GYoRvtef_normal.jpg</t>
  </si>
  <si>
    <t>http://pbs.twimg.com/profile_images/1280522717209473032/zSfhevdD_normal.jpg</t>
  </si>
  <si>
    <t>http://pbs.twimg.com/profile_images/1160250459497619456/nuBqE9yP_normal.jpg</t>
  </si>
  <si>
    <t>http://pbs.twimg.com/profile_images/2736123985/67c89e8f0bd2617e961278c37f2f945f_normal.jpeg</t>
  </si>
  <si>
    <t>http://pbs.twimg.com/profile_images/793427297525112832/lT8CQJGx_normal.jpg</t>
  </si>
  <si>
    <t>http://pbs.twimg.com/profile_images/862578164798828548/Dd3psm5x_normal.jpg</t>
  </si>
  <si>
    <t>http://pbs.twimg.com/profile_images/1188962777584586752/h-4-1Nfk_normal.jpg</t>
  </si>
  <si>
    <t>http://pbs.twimg.com/profile_images/1062656998314045443/cenrgR3i_normal.jpg</t>
  </si>
  <si>
    <t>http://pbs.twimg.com/profile_images/1019909286602969089/28IPjQxX_normal.jpg</t>
  </si>
  <si>
    <t>http://pbs.twimg.com/profile_images/609353373691867136/Xfw2sGiG_normal.png</t>
  </si>
  <si>
    <t>http://pbs.twimg.com/profile_images/1270430716648730624/h0tKeUGW_normal.jpg</t>
  </si>
  <si>
    <t>http://pbs.twimg.com/profile_images/1410322190424326160/m4ncV4-0_normal.jpg</t>
  </si>
  <si>
    <t>http://pbs.twimg.com/profile_images/1357952856754642944/TN_WvHTN_normal.jpg</t>
  </si>
  <si>
    <t>http://pbs.twimg.com/profile_images/1057726411832729601/HwG44_jX_normal.jpg</t>
  </si>
  <si>
    <t>http://pbs.twimg.com/profile_images/1024967093735907328/ZSlkK83F_normal.jpg</t>
  </si>
  <si>
    <t>http://pbs.twimg.com/profile_images/1300368905584685056/IB43gK6-_normal.jpg</t>
  </si>
  <si>
    <t>http://pbs.twimg.com/profile_images/1095820899297574913/W_9SprZA_normal.png</t>
  </si>
  <si>
    <t>http://pbs.twimg.com/profile_images/611171331120472064/vvl4qfgG_normal.jpg</t>
  </si>
  <si>
    <t>http://pbs.twimg.com/profile_images/1377185511631024143/i6SDuMOB_normal.jpg</t>
  </si>
  <si>
    <t>http://pbs.twimg.com/profile_images/1065599135259209728/1IfcswCa_normal.jpg</t>
  </si>
  <si>
    <t>http://pbs.twimg.com/profile_images/1408549551724806144/tOu9IMx0_normal.jpg</t>
  </si>
  <si>
    <t>http://pbs.twimg.com/profile_images/775957450897829888/gtEp97k4_normal.jpg</t>
  </si>
  <si>
    <t>http://pbs.twimg.com/profile_images/564122788059811842/8Wk1crca_normal.png</t>
  </si>
  <si>
    <t>http://pbs.twimg.com/profile_images/1353999673485352960/u36ag3_n_normal.jpg</t>
  </si>
  <si>
    <t>http://pbs.twimg.com/profile_images/1083713943938453505/CZG3c8mK_normal.jpg</t>
  </si>
  <si>
    <t>http://pbs.twimg.com/profile_images/817346796280233984/LKXQoSQK_normal.jpg</t>
  </si>
  <si>
    <t>http://pbs.twimg.com/profile_images/378800000706273116/8c77d0081a3220b0254905bd1a1ce339_normal.jpeg</t>
  </si>
  <si>
    <t>http://pbs.twimg.com/profile_images/1073985253776261132/w2SI6DdL_normal.jpg</t>
  </si>
  <si>
    <t>http://pbs.twimg.com/profile_images/1383085103321124870/7eUAWY13_normal.jpg</t>
  </si>
  <si>
    <t>http://pbs.twimg.com/profile_images/755757906180575232/70VtkLbM_normal.jpg</t>
  </si>
  <si>
    <t>http://pbs.twimg.com/profile_images/503460219091841025/bzKgEqqh_normal.png</t>
  </si>
  <si>
    <t>http://pbs.twimg.com/profile_images/1243192076239605764/xoSoaQT4_normal.jpg</t>
  </si>
  <si>
    <t>http://pbs.twimg.com/profile_images/1231461447370190848/BnczsaO__normal.jpg</t>
  </si>
  <si>
    <t>http://pbs.twimg.com/profile_images/1263766632926793729/nUnAwRNW_normal.jpg</t>
  </si>
  <si>
    <t>http://pbs.twimg.com/profile_images/1407988417225502726/QNweKjVh_normal.png</t>
  </si>
  <si>
    <t>http://pbs.twimg.com/profile_images/863762719304024068/9F5DUSYv_normal.jpg</t>
  </si>
  <si>
    <t>http://pbs.twimg.com/profile_images/1062482373839859712/ysb2KyEg_normal.jpg</t>
  </si>
  <si>
    <t>http://pbs.twimg.com/profile_images/958273572769796097/PWRGZ29b_normal.jpg</t>
  </si>
  <si>
    <t>http://pbs.twimg.com/profile_images/1410526586089132034/bO6o5FZa_normal.jpg</t>
  </si>
  <si>
    <t>http://pbs.twimg.com/profile_images/1178338735882227712/x3uTkB6q_normal.png</t>
  </si>
  <si>
    <t>http://pbs.twimg.com/profile_images/1205256596303044609/2UnPjlzb_normal.jpg</t>
  </si>
  <si>
    <t>http://pbs.twimg.com/profile_images/1222489828715044864/kYALlxJ-_normal.jpg</t>
  </si>
  <si>
    <t>http://pbs.twimg.com/profile_images/1053709728851877889/u51Kr-1k_normal.jpg</t>
  </si>
  <si>
    <t>http://pbs.twimg.com/profile_images/774212490800627713/5Cbkkn_Z_normal.jpg</t>
  </si>
  <si>
    <t>http://pbs.twimg.com/profile_images/378800000088196403/49a2c2477b23971d57b9234185c6ded1_normal.jpeg</t>
  </si>
  <si>
    <t>http://pbs.twimg.com/profile_images/920674626568671233/CtSdLvYL_normal.jpg</t>
  </si>
  <si>
    <t>http://pbs.twimg.com/profile_images/1014118043553804288/BA9nwvLw_normal.jpg</t>
  </si>
  <si>
    <t>http://pbs.twimg.com/profile_images/763625322436788224/rRBVRDpL_normal.jpg</t>
  </si>
  <si>
    <t>http://pbs.twimg.com/profile_images/1410717995320631298/Q_DdDjYo_normal.jpg</t>
  </si>
  <si>
    <t>http://pbs.twimg.com/profile_images/545739425934606336/BfYP_1F7_normal.jpeg</t>
  </si>
  <si>
    <t>http://pbs.twimg.com/profile_images/1408422780983549955/FJIwPYXa_normal.jpg</t>
  </si>
  <si>
    <t>http://pbs.twimg.com/profile_images/1405207242983362563/avWkuort_normal.jpg</t>
  </si>
  <si>
    <t>http://pbs.twimg.com/profile_images/458950774660153344/SbjQBbMf_normal.jpeg</t>
  </si>
  <si>
    <t>http://pbs.twimg.com/profile_images/1394346585199415296/jLQVB1FL_normal.jpg</t>
  </si>
  <si>
    <t>http://pbs.twimg.com/profile_images/1421202011601653770/_fS7ZBVY_normal.jpg</t>
  </si>
  <si>
    <t>http://pbs.twimg.com/profile_images/902996600435478534/7VCKJKNC_normal.jpg</t>
  </si>
  <si>
    <t>http://pbs.twimg.com/profile_images/1359889434792099842/Fq02o-WE_normal.jpg</t>
  </si>
  <si>
    <t>http://pbs.twimg.com/profile_images/890959690401796098/UeM0xPX4_normal.jpg</t>
  </si>
  <si>
    <t>http://pbs.twimg.com/profile_images/1422094194030620678/aunE35SG_normal.jpg</t>
  </si>
  <si>
    <t>http://pbs.twimg.com/profile_images/738985065804365824/hOGVLp5a_normal.jpg</t>
  </si>
  <si>
    <t>http://pbs.twimg.com/profile_images/1407138624584486912/_mhdXp4A_normal.jpg</t>
  </si>
  <si>
    <t>http://pbs.twimg.com/profile_images/1130075217534042112/gpbDyP-n_normal.jpg</t>
  </si>
  <si>
    <t>http://pbs.twimg.com/profile_images/378800000065772870/3392f1a710c4e5ad7c90e9fcedf8dc1e_normal.jpeg</t>
  </si>
  <si>
    <t>http://pbs.twimg.com/profile_images/1287982429962153984/N_QAhgh2_normal.jpg</t>
  </si>
  <si>
    <t>http://pbs.twimg.com/profile_images/1241769824398774272/k_BaGvWQ_normal.jpg</t>
  </si>
  <si>
    <t>http://pbs.twimg.com/profile_images/1295083314324398081/9ZjJ3gSg_normal.jpg</t>
  </si>
  <si>
    <t>http://pbs.twimg.com/profile_images/1290235414075379712/ow_SxZJS_normal.jpg</t>
  </si>
  <si>
    <t>http://pbs.twimg.com/profile_images/1322972909443436545/7QTaSRio_normal.jpg</t>
  </si>
  <si>
    <t>http://pbs.twimg.com/profile_images/1162574199132753921/txZhUFjW_normal.jpg</t>
  </si>
  <si>
    <t>http://pbs.twimg.com/profile_images/1396565077088784386/XJMyIeVE_normal.jpg</t>
  </si>
  <si>
    <t>http://pbs.twimg.com/profile_images/1050438703217143808/gCDsknbt_normal.jpg</t>
  </si>
  <si>
    <t>http://pbs.twimg.com/profile_images/892344888196558848/Wvtyp89K_normal.jpg</t>
  </si>
  <si>
    <t>http://pbs.twimg.com/profile_images/1357055779048677377/k2H5allu_normal.jpg</t>
  </si>
  <si>
    <t>http://pbs.twimg.com/profile_images/1148273765396205568/tIpBIHev_normal.png</t>
  </si>
  <si>
    <t>http://pbs.twimg.com/profile_images/1395746724313014273/lbLbjy9g_normal.jpg</t>
  </si>
  <si>
    <t>http://pbs.twimg.com/profile_images/676772259919433728/GQRwe9kg_normal.jpg</t>
  </si>
  <si>
    <t>http://pbs.twimg.com/profile_images/1420167345423720450/CQMXcgkX_normal.jpg</t>
  </si>
  <si>
    <t>http://pbs.twimg.com/profile_images/1241831379782045696/9l0wt9j1_normal.jpg</t>
  </si>
  <si>
    <t>http://pbs.twimg.com/profile_images/1245113145078820864/HWCuHt-J_normal.jpg</t>
  </si>
  <si>
    <t>http://pbs.twimg.com/profile_images/1752767180/2012---Logo-icone_normal.jpg</t>
  </si>
  <si>
    <t>http://pbs.twimg.com/profile_images/1318706406732800001/3H2C21lX_normal.jpg</t>
  </si>
  <si>
    <t>http://pbs.twimg.com/profile_images/929006364218806275/W5JlciqU_normal.jpg</t>
  </si>
  <si>
    <t>http://pbs.twimg.com/profile_images/1337321847071907840/Z9qfPXSI_normal.jpg</t>
  </si>
  <si>
    <t>http://pbs.twimg.com/profile_images/798592227803009024/2kfLxYRH_normal.jpg</t>
  </si>
  <si>
    <t>http://pbs.twimg.com/profile_images/1181777707920711680/L0KWKo11_normal.jpg</t>
  </si>
  <si>
    <t>http://pbs.twimg.com/profile_images/1409952060896956417/IC4GCniW_normal.jpg</t>
  </si>
  <si>
    <t>http://pbs.twimg.com/profile_images/2561985388/image_normal.jpg</t>
  </si>
  <si>
    <t>http://pbs.twimg.com/profile_images/788207379745693696/tMyFqzYk_normal.jpg</t>
  </si>
  <si>
    <t>http://pbs.twimg.com/profile_images/1235666541695430664/IyndnBdC_normal.jpg</t>
  </si>
  <si>
    <t>http://pbs.twimg.com/profile_images/1376855721841672194/zTpqkT37_normal.jpg</t>
  </si>
  <si>
    <t>http://pbs.twimg.com/profile_images/652381649381027840/tZOBYFzy_normal.jpg</t>
  </si>
  <si>
    <t>http://pbs.twimg.com/profile_images/1236733570313605122/l-miMyhy_normal.jpg</t>
  </si>
  <si>
    <t>http://pbs.twimg.com/profile_images/1174715654542385152/uUu8UxCD_normal.jpg</t>
  </si>
  <si>
    <t>http://pbs.twimg.com/profile_images/1401654742519103496/kJ1Y1m1f_normal.jpg</t>
  </si>
  <si>
    <t>http://pbs.twimg.com/profile_images/1275707438306594818/ORKBvXW-_normal.jpg</t>
  </si>
  <si>
    <t>http://pbs.twimg.com/profile_images/1405520307130011658/lwejIR1k_normal.jpg</t>
  </si>
  <si>
    <t>http://pbs.twimg.com/profile_images/2488557312/image_normal.jpg</t>
  </si>
  <si>
    <t>http://pbs.twimg.com/profile_images/1269280468001869824/cfJZRlCl_normal.jpg</t>
  </si>
  <si>
    <t>http://pbs.twimg.com/profile_images/1081217518910488576/ZCkvVx63_normal.jpg</t>
  </si>
  <si>
    <t>http://pbs.twimg.com/profile_images/1409479241243189250/Zg2U2jGx_normal.jpg</t>
  </si>
  <si>
    <t>http://pbs.twimg.com/profile_images/1422206079883169793/1BXTMQGo_normal.jpg</t>
  </si>
  <si>
    <t>http://pbs.twimg.com/profile_images/1143433108374675456/JeUc-_A7_normal.jpg</t>
  </si>
  <si>
    <t>http://pbs.twimg.com/profile_images/1162326915904155648/aoy7lklA_normal.jpg</t>
  </si>
  <si>
    <t>http://pbs.twimg.com/profile_images/666621493250539520/T8AP9XWL_normal.png</t>
  </si>
  <si>
    <t>http://pbs.twimg.com/profile_images/1465907784/Photo_David_ORZECH_normal.JPG</t>
  </si>
  <si>
    <t>http://pbs.twimg.com/profile_images/3348858923/555989adf4553389b2260bf22a55841b_normal.jpeg</t>
  </si>
  <si>
    <t>http://pbs.twimg.com/profile_images/912304158992150528/d7tBeYJp_normal.jpg</t>
  </si>
  <si>
    <t>http://pbs.twimg.com/profile_images/1414675753942147074/hIbE4gOV_normal.jpg</t>
  </si>
  <si>
    <t>http://pbs.twimg.com/profile_images/915968077862457344/xDJTH-VT_normal.jpg</t>
  </si>
  <si>
    <t>http://pbs.twimg.com/profile_images/903563701386698752/_Iu4hRLJ_normal.jpg</t>
  </si>
  <si>
    <t>http://pbs.twimg.com/profile_images/1401881620332761096/7KrR_gzP_normal.jpg</t>
  </si>
  <si>
    <t>http://pbs.twimg.com/profile_images/1406861739266875393/hrbHVLW9_normal.jpg</t>
  </si>
  <si>
    <t>http://pbs.twimg.com/profile_images/1179323333927718914/Hp8a-m95_normal.jpg</t>
  </si>
  <si>
    <t>http://pbs.twimg.com/profile_images/863437206077272064/Rq_1cpF6_normal.jpg</t>
  </si>
  <si>
    <t>http://pbs.twimg.com/profile_images/2024462328/fd-logo-square_normal.png</t>
  </si>
  <si>
    <t>http://pbs.twimg.com/profile_images/1245693331444826112/pfsoZyDL_normal.jpg</t>
  </si>
  <si>
    <t>http://pbs.twimg.com/profile_images/794633100345143296/yhARrj3D_normal.jpg</t>
  </si>
  <si>
    <t>http://pbs.twimg.com/profile_images/1387464086028443654/bb7gtvQu_normal.jpg</t>
  </si>
  <si>
    <t>http://pbs.twimg.com/profile_images/1107505312691613697/JKO5CLYg_normal.jpg</t>
  </si>
  <si>
    <t>http://pbs.twimg.com/profile_images/1337995768872005634/JuwQOZNo_normal.jpg</t>
  </si>
  <si>
    <t>http://pbs.twimg.com/profile_images/950295036062814208/1R92vQqm_normal.jpg</t>
  </si>
  <si>
    <t>http://pbs.twimg.com/profile_images/1338984622265430016/cnZvbO63_normal.jpg</t>
  </si>
  <si>
    <t>http://pbs.twimg.com/profile_images/1337886018549276674/dObstjju_normal.jpg</t>
  </si>
  <si>
    <t>http://pbs.twimg.com/profile_images/1338590228580274181/P661W5QX_normal.jpg</t>
  </si>
  <si>
    <t>http://pbs.twimg.com/profile_images/1329173219195105287/lIfsjyP-_normal.jpg</t>
  </si>
  <si>
    <t>http://pbs.twimg.com/profile_images/1168646454593957888/MnoDa0ay_normal.jpg</t>
  </si>
  <si>
    <t>http://pbs.twimg.com/profile_images/1177569870210318342/4WMl3MsS_normal.jpg</t>
  </si>
  <si>
    <t>http://pbs.twimg.com/profile_images/1337889479055577089/nUs7dWXG_normal.jpg</t>
  </si>
  <si>
    <t>http://pbs.twimg.com/profile_images/1336609963003752448/1uzCZf4u_normal.jpg</t>
  </si>
  <si>
    <t>http://pbs.twimg.com/profile_images/869252720393416704/vukj7iSt_normal.jpg</t>
  </si>
  <si>
    <t>http://pbs.twimg.com/profile_images/559058136548388866/kd2es1OG_normal.png</t>
  </si>
  <si>
    <t>http://pbs.twimg.com/profile_images/1199276114411167744/kjG0Jw-f_normal.jpg</t>
  </si>
  <si>
    <t>http://pbs.twimg.com/profile_images/1258066995653705729/vKQA4tJR_normal.jpg</t>
  </si>
  <si>
    <t>http://pbs.twimg.com/profile_images/1389531692159979521/53mNaOWP_normal.jpg</t>
  </si>
  <si>
    <t>http://pbs.twimg.com/profile_images/1080184933895802880/z6xIEt1f_normal.jpg</t>
  </si>
  <si>
    <t>http://pbs.twimg.com/profile_images/1094555155490574336/r18wUZUI_normal.jpg</t>
  </si>
  <si>
    <t>http://pbs.twimg.com/profile_images/1389994347878391812/g30QCDpu_normal.jpg</t>
  </si>
  <si>
    <t>http://pbs.twimg.com/profile_images/470972046843715584/C8qewXJX_normal.jpeg</t>
  </si>
  <si>
    <t>http://pbs.twimg.com/profile_images/1421794336531009537/zED5hwqT_normal.jpg</t>
  </si>
  <si>
    <t>http://pbs.twimg.com/profile_images/1420602536726249483/hW6qcf6C_normal.jpg</t>
  </si>
  <si>
    <t>http://pbs.twimg.com/profile_images/1253625950207606786/zV7mKJKl_normal.jpg</t>
  </si>
  <si>
    <t>http://pbs.twimg.com/profile_images/1121070079897161736/4Hx5EqPL_normal.png</t>
  </si>
  <si>
    <t>http://pbs.twimg.com/profile_images/1338366375111299080/9uQawq27_normal.jpg</t>
  </si>
  <si>
    <t>http://pbs.twimg.com/profile_images/1421852866948567050/Zue9JQVn_normal.jpg</t>
  </si>
  <si>
    <t>http://pbs.twimg.com/profile_images/1349362117514833920/NGwKSSq9_normal.png</t>
  </si>
  <si>
    <t>http://pbs.twimg.com/profile_images/617978420413222912/FB_jGYcw_normal.jpg</t>
  </si>
  <si>
    <t>http://pbs.twimg.com/profile_images/1311279583174504448/EcsTgEHV_normal.jpg</t>
  </si>
  <si>
    <t>http://pbs.twimg.com/profile_images/1378281182887038976/Y4QiiRRL_normal.jpg</t>
  </si>
  <si>
    <t>http://pbs.twimg.com/profile_images/378800000836129593/03cc86ded66b4eb191fe12c1237853ab_normal.jpeg</t>
  </si>
  <si>
    <t>http://pbs.twimg.com/profile_images/728992227071037440/umN-DztX_normal.jpg</t>
  </si>
  <si>
    <t>http://pbs.twimg.com/profile_images/684363346372608001/Yhhe3ZAH_normal.jpg</t>
  </si>
  <si>
    <t>http://pbs.twimg.com/profile_images/998928930366144525/cNw4vYR5_normal.jpg</t>
  </si>
  <si>
    <t>http://pbs.twimg.com/profile_images/1337893049028980736/aOXZDbJt_normal.jpg</t>
  </si>
  <si>
    <t>http://pbs.twimg.com/profile_images/734850134316621825/NQDNfd5l_normal.jpg</t>
  </si>
  <si>
    <t>http://pbs.twimg.com/profile_images/1591666065/image_normal.jpg</t>
  </si>
  <si>
    <t>http://pbs.twimg.com/profile_images/1407318784990384128/IteqPFx4_normal.jpg</t>
  </si>
  <si>
    <t>http://pbs.twimg.com/profile_images/378800000790734224/0d8d22639f91054fd917fe0252729290_normal.jpeg</t>
  </si>
  <si>
    <t>http://pbs.twimg.com/profile_images/561723253245624320/DU6M5BJ6_normal.jpeg</t>
  </si>
  <si>
    <t>http://pbs.twimg.com/profile_images/1046343495663964160/QnJwVGII_normal.jpg</t>
  </si>
  <si>
    <t>http://pbs.twimg.com/profile_images/1347243317805903878/ucRbJES4_normal.jpg</t>
  </si>
  <si>
    <t>http://pbs.twimg.com/profile_images/798643243059728385/icJ1RE-y_normal.jpg</t>
  </si>
  <si>
    <t>http://pbs.twimg.com/profile_images/1420270996158832643/qYkcQCTq_normal.jpg</t>
  </si>
  <si>
    <t>http://pbs.twimg.com/profile_images/1367774673392574470/9jm7dMbE_normal.jpg</t>
  </si>
  <si>
    <t>http://pbs.twimg.com/profile_images/1347147886488907776/sA6HaDe3_normal.jpg</t>
  </si>
  <si>
    <t>http://pbs.twimg.com/profile_images/403426382/Portrait_normal.JPG</t>
  </si>
  <si>
    <t>http://pbs.twimg.com/profile_images/775621051162234880/tOySnrOt_normal.jpg</t>
  </si>
  <si>
    <t>http://pbs.twimg.com/profile_images/1339879030233980928/zQR7Fd3p_normal.jpg</t>
  </si>
  <si>
    <t>http://pbs.twimg.com/profile_images/1336017644672212995/okCSBrS7_normal.jpg</t>
  </si>
  <si>
    <t>http://pbs.twimg.com/profile_images/1080209351216898049/kVD8Anbl_normal.jpg</t>
  </si>
  <si>
    <t>http://pbs.twimg.com/profile_images/1159212500572753920/49WAfJuf_normal.jpg</t>
  </si>
  <si>
    <t>http://pbs.twimg.com/profile_images/1079413285471031296/Tr9lHoAW_normal.jpg</t>
  </si>
  <si>
    <t>http://pbs.twimg.com/profile_images/1414790297012277250/rIgS_6Ol_normal.jpg</t>
  </si>
  <si>
    <t>http://pbs.twimg.com/profile_images/1314213788556558342/Qpsq3Mhz_normal.jpg</t>
  </si>
  <si>
    <t>http://pbs.twimg.com/profile_images/1414818069411766278/E3rqhHy6_normal.jpg</t>
  </si>
  <si>
    <t>http://pbs.twimg.com/profile_images/1379945006266466307/04cjPiEC_normal.jpg</t>
  </si>
  <si>
    <t>http://pbs.twimg.com/profile_images/1399031066430783492/a6RJTiJm_normal.jpg</t>
  </si>
  <si>
    <t>http://pbs.twimg.com/profile_images/1208046284634034183/JcYL82vI_normal.jpg</t>
  </si>
  <si>
    <t>http://pbs.twimg.com/profile_images/1372112521382002694/TgaQywfS_normal.jpg</t>
  </si>
  <si>
    <t>http://pbs.twimg.com/profile_images/1280503321292353540/gwqpbzQ1_normal.jpg</t>
  </si>
  <si>
    <t>http://pbs.twimg.com/profile_images/722358213836992512/nfBoZl5a_normal.jpg</t>
  </si>
  <si>
    <t>http://pbs.twimg.com/profile_images/1278937272000413696/7G5Ka_0h_normal.jpg</t>
  </si>
  <si>
    <t>http://pbs.twimg.com/profile_images/1339277495745589252/770Mipft_normal.jpg</t>
  </si>
  <si>
    <t>http://pbs.twimg.com/profile_images/1395816502268502018/sek9MxUM_normal.jpg</t>
  </si>
  <si>
    <t>http://pbs.twimg.com/profile_images/1415687266437984264/l00Au43p_normal.jpg</t>
  </si>
  <si>
    <t>http://pbs.twimg.com/profile_images/1346501656909926400/VD81VcHg_normal.jpg</t>
  </si>
  <si>
    <t>http://pbs.twimg.com/profile_images/1286157170363465728/9BS5uNdb_normal.jpg</t>
  </si>
  <si>
    <t>http://pbs.twimg.com/profile_images/746776875658321920/T1LywkU3_normal.jpg</t>
  </si>
  <si>
    <t>http://pbs.twimg.com/profile_images/1367186393919873028/UDQOiqjX_normal.jpg</t>
  </si>
  <si>
    <t>http://pbs.twimg.com/profile_images/753613417236172800/eRXIGCi1_normal.jpg</t>
  </si>
  <si>
    <t>http://pbs.twimg.com/profile_images/466904174266171392/rpwDU5Vb_normal.jpeg</t>
  </si>
  <si>
    <t>http://pbs.twimg.com/profile_images/1336931352067923969/Qp2GOW7T_normal.jpg</t>
  </si>
  <si>
    <t>http://pbs.twimg.com/profile_images/983143780080603136/dDPIWVin_normal.jpg</t>
  </si>
  <si>
    <t>http://pbs.twimg.com/profile_images/2645131716/cf12348773a156c955619a85a8208fb7_normal.png</t>
  </si>
  <si>
    <t>http://pbs.twimg.com/profile_images/1344305906767581185/xulU3Rs-_normal.jpg</t>
  </si>
  <si>
    <t>http://pbs.twimg.com/profile_images/1384113480047874052/CuzPaNhL_normal.jpg</t>
  </si>
  <si>
    <t>http://pbs.twimg.com/profile_images/1134886659047264257/9nyYJl61_normal.jpg</t>
  </si>
  <si>
    <t>http://pbs.twimg.com/profile_images/1267791385899433984/x9DQZdE4_normal.jpg</t>
  </si>
  <si>
    <t>http://pbs.twimg.com/profile_images/1348918193457418241/nf8dCWlm_normal.jpg</t>
  </si>
  <si>
    <t>http://pbs.twimg.com/profile_images/1382291906768601089/51N93dsK_normal.jpg</t>
  </si>
  <si>
    <t>http://pbs.twimg.com/profile_images/1358108948864327681/JuBLFK6u_normal.jpg</t>
  </si>
  <si>
    <t>http://pbs.twimg.com/profile_images/1328313081122988032/vyMVPZ_C_normal.jpg</t>
  </si>
  <si>
    <t>http://pbs.twimg.com/profile_images/1118485809907343361/RpJPJiiK_normal.png</t>
  </si>
  <si>
    <t>http://pbs.twimg.com/profile_images/835916885401153538/9h2Tz1-q_normal.jpg</t>
  </si>
  <si>
    <t>http://pbs.twimg.com/profile_images/1405049478411849728/tJx3Xx4s_normal.jpg</t>
  </si>
  <si>
    <t>http://pbs.twimg.com/profile_images/1410259922500063237/UxJLL-H3_normal.jpg</t>
  </si>
  <si>
    <t>http://pbs.twimg.com/profile_images/654927886915383296/gdoRiSwE_normal.jpg</t>
  </si>
  <si>
    <t>http://pbs.twimg.com/profile_images/1290645950743093248/-JkOJzvz_normal.jpg</t>
  </si>
  <si>
    <t>http://pbs.twimg.com/profile_images/1196447538091569152/OQTYHFES_normal.jpg</t>
  </si>
  <si>
    <t>http://pbs.twimg.com/profile_images/1254437535612272640/_DA3CSnq_normal.jpg</t>
  </si>
  <si>
    <t>http://pbs.twimg.com/profile_images/582077231/schauer2007small_normal.jpg</t>
  </si>
  <si>
    <t>http://pbs.twimg.com/profile_images/801412402214486016/_Fov9NPY_normal.jpg</t>
  </si>
  <si>
    <t>http://pbs.twimg.com/profile_images/1216660565692563456/hVNFKQN1_normal.jpg</t>
  </si>
  <si>
    <t>http://pbs.twimg.com/profile_images/730710844623966208/r1p-_4rK_normal.jpg</t>
  </si>
  <si>
    <t>http://pbs.twimg.com/profile_images/378800000134670126/ed550d159102e024ba23a6740b812ca4_normal.jpeg</t>
  </si>
  <si>
    <t>http://pbs.twimg.com/profile_images/1359036209373335553/DuCxmgoJ_normal.jpg</t>
  </si>
  <si>
    <t>http://pbs.twimg.com/profile_images/1413835719865475081/JAdlCK55_normal.jpg</t>
  </si>
  <si>
    <t>http://pbs.twimg.com/profile_images/1148629593303261185/zQBXMhR__normal.png</t>
  </si>
  <si>
    <t>http://pbs.twimg.com/profile_images/1410499119374913541/YvcyUU3M_normal.jpg</t>
  </si>
  <si>
    <t>http://pbs.twimg.com/profile_images/1254801931022843911/-bt5Nfng_normal.jpg</t>
  </si>
  <si>
    <t>http://pbs.twimg.com/profile_images/1418926355518050313/G-Mn9tgw_normal.jpg</t>
  </si>
  <si>
    <t>http://pbs.twimg.com/profile_images/569788709034156032/VYAwJvjw_normal.jpeg</t>
  </si>
  <si>
    <t>http://pbs.twimg.com/profile_images/1393517098593398789/yxfdIPCw_normal.jpg</t>
  </si>
  <si>
    <t>http://pbs.twimg.com/profile_images/563314796439683075/4Ydt-umM_normal.jpeg</t>
  </si>
  <si>
    <t>http://pbs.twimg.com/profile_images/1412666605654392833/xQa21eBE_normal.jpg</t>
  </si>
  <si>
    <t>http://pbs.twimg.com/profile_images/1322267923784884225/FUazBzFV_normal.jpg</t>
  </si>
  <si>
    <t>http://pbs.twimg.com/profile_images/1402267750446338058/wo4ttenC_normal.jpg</t>
  </si>
  <si>
    <t>http://pbs.twimg.com/profile_images/1329118712964800515/yuQDH0MK_normal.jpg</t>
  </si>
  <si>
    <t>http://pbs.twimg.com/profile_images/1346006595851923456/yc7dukfL_normal.jpg</t>
  </si>
  <si>
    <t>http://pbs.twimg.com/profile_images/904789935038885888/PxVmLFni_normal.jpg</t>
  </si>
  <si>
    <t>http://pbs.twimg.com/profile_images/378800000137639596/1fb7e6234072033d20357c8cfef87c11_normal.jpeg</t>
  </si>
  <si>
    <t>http://pbs.twimg.com/profile_images/1402653045855592450/zjpaPVUC_normal.jpg</t>
  </si>
  <si>
    <t>http://pbs.twimg.com/profile_images/1400332590893125632/UpZUyJeb_normal.jpg</t>
  </si>
  <si>
    <t>http://pbs.twimg.com/profile_images/1219353426351546368/OUnx4VyI_normal.jpg</t>
  </si>
  <si>
    <t>http://pbs.twimg.com/profile_images/1341948678270025736/Kk7LWvWg_normal.jpg</t>
  </si>
  <si>
    <t>http://pbs.twimg.com/profile_images/1284534101844922368/wuqgWqJz_normal.jpg</t>
  </si>
  <si>
    <t>http://pbs.twimg.com/profile_images/1411730940750086146/thx8d7qy_normal.jpg</t>
  </si>
  <si>
    <t>http://pbs.twimg.com/profile_images/1397587919553052676/-1QZnL5X_normal.jpg</t>
  </si>
  <si>
    <t>http://pbs.twimg.com/profile_images/1071814911221747715/FXy_EGVq_normal.jpg</t>
  </si>
  <si>
    <t>http://pbs.twimg.com/profile_images/1344761048163868672/3UrvkJzz_normal.jpg</t>
  </si>
  <si>
    <t>http://pbs.twimg.com/profile_images/1419036311793582085/PwA-h3XX_normal.jpg</t>
  </si>
  <si>
    <t>http://pbs.twimg.com/profile_images/2226269179/100_0740_normal.JPG</t>
  </si>
  <si>
    <t>http://pbs.twimg.com/profile_images/1291335893333221377/CBj2fBGf_normal.jpg</t>
  </si>
  <si>
    <t>http://pbs.twimg.com/profile_images/1324904120906604544/UbEEtPld_normal.jpg</t>
  </si>
  <si>
    <t>http://pbs.twimg.com/profile_images/1248153183093813250/buPtW9T2_normal.jpg</t>
  </si>
  <si>
    <t>http://pbs.twimg.com/profile_images/852511294649487360/xSEmiL9h_normal.jpg</t>
  </si>
  <si>
    <t>http://pbs.twimg.com/profile_images/1129025487760777216/vFivW8Uz_normal.png</t>
  </si>
  <si>
    <t>http://pbs.twimg.com/profile_images/1219289227990573056/v2xfnDzV_normal.jpg</t>
  </si>
  <si>
    <t>http://pbs.twimg.com/profile_images/1054637217241534464/aOnMnx88_normal.jpg</t>
  </si>
  <si>
    <t>http://pbs.twimg.com/profile_images/1400451544114372626/teeFHie1_normal.jpg</t>
  </si>
  <si>
    <t>http://pbs.twimg.com/profile_images/1336895331758436352/58DX51rb_normal.jpg</t>
  </si>
  <si>
    <t>http://pbs.twimg.com/profile_images/1417787500857278469/fwzUniLa_normal.jpg</t>
  </si>
  <si>
    <t>http://pbs.twimg.com/profile_images/1323595938343038976/hnvK-_Yp_normal.jpg</t>
  </si>
  <si>
    <t>http://pbs.twimg.com/profile_images/1406890991559360512/1tNOZypq_normal.jpg</t>
  </si>
  <si>
    <t>http://pbs.twimg.com/profile_images/1417124038577737729/exyY2zU4_normal.png</t>
  </si>
  <si>
    <t>http://pbs.twimg.com/profile_images/1350862215868518404/em-r5Cxb_normal.jpg</t>
  </si>
  <si>
    <t>http://pbs.twimg.com/profile_images/1391492145819918341/QLnfG6h7_normal.jpg</t>
  </si>
  <si>
    <t>http://pbs.twimg.com/profile_images/1347876308110503937/SAuj9yhG_normal.jpg</t>
  </si>
  <si>
    <t>http://pbs.twimg.com/profile_images/3517546079/72b27197bdf35116072e07c60afc2087_normal.jpeg</t>
  </si>
  <si>
    <t>http://pbs.twimg.com/profile_images/1371723288179773440/5NOXXE08_normal.jpg</t>
  </si>
  <si>
    <t>http://pbs.twimg.com/profile_images/1270284323938275335/-gmRZUhd_normal.jpg</t>
  </si>
  <si>
    <t>http://pbs.twimg.com/profile_images/733104473271341062/8pimoKV8_normal.jpg</t>
  </si>
  <si>
    <t>http://pbs.twimg.com/profile_images/836295054184628229/VR20UB81_normal.jpg</t>
  </si>
  <si>
    <t>http://pbs.twimg.com/profile_images/1245616425433042945/UovT5IoO_normal.jpg</t>
  </si>
  <si>
    <t>http://pbs.twimg.com/profile_images/1396068767491399682/dvXusDBh_normal.jpg</t>
  </si>
  <si>
    <t>http://pbs.twimg.com/profile_images/982721685609746433/hxP_vMq9_normal.jpg</t>
  </si>
  <si>
    <t>http://pbs.twimg.com/profile_images/1414557384031211521/rDB6bzCK_normal.jpg</t>
  </si>
  <si>
    <t>http://pbs.twimg.com/profile_images/1043861799634956288/yieKtVb4_normal.jpg</t>
  </si>
  <si>
    <t>http://pbs.twimg.com/profile_images/378800000576772991/904d32ff122f4a8b129b5496f3747a4a_normal.jpeg</t>
  </si>
  <si>
    <t>http://pbs.twimg.com/profile_images/1095332802411876352/R9m5yd9U_normal.jpg</t>
  </si>
  <si>
    <t>http://pbs.twimg.com/profile_images/1289131431977943041/l56Qr0FC_normal.jpg</t>
  </si>
  <si>
    <t>http://pbs.twimg.com/profile_images/644782723329060864/iHcjnETJ_normal.jpg</t>
  </si>
  <si>
    <t>http://pbs.twimg.com/profile_images/1260906408586797056/gYN21k2A_normal.jpg</t>
  </si>
  <si>
    <t>http://pbs.twimg.com/profile_images/1389220968770555908/KylCawPu_normal.jpg</t>
  </si>
  <si>
    <t>http://pbs.twimg.com/profile_images/1337863747084423174/s4CuU1Mj_normal.jpg</t>
  </si>
  <si>
    <t>http://pbs.twimg.com/profile_images/1343665316975489025/zpNzF-E6_normal.jpg</t>
  </si>
  <si>
    <t>http://pbs.twimg.com/profile_images/675604015858769924/Ssc6ddej_normal.jpg</t>
  </si>
  <si>
    <t>http://pbs.twimg.com/profile_images/1392801427119017986/vhVujBWE_normal.jpg</t>
  </si>
  <si>
    <t>http://pbs.twimg.com/profile_images/1169617730/image_normal.jpg</t>
  </si>
  <si>
    <t>http://pbs.twimg.com/profile_images/963149474204798976/zzkKxP6K_normal.jpg</t>
  </si>
  <si>
    <t>http://pbs.twimg.com/profile_images/1323237075903221761/O9YvUL3U_normal.jpg</t>
  </si>
  <si>
    <t>http://pbs.twimg.com/profile_images/940609404273127425/mkYn8XN1_normal.jpg</t>
  </si>
  <si>
    <t>http://pbs.twimg.com/profile_images/1258638568475496448/lJiHATNl_normal.jpg</t>
  </si>
  <si>
    <t>http://pbs.twimg.com/profile_images/1178598869871058945/s5l9DP0Q_normal.jpg</t>
  </si>
  <si>
    <t>http://pbs.twimg.com/profile_images/1241629686817386496/H3SFQD5x_normal.jpg</t>
  </si>
  <si>
    <t>http://pbs.twimg.com/profile_images/2962572135/92ffb834f23b025ed000f00a436c99a8_normal.png</t>
  </si>
  <si>
    <t>http://pbs.twimg.com/profile_images/1085092191922540544/mxwRAH5O_normal.jpg</t>
  </si>
  <si>
    <t>http://pbs.twimg.com/profile_images/950356626371903489/vyXfaLfT_normal.jpg</t>
  </si>
  <si>
    <t>http://pbs.twimg.com/profile_images/430708800681553920/_Gd0mdLS_normal.png</t>
  </si>
  <si>
    <t>http://pbs.twimg.com/profile_images/378800000778275624/ad50d49abbb0f809ac8f9b0c2ecc2a72_normal.png</t>
  </si>
  <si>
    <t>http://pbs.twimg.com/profile_images/625124282155331584/V4548yzu_normal.jpg</t>
  </si>
  <si>
    <t>http://pbs.twimg.com/profile_images/1358061216657256456/6sj61keM_normal.jpg</t>
  </si>
  <si>
    <t>http://pbs.twimg.com/profile_images/1343132169615585281/UkFz8e2L_normal.jpg</t>
  </si>
  <si>
    <t>http://pbs.twimg.com/profile_images/1245701849589710850/yMfN39VL_normal.jpg</t>
  </si>
  <si>
    <t>http://pbs.twimg.com/profile_images/671967511999574016/RuAfEWsO_normal.jpg</t>
  </si>
  <si>
    <t>http://pbs.twimg.com/profile_images/1392005878606336002/j692wtw6_normal.jpg</t>
  </si>
  <si>
    <t>http://pbs.twimg.com/profile_images/722350445184815104/Jd90FG1o_normal.jpg</t>
  </si>
  <si>
    <t>http://pbs.twimg.com/profile_images/1325526881555406858/wuusHghr_normal.jpg</t>
  </si>
  <si>
    <t>http://pbs.twimg.com/profile_images/1267786253530996736/yvr1ZBQJ_normal.jpg</t>
  </si>
  <si>
    <t>http://pbs.twimg.com/profile_images/1399127503751553026/bV0zJQ9r_normal.jpg</t>
  </si>
  <si>
    <t>http://pbs.twimg.com/profile_images/827623350084083713/681HcOpp_normal.jpg</t>
  </si>
  <si>
    <t>http://pbs.twimg.com/profile_images/1366826061783322627/cHqfZZdE_normal.jpg</t>
  </si>
  <si>
    <t>http://pbs.twimg.com/profile_images/764719940763000832/KwXtrTZP_normal.jpg</t>
  </si>
  <si>
    <t>http://pbs.twimg.com/profile_images/1266287786304221185/e92fZIDg_normal.jpg</t>
  </si>
  <si>
    <t>http://pbs.twimg.com/profile_images/555573604273119233/suMF6jPi_normal.jpeg</t>
  </si>
  <si>
    <t>http://pbs.twimg.com/profile_images/1317999796456706050/LCP-kl3X_normal.jpg</t>
  </si>
  <si>
    <t>http://pbs.twimg.com/profile_images/950784480779923457/aV-M0z1s_normal.jpg</t>
  </si>
  <si>
    <t>http://pbs.twimg.com/profile_images/1034793313919029248/myWelKI6_normal.jpg</t>
  </si>
  <si>
    <t>http://pbs.twimg.com/profile_images/1346445236814405632/K480LCTw_normal.jpg</t>
  </si>
  <si>
    <t>http://pbs.twimg.com/profile_images/1324106333268922369/SEF6rZgM_normal.jpg</t>
  </si>
  <si>
    <t>http://pbs.twimg.com/profile_images/1343584679664873479/Xos3xQfk_normal.jpg</t>
  </si>
  <si>
    <t>http://pbs.twimg.com/profile_images/1414551143993184257/HTtd1KTv_normal.jpg</t>
  </si>
  <si>
    <t>http://pbs.twimg.com/profile_images/1138114915619749888/1e0u-1mE_normal.png</t>
  </si>
  <si>
    <t>http://pbs.twimg.com/profile_images/1405841305570271236/i2TjQ94__normal.jpg</t>
  </si>
  <si>
    <t>http://pbs.twimg.com/profile_images/1400082979679096840/N37laCpT_normal.png</t>
  </si>
  <si>
    <t>http://pbs.twimg.com/profile_images/1380529468951965701/0-BriBBl_normal.jpg</t>
  </si>
  <si>
    <t>http://pbs.twimg.com/profile_images/1364446073234878467/2zJfZzZ0_normal.jpg</t>
  </si>
  <si>
    <t>http://pbs.twimg.com/profile_images/504651088897658881/HyNfYs0D_normal.png</t>
  </si>
  <si>
    <t>http://pbs.twimg.com/profile_images/1115548173303521281/v1tNAWlk_normal.png</t>
  </si>
  <si>
    <t>http://pbs.twimg.com/profile_images/1391695059037343745/lk1y1FCX_normal.jpg</t>
  </si>
  <si>
    <t>http://pbs.twimg.com/profile_images/1282239950797377536/0zjHGukc_normal.jpg</t>
  </si>
  <si>
    <t>http://pbs.twimg.com/profile_images/1182273767139098626/SkwBdFMF_normal.png</t>
  </si>
  <si>
    <t>http://pbs.twimg.com/profile_images/2181303833/Magiciens-4_normal.gif</t>
  </si>
  <si>
    <t>http://pbs.twimg.com/profile_images/1407498663182602243/ZASCFE_b_normal.jpg</t>
  </si>
  <si>
    <t>http://pbs.twimg.com/profile_images/1198521416414572544/nHYZMYxm_normal.jpg</t>
  </si>
  <si>
    <t>http://pbs.twimg.com/profile_images/1346234283002888195/xP7xqnHk_normal.jpg</t>
  </si>
  <si>
    <t>http://pbs.twimg.com/profile_images/1263738076066652160/-ZZjOKdd_normal.jpg</t>
  </si>
  <si>
    <t>http://pbs.twimg.com/profile_images/1396837434873180162/oCqXD6XG_normal.jpg</t>
  </si>
  <si>
    <t>http://pbs.twimg.com/profile_images/1105736924910809088/BqLp8k_o_normal.jpg</t>
  </si>
  <si>
    <t>http://pbs.twimg.com/profile_images/665513851354521600/ql1N9MMW_normal.jpg</t>
  </si>
  <si>
    <t>http://pbs.twimg.com/profile_images/1374140932371705856/gDkKFb54_normal.jpg</t>
  </si>
  <si>
    <t>http://pbs.twimg.com/profile_images/1238159163190120449/jZdpZZJK_normal.jpg</t>
  </si>
  <si>
    <t>http://pbs.twimg.com/profile_images/1340294871429607430/ZmBdZ0Mp_normal.jpg</t>
  </si>
  <si>
    <t>http://pbs.twimg.com/profile_images/927852237979815936/xTu4-23__normal.jpg</t>
  </si>
  <si>
    <t>http://pbs.twimg.com/profile_images/1410584912428781568/pNGeqwSt_normal.jpg</t>
  </si>
  <si>
    <t>http://pbs.twimg.com/profile_images/1380975929250488321/C9yu_R1v_normal.jpg</t>
  </si>
  <si>
    <t>http://pbs.twimg.com/profile_images/1324658582957293568/x353jlLM_normal.jpg</t>
  </si>
  <si>
    <t>http://pbs.twimg.com/profile_images/1186355771983966208/VQqnf4_7_normal.jpg</t>
  </si>
  <si>
    <t>http://pbs.twimg.com/profile_images/1098484534922956801/X18v3HEP_normal.jpg</t>
  </si>
  <si>
    <t>http://pbs.twimg.com/profile_images/843516915586928642/27tuBTeC_normal.jpg</t>
  </si>
  <si>
    <t>http://pbs.twimg.com/profile_images/555277142464794626/49wj_PpE_normal.png</t>
  </si>
  <si>
    <t>http://pbs.twimg.com/profile_images/714144440181460992/1LayN8fR_normal.jpg</t>
  </si>
  <si>
    <t>http://pbs.twimg.com/profile_images/3601620365/61f37f530b68753dd35fbd6fecb4aa1d_normal.jpeg</t>
  </si>
  <si>
    <t>http://pbs.twimg.com/profile_images/1361817250781626374/iIAAst6N_normal.jpg</t>
  </si>
  <si>
    <t>http://pbs.twimg.com/profile_images/952150122628046848/-blk38HE_normal.jpg</t>
  </si>
  <si>
    <t>http://pbs.twimg.com/profile_images/983190092721393664/ZNbe7LsJ_normal.jpg</t>
  </si>
  <si>
    <t>http://pbs.twimg.com/profile_images/1340007536351719424/VH-7bhz2_normal.jpg</t>
  </si>
  <si>
    <t>http://pbs.twimg.com/profile_images/976483754133901312/h0idUCpX_normal.jpg</t>
  </si>
  <si>
    <t>http://pbs.twimg.com/profile_images/923082456919674880/YUCanz5G_normal.jpg</t>
  </si>
  <si>
    <t>http://pbs.twimg.com/profile_images/1075195178967683072/d3wBveUd_normal.jpg</t>
  </si>
  <si>
    <t>http://pbs.twimg.com/profile_images/1150131637058973696/PoHF2Zla_normal.png</t>
  </si>
  <si>
    <t>http://pbs.twimg.com/profile_images/727527189525090304/OHr577N-_normal.jpg</t>
  </si>
  <si>
    <t>http://pbs.twimg.com/profile_images/1261671877505925122/sCzsJLIp_normal.jpg</t>
  </si>
  <si>
    <t>http://pbs.twimg.com/profile_images/1394219275326525443/RhE4J1zK_normal.jpg</t>
  </si>
  <si>
    <t>http://pbs.twimg.com/profile_images/1208459061240446978/nOwRzA47_normal.jpg</t>
  </si>
  <si>
    <t>http://pbs.twimg.com/profile_images/1333622038859313152/MJNQWGD1_normal.jpg</t>
  </si>
  <si>
    <t>http://pbs.twimg.com/profile_images/1324351542309376003/wRDNEnLP_normal.jpg</t>
  </si>
  <si>
    <t>http://pbs.twimg.com/profile_images/1039486214703800320/aqphR0HX_normal.jpg</t>
  </si>
  <si>
    <t>http://pbs.twimg.com/profile_images/1402240367991394309/AkgYZ7sx_normal.jpg</t>
  </si>
  <si>
    <t>http://pbs.twimg.com/profile_images/1354142100892377088/k73Q9WOQ_normal.png</t>
  </si>
  <si>
    <t>http://pbs.twimg.com/profile_images/1380530524779859970/TfwVAbyX_normal.jpg</t>
  </si>
  <si>
    <t>http://pbs.twimg.com/profile_images/825210674338996224/VixOANSu_normal.jpg</t>
  </si>
  <si>
    <t>http://pbs.twimg.com/profile_images/1200495242849529857/9j1QgNB__normal.jpg</t>
  </si>
  <si>
    <t>http://pbs.twimg.com/profile_images/1339218618027012100/N5zHMObR_normal.jpg</t>
  </si>
  <si>
    <t>http://pbs.twimg.com/profile_images/524658998239191040/wh1JED_6_normal.jpeg</t>
  </si>
  <si>
    <t>http://pbs.twimg.com/profile_images/733563099303677953/S7Q5_DsS_normal.jpg</t>
  </si>
  <si>
    <t>http://pbs.twimg.com/profile_images/1390437004211535880/9YbSMgzm_normal.jpg</t>
  </si>
  <si>
    <t>http://pbs.twimg.com/profile_images/861619388146962437/sA4UFm12_normal.jpg</t>
  </si>
  <si>
    <t>http://pbs.twimg.com/profile_images/1404433421917638657/HsNDiW5N_normal.jpg</t>
  </si>
  <si>
    <t>http://pbs.twimg.com/profile_images/427079561096876032/WK_M_pPG_normal.jpeg</t>
  </si>
  <si>
    <t>http://pbs.twimg.com/profile_images/1255600302838996992/lT9F8d4D_normal.jpg</t>
  </si>
  <si>
    <t>http://pbs.twimg.com/profile_images/554333593229484032/B4TNRhrP_normal.jpeg</t>
  </si>
  <si>
    <t>http://pbs.twimg.com/profile_images/1126055028425482241/KF2GezXe_normal.jpg</t>
  </si>
  <si>
    <t>http://pbs.twimg.com/profile_images/1400448435006828548/mwq5ANjz_normal.jpg</t>
  </si>
  <si>
    <t>http://pbs.twimg.com/profile_images/1251559478769614851/_rNRJiiI_normal.jpg</t>
  </si>
  <si>
    <t>http://pbs.twimg.com/profile_images/1386159738/10121_1275863136610_1230912983_845342_7604273_s_normal.jpg</t>
  </si>
  <si>
    <t>http://pbs.twimg.com/profile_images/1393680952749170688/ZOkD74BO_normal.jpg</t>
  </si>
  <si>
    <t>http://pbs.twimg.com/profile_images/1756726260/100402_110745_normal.jpg</t>
  </si>
  <si>
    <t>http://pbs.twimg.com/profile_images/1102920866638295042/Z1ZThnqE_normal.png</t>
  </si>
  <si>
    <t>http://pbs.twimg.com/profile_images/1223521110219722752/vtENh6_9_normal.jpg</t>
  </si>
  <si>
    <t>http://pbs.twimg.com/profile_images/555019010417258496/i0RWJtoa_normal.jpeg</t>
  </si>
  <si>
    <t>http://pbs.twimg.com/profile_images/1022866770410053632/en11SWeC_normal.jpg</t>
  </si>
  <si>
    <t>http://pbs.twimg.com/profile_images/1419062470455529472/66aBH2RU_normal.jpg</t>
  </si>
  <si>
    <t>http://pbs.twimg.com/profile_images/1355311956706648065/MD08ZEwN_normal.jpg</t>
  </si>
  <si>
    <t>http://pbs.twimg.com/profile_images/1407148857167863812/8H4ajb8O_normal.jpg</t>
  </si>
  <si>
    <t>http://pbs.twimg.com/profile_images/1393359804651999238/IhW6E78H_normal.jpg</t>
  </si>
  <si>
    <t>http://pbs.twimg.com/profile_images/1402810293739270144/NDX-BUwR_normal.jpg</t>
  </si>
  <si>
    <t>http://pbs.twimg.com/profile_images/1324040619640147968/l__D4fZ__normal.jpg</t>
  </si>
  <si>
    <t>http://pbs.twimg.com/profile_images/1367525081170259968/qjEhinYw_normal.jpg</t>
  </si>
  <si>
    <t>http://pbs.twimg.com/profile_images/1281192258667188226/DcxncxpU_normal.jpg</t>
  </si>
  <si>
    <t>http://pbs.twimg.com/profile_images/1383114358855757829/DnlR9xmB_normal.jpg</t>
  </si>
  <si>
    <t>http://pbs.twimg.com/profile_images/1078823123473043456/BA21QBjs_normal.jpg</t>
  </si>
  <si>
    <t>http://pbs.twimg.com/profile_images/1419312297063763974/PixdkXZM_normal.jpg</t>
  </si>
  <si>
    <t>http://pbs.twimg.com/profile_images/1345646534663278593/R3yFXWcy_normal.jpg</t>
  </si>
  <si>
    <t>http://pbs.twimg.com/profile_images/1102663540974997505/Fk4rNH2U_normal.png</t>
  </si>
  <si>
    <t>http://pbs.twimg.com/profile_images/903187425245224961/1Pczs9Oc_normal.jpg</t>
  </si>
  <si>
    <t>http://pbs.twimg.com/profile_images/1041730055616061441/QaRcbQQq_normal.jpg</t>
  </si>
  <si>
    <t>http://pbs.twimg.com/profile_images/1069683634544750599/RRVHT22n_normal.jpg</t>
  </si>
  <si>
    <t>http://pbs.twimg.com/profile_images/1339509169230127105/9usU5tG8_normal.jpg</t>
  </si>
  <si>
    <t>http://pbs.twimg.com/profile_images/1015659224892878849/C5GfTFQW_normal.jpg</t>
  </si>
  <si>
    <t>http://pbs.twimg.com/profile_images/1350503296876883976/paJlM6Ua_normal.jpg</t>
  </si>
  <si>
    <t>http://pbs.twimg.com/profile_images/1413000255789015041/YqiDvIkN_normal.jpg</t>
  </si>
  <si>
    <t>http://pbs.twimg.com/profile_images/1319657293710020609/OjPQcd14_normal.jpg</t>
  </si>
  <si>
    <t>http://pbs.twimg.com/profile_images/1312435153273155585/-xCoKxRC_normal.jpg</t>
  </si>
  <si>
    <t>http://pbs.twimg.com/profile_images/1252274564924669957/uWUdh3PC_normal.jpg</t>
  </si>
  <si>
    <t>http://pbs.twimg.com/profile_images/1304548592993153025/QIeTmDv__normal.jpg</t>
  </si>
  <si>
    <t>http://pbs.twimg.com/profile_images/1238258568048107520/LxHUb7pj_normal.jpg</t>
  </si>
  <si>
    <t>http://pbs.twimg.com/profile_images/1292076887938826240/5z-QVh3i_normal.jpg</t>
  </si>
  <si>
    <t>http://pbs.twimg.com/profile_images/1544152023/1293l-renard-roux-vulpes-vulpes_normal.jpg</t>
  </si>
  <si>
    <t>http://pbs.twimg.com/profile_images/1338761231746863105/8khqXJMo_normal.jpg</t>
  </si>
  <si>
    <t>http://pbs.twimg.com/profile_images/1337879010131447808/5igZMMSC_normal.jpg</t>
  </si>
  <si>
    <t>http://pbs.twimg.com/profile_images/1865552663/1274575195_normal.jpg</t>
  </si>
  <si>
    <t>http://pbs.twimg.com/profile_images/954878419266916353/mvuNI0r5_normal.jpg</t>
  </si>
  <si>
    <t>http://pbs.twimg.com/profile_images/1048554749216403457/rJIJ8ScG_normal.jpg</t>
  </si>
  <si>
    <t>http://pbs.twimg.com/profile_images/260559097/Kite_normal.jpg</t>
  </si>
  <si>
    <t>http://pbs.twimg.com/profile_images/1260475316373540864/pXE1QdkV_normal.jpg</t>
  </si>
  <si>
    <t>http://pbs.twimg.com/profile_images/1416287032859574278/XfxT87Ef_normal.jpg</t>
  </si>
  <si>
    <t>http://pbs.twimg.com/profile_images/1164500920480206850/zzKWQgx__normal.jpg</t>
  </si>
  <si>
    <t>http://pbs.twimg.com/profile_images/1347803848929210369/e3ZNuvQK_normal.jpg</t>
  </si>
  <si>
    <t>http://pbs.twimg.com/profile_images/1414814691570954243/ibQse3I7_normal.jpg</t>
  </si>
  <si>
    <t>http://pbs.twimg.com/profile_images/963364798250536961/P4GzWtNq_normal.jpg</t>
  </si>
  <si>
    <t>http://pbs.twimg.com/profile_images/1357672004631941120/qZfmGf68_normal.jpg</t>
  </si>
  <si>
    <t>http://pbs.twimg.com/profile_images/1367779515980783618/tz6QiMfd_normal.png</t>
  </si>
  <si>
    <t>http://pbs.twimg.com/profile_images/805157678519611392/Z-DqALdz_normal.jpg</t>
  </si>
  <si>
    <t>http://pbs.twimg.com/profile_images/1419777364469354499/cVLPf-KE_normal.jpg</t>
  </si>
  <si>
    <t>http://pbs.twimg.com/profile_images/1007185447137800192/o5lTL3v9_normal.jpg</t>
  </si>
  <si>
    <t>http://pbs.twimg.com/profile_images/988524827752493057/y0yNyRW7_normal.jpg</t>
  </si>
  <si>
    <t>http://pbs.twimg.com/profile_images/1150733454121848832/S9o2FLu0_normal.png</t>
  </si>
  <si>
    <t>http://pbs.twimg.com/profile_images/1415408400301690883/LvBpoMSs_normal.png</t>
  </si>
  <si>
    <t>http://pbs.twimg.com/profile_images/1880056605/jp_new_fb_normal.jpg</t>
  </si>
  <si>
    <t>http://pbs.twimg.com/profile_images/1265932327668068352/x8LLQvN__normal.jpg</t>
  </si>
  <si>
    <t>http://pbs.twimg.com/profile_images/1063351430533316609/1NNwa8Y__normal.jpg</t>
  </si>
  <si>
    <t>http://pbs.twimg.com/profile_images/2886344558/59e8fb1cdfc02ac778051d394ca3da37_normal.jpeg</t>
  </si>
  <si>
    <t>http://pbs.twimg.com/profile_images/941397171122950149/PHqv1deU_normal.jpg</t>
  </si>
  <si>
    <t>http://pbs.twimg.com/profile_images/1356310409473650690/svesvj34_normal.jpg</t>
  </si>
  <si>
    <t>http://pbs.twimg.com/profile_images/935793366067040256/2PSapMi-_normal.jpg</t>
  </si>
  <si>
    <t>http://pbs.twimg.com/profile_images/840518882867761152/H5vEedAz_normal.jpg</t>
  </si>
  <si>
    <t>http://pbs.twimg.com/profile_images/1146772070547841024/u1aKb70M_normal.jpg</t>
  </si>
  <si>
    <t>http://pbs.twimg.com/profile_images/858973728641871872/tXq4_RmG_normal.jpg</t>
  </si>
  <si>
    <t>http://pbs.twimg.com/profile_images/1401120953908830208/uo7J8Mqv_normal.jpg</t>
  </si>
  <si>
    <t>http://pbs.twimg.com/profile_images/1331271842619940867/dWbLGTWY_normal.jpg</t>
  </si>
  <si>
    <t>http://pbs.twimg.com/profile_images/1304713898419986432/rovkkBpF_normal.jpg</t>
  </si>
  <si>
    <t>http://pbs.twimg.com/profile_images/1414860581698301952/JNY8N52X_normal.jpg</t>
  </si>
  <si>
    <t>http://pbs.twimg.com/profile_images/1218128419789123584/CuWzD0SD_normal.jpg</t>
  </si>
  <si>
    <t>http://pbs.twimg.com/profile_images/1405805553432006659/e87p3RzW_normal.jpg</t>
  </si>
  <si>
    <t>http://pbs.twimg.com/profile_images/961263453460729856/vK42PWbG_normal.jpg</t>
  </si>
  <si>
    <t>http://pbs.twimg.com/profile_images/1007196886321782784/-hjsEoxJ_normal.jpg</t>
  </si>
  <si>
    <t>http://pbs.twimg.com/profile_images/1378472382608838657/EYzcFD9P_normal.jpg</t>
  </si>
  <si>
    <t>http://pbs.twimg.com/profile_images/1325566487910821888/TvQn_-DW_normal.jpg</t>
  </si>
  <si>
    <t>http://pbs.twimg.com/profile_images/1264543181099528193/4WTe1NqL_normal.jpg</t>
  </si>
  <si>
    <t>http://pbs.twimg.com/profile_images/967110823440248832/YlOPdKHL_normal.jpg</t>
  </si>
  <si>
    <t>http://pbs.twimg.com/profile_images/737661195113598980/UnMXdfYY_normal.jpg</t>
  </si>
  <si>
    <t>http://pbs.twimg.com/profile_images/1398364590371639302/9D3mRFkU_normal.jpg</t>
  </si>
  <si>
    <t>http://pbs.twimg.com/profile_images/1412813876618534913/W5HTPPo6_normal.jpg</t>
  </si>
  <si>
    <t>http://pbs.twimg.com/profile_images/1053256007500136450/QVVZSY2J_normal.jpg</t>
  </si>
  <si>
    <t>http://pbs.twimg.com/profile_images/1233328209258786816/Ef5EpWfN_normal.jpg</t>
  </si>
  <si>
    <t>http://pbs.twimg.com/profile_images/1371892796655861763/6t8UC_jf_normal.jpg</t>
  </si>
  <si>
    <t>http://pbs.twimg.com/profile_images/1352716585337815040/uNiF26_j_normal.jpg</t>
  </si>
  <si>
    <t>http://pbs.twimg.com/profile_images/3450581575/178cf6cff676117aaae430dbc4d68493_normal.jpeg</t>
  </si>
  <si>
    <t>http://pbs.twimg.com/profile_images/633525588049813504/HTt5mkYF_normal.jpg</t>
  </si>
  <si>
    <t>http://pbs.twimg.com/profile_images/1278275454525267970/MhuXITC3_normal.jpg</t>
  </si>
  <si>
    <t>http://pbs.twimg.com/profile_images/1369736497918795787/E4XFtp9U_normal.jpg</t>
  </si>
  <si>
    <t>http://pbs.twimg.com/profile_images/653509217328988160/McGuk4g0_normal.jpg</t>
  </si>
  <si>
    <t>http://pbs.twimg.com/profile_images/1152539191303135233/MxxAtVb5_normal.jpg</t>
  </si>
  <si>
    <t>http://pbs.twimg.com/profile_images/876029036459425793/h-uH47zg_normal.jpg</t>
  </si>
  <si>
    <t>http://pbs.twimg.com/profile_images/862378016625893378/ixQKj04Y_normal.jpg</t>
  </si>
  <si>
    <t>http://pbs.twimg.com/profile_images/3490832097/0daf7330a36294b9041cd578f664d046_normal.jpeg</t>
  </si>
  <si>
    <t>http://pbs.twimg.com/profile_images/1024723432481742853/kpR0x-ir_normal.jpg</t>
  </si>
  <si>
    <t>http://pbs.twimg.com/profile_images/1282943481800007681/RUiagBME_normal.jpg</t>
  </si>
  <si>
    <t>http://pbs.twimg.com/profile_images/983049199590805504/pyrEs4am_normal.jpg</t>
  </si>
  <si>
    <t>http://pbs.twimg.com/profile_images/1071442005765615616/fmNmWgmo_normal.jpg</t>
  </si>
  <si>
    <t>http://pbs.twimg.com/profile_images/1358447053320327168/ATMof1CN_normal.jpg</t>
  </si>
  <si>
    <t>http://pbs.twimg.com/profile_images/1169125375395487744/Qov_Wunw_normal.jpg</t>
  </si>
  <si>
    <t>http://pbs.twimg.com/profile_images/1351843169776922625/KIzaTtmT_normal.jpg</t>
  </si>
  <si>
    <t>http://pbs.twimg.com/profile_images/1098554335519113216/KcifZU-z_normal.png</t>
  </si>
  <si>
    <t>http://pbs.twimg.com/profile_images/450601914145570816/r2SkmpFX_normal.png</t>
  </si>
  <si>
    <t>http://pbs.twimg.com/profile_images/1085483960896012288/iaycRW4V_normal.jpg</t>
  </si>
  <si>
    <t>http://pbs.twimg.com/profile_images/1192079690514628608/1i6sO1O7_normal.jpg</t>
  </si>
  <si>
    <t>http://pbs.twimg.com/profile_images/1098561692345094144/7dBmalbi_normal.png</t>
  </si>
  <si>
    <t>http://pbs.twimg.com/profile_images/954283831330332673/S72bqWcG_normal.jpg</t>
  </si>
  <si>
    <t>http://pbs.twimg.com/profile_images/686482329401962496/38Sno3W5_normal.jpg</t>
  </si>
  <si>
    <t>http://pbs.twimg.com/profile_images/1141023818812731393/VL2QP0co_normal.jpg</t>
  </si>
  <si>
    <t>http://pbs.twimg.com/profile_images/1203639644828639232/cFJvtjqg_normal.jpg</t>
  </si>
  <si>
    <t>http://pbs.twimg.com/profile_images/1099748927333650432/-66Wpu7x_normal.png</t>
  </si>
  <si>
    <t>http://pbs.twimg.com/profile_images/760774125522518016/jhzjWv0i_normal.jpg</t>
  </si>
  <si>
    <t>http://pbs.twimg.com/profile_images/1417057787268448257/0ektAdGS_normal.jpg</t>
  </si>
  <si>
    <t>http://pbs.twimg.com/profile_images/1092808914859638790/G4hyYPCg_normal.jpg</t>
  </si>
  <si>
    <t>http://pbs.twimg.com/profile_images/1251438769867157504/8SBRVHZr_normal.jpg</t>
  </si>
  <si>
    <t>http://pbs.twimg.com/profile_images/1287768931294478336/kt-FlYXD_normal.jpg</t>
  </si>
  <si>
    <t>http://pbs.twimg.com/profile_images/1336944654311415809/biRGjRUj_normal.jpg</t>
  </si>
  <si>
    <t>http://pbs.twimg.com/profile_images/1406104492148285440/ooIhORJK_normal.jpg</t>
  </si>
  <si>
    <t>http://pbs.twimg.com/profile_images/877318076362096647/88-qiLzb_normal.jpg</t>
  </si>
  <si>
    <t>http://pbs.twimg.com/profile_images/1086169853449420800/qfzgIV_z_normal.jpg</t>
  </si>
  <si>
    <t>http://pbs.twimg.com/profile_images/1368645189523410944/N95bpfAb_normal.jpg</t>
  </si>
  <si>
    <t>http://pbs.twimg.com/profile_images/1072054003096260613/4zg28dQr_normal.jpg</t>
  </si>
  <si>
    <t>http://pbs.twimg.com/profile_images/874018124940664836/1AEIK5e8_normal.jpg</t>
  </si>
  <si>
    <t>http://pbs.twimg.com/profile_images/1369363441689968640/4Bl_temn_normal.jpg</t>
  </si>
  <si>
    <t>http://pbs.twimg.com/profile_images/1129761240715280386/XgrvVBeg_normal.jpg</t>
  </si>
  <si>
    <t>http://pbs.twimg.com/profile_images/1254527507824508931/rH9XQuoS_normal.jpg</t>
  </si>
  <si>
    <t>http://pbs.twimg.com/profile_images/1149366372838887425/MONXj1jl_normal.png</t>
  </si>
  <si>
    <t>http://pbs.twimg.com/profile_images/1399415936483004417/ct8Ihb-X_normal.jpg</t>
  </si>
  <si>
    <t>http://pbs.twimg.com/profile_images/785016233414496256/rPQN8-nZ_normal.jpg</t>
  </si>
  <si>
    <t>http://pbs.twimg.com/profile_images/1318954768723836940/Nipxq_6u_normal.jpg</t>
  </si>
  <si>
    <t>http://pbs.twimg.com/profile_images/1205554078975180801/JOFK0LIe_normal.jpg</t>
  </si>
  <si>
    <t>http://pbs.twimg.com/profile_images/1227293104513986562/3D13-vZC_normal.jpg</t>
  </si>
  <si>
    <t>http://pbs.twimg.com/profile_images/1418166801750536201/_SjCSWU3_normal.jpg</t>
  </si>
  <si>
    <t>http://pbs.twimg.com/profile_images/1397290084194471947/Kha8KcWx_normal.jpg</t>
  </si>
  <si>
    <t>http://pbs.twimg.com/profile_images/1406640212252545030/thn0m4d0_normal.jpg</t>
  </si>
  <si>
    <t>http://pbs.twimg.com/profile_images/899274247868174340/ouC8L9wF_normal.jpg</t>
  </si>
  <si>
    <t>http://pbs.twimg.com/profile_images/1409646297141891072/_MPENLoQ_normal.jpg</t>
  </si>
  <si>
    <t>http://pbs.twimg.com/profile_images/985934447043375104/i_J36u8D_normal.jpg</t>
  </si>
  <si>
    <t>http://pbs.twimg.com/profile_images/1207335729522720769/tbl3msge_normal.jpg</t>
  </si>
  <si>
    <t>http://pbs.twimg.com/profile_images/711993030862106624/R6newuAD_normal.jpg</t>
  </si>
  <si>
    <t>http://pbs.twimg.com/profile_images/1423118648/img003_normal.jpg</t>
  </si>
  <si>
    <t>http://pbs.twimg.com/profile_images/800723056318681092/bjjf3KgZ_normal.jpg</t>
  </si>
  <si>
    <t>http://pbs.twimg.com/profile_images/1068189492476035072/IbC54kcO_normal.jpg</t>
  </si>
  <si>
    <t>http://pbs.twimg.com/profile_images/586844091058487297/Tu6J_FWQ_normal.jpg</t>
  </si>
  <si>
    <t>http://pbs.twimg.com/profile_images/1008419471642578946/zB9DDrQw_normal.jpg</t>
  </si>
  <si>
    <t>http://pbs.twimg.com/profile_images/1212764658572152834/EUs7v-ud_normal.jpg</t>
  </si>
  <si>
    <t>http://pbs.twimg.com/profile_images/1404827044047835141/cRQ4kscn_normal.jpg</t>
  </si>
  <si>
    <t>http://pbs.twimg.com/profile_images/1144468759987363842/ERhw7N-U_normal.jpg</t>
  </si>
  <si>
    <t>http://pbs.twimg.com/profile_images/1335996651526365184/qJYOhHHw_normal.jpg</t>
  </si>
  <si>
    <t>http://pbs.twimg.com/profile_images/965667288706945026/9zXQPyM-_normal.jpg</t>
  </si>
  <si>
    <t>http://pbs.twimg.com/profile_images/1397289949301444610/3GDzauxb_normal.jpg</t>
  </si>
  <si>
    <t>http://pbs.twimg.com/profile_images/1413710275740684293/PYucGxHb_normal.jpg</t>
  </si>
  <si>
    <t>http://pbs.twimg.com/profile_images/1026091197348106240/U8E-ArER_normal.jpg</t>
  </si>
  <si>
    <t>http://pbs.twimg.com/profile_images/636864215022731265/3h6jeRTk_normal.jpg</t>
  </si>
  <si>
    <t>http://pbs.twimg.com/profile_images/1283429737331920899/rXXYI5FQ_normal.jpg</t>
  </si>
  <si>
    <t>http://pbs.twimg.com/profile_images/1337031005182504960/SBqpqyTN_normal.jpg</t>
  </si>
  <si>
    <t>http://pbs.twimg.com/profile_images/507247163584577536/YM6IXxe4_normal.jpeg</t>
  </si>
  <si>
    <t>http://pbs.twimg.com/profile_images/713349717250478081/8-gbug31_normal.jpg</t>
  </si>
  <si>
    <t>http://pbs.twimg.com/profile_images/1325153994587561985/7eegvEVF_normal.jpg</t>
  </si>
  <si>
    <t>http://pbs.twimg.com/profile_images/614741103179354112/qKpIqW4U_normal.jpg</t>
  </si>
  <si>
    <t>http://pbs.twimg.com/profile_images/1343622309299572739/IYxJZEJ9_normal.jpg</t>
  </si>
  <si>
    <t>http://pbs.twimg.com/profile_images/1353846145815085056/3G5LfOQQ_normal.jpg</t>
  </si>
  <si>
    <t>http://pbs.twimg.com/profile_images/920566849431011328/GlNBekca_normal.jpg</t>
  </si>
  <si>
    <t>http://pbs.twimg.com/profile_images/1397387558418632705/cFvC0bOf_normal.jpg</t>
  </si>
  <si>
    <t>http://pbs.twimg.com/profile_images/1346019129065660416/jV6GJf2Y_normal.jpg</t>
  </si>
  <si>
    <t>http://pbs.twimg.com/profile_images/696396802388525056/DGppqoC2_normal.jpg</t>
  </si>
  <si>
    <t>http://pbs.twimg.com/profile_images/1167440285091209218/gkFjVc38_normal.jpg</t>
  </si>
  <si>
    <t>http://pbs.twimg.com/profile_images/1132723608101556226/WifLGtcN_normal.jpg</t>
  </si>
  <si>
    <t>http://pbs.twimg.com/profile_images/1086277620524769280/-zAoi3P3_normal.jpg</t>
  </si>
  <si>
    <t>http://pbs.twimg.com/profile_images/1393192433370939395/eaKq-r9C_normal.jpg</t>
  </si>
  <si>
    <t>http://pbs.twimg.com/profile_images/3668318184/46d6058247d612102c606c94463325df_normal.jpeg</t>
  </si>
  <si>
    <t>http://pbs.twimg.com/profile_images/934473831112237057/uTFuEXh4_normal.jpg</t>
  </si>
  <si>
    <t>http://pbs.twimg.com/profile_images/1337318895330451456/PP9kYk6s_normal.jpg</t>
  </si>
  <si>
    <t>http://pbs.twimg.com/profile_images/592360953418805249/_KMFKuNu_normal.jpg</t>
  </si>
  <si>
    <t>http://pbs.twimg.com/profile_images/1158421083646771200/6u9NT6Cp_normal.jpg</t>
  </si>
  <si>
    <t>http://pbs.twimg.com/profile_images/1351205081371316224/LdhDP7pb_normal.jpg</t>
  </si>
  <si>
    <t>http://pbs.twimg.com/profile_images/1337132097627099139/aQvWFHi4_normal.jpg</t>
  </si>
  <si>
    <t>http://pbs.twimg.com/profile_images/1376281785798160385/c2JLcHBF_normal.jpg</t>
  </si>
  <si>
    <t>http://pbs.twimg.com/profile_images/1331661638743826432/ZJzsyghM_normal.jpg</t>
  </si>
  <si>
    <t>http://pbs.twimg.com/profile_images/1399084923152130050/Yiy9uw5X_normal.jpg</t>
  </si>
  <si>
    <t>http://pbs.twimg.com/profile_images/646477459907416064/Dw95rwZd_normal.jpg</t>
  </si>
  <si>
    <t>http://pbs.twimg.com/profile_images/849333572674703360/vmwd6Jns_normal.jpg</t>
  </si>
  <si>
    <t>http://pbs.twimg.com/profile_images/1289876495243124737/f9bbVHX5_normal.jpg</t>
  </si>
  <si>
    <t>http://pbs.twimg.com/profile_images/991324465652027393/fIjRIgm7_normal.jpg</t>
  </si>
  <si>
    <t>http://pbs.twimg.com/profile_images/1143536112088035331/XDEmFAaj_normal.png</t>
  </si>
  <si>
    <t>http://pbs.twimg.com/profile_images/1414220282773057536/9pxJUB1O_normal.jpg</t>
  </si>
  <si>
    <t>http://pbs.twimg.com/profile_images/1390979723447181313/95-VXNlH_normal.jpg</t>
  </si>
  <si>
    <t>http://pbs.twimg.com/profile_images/692339827317022720/ZjdWKeT2_normal.png</t>
  </si>
  <si>
    <t>http://pbs.twimg.com/profile_images/1404161785905569792/p3_YiwF__normal.jpg</t>
  </si>
  <si>
    <t>http://pbs.twimg.com/profile_images/1327935744132796420/ioOhjo7P_normal.jpg</t>
  </si>
  <si>
    <t>http://pbs.twimg.com/profile_images/1404664418001055744/dpoDsoTp_normal.jpg</t>
  </si>
  <si>
    <t>http://pbs.twimg.com/profile_images/1278999198176665602/o3B15TSY_normal.jpg</t>
  </si>
  <si>
    <t>http://pbs.twimg.com/profile_images/1400658580051685377/Q3dOZ418_normal.jpg</t>
  </si>
  <si>
    <t>http://pbs.twimg.com/profile_images/1337438624296693762/490yTsEo_normal.jpg</t>
  </si>
  <si>
    <t>http://pbs.twimg.com/profile_images/1383681596260163584/uSAAqCq4_normal.jpg</t>
  </si>
  <si>
    <t>http://pbs.twimg.com/profile_images/1369737093690359813/p-D7hM_o_normal.jpg</t>
  </si>
  <si>
    <t>http://pbs.twimg.com/profile_images/778836126400409600/OhsmkpTH_normal.jpg</t>
  </si>
  <si>
    <t>http://pbs.twimg.com/profile_images/1268225466667843584/dRV7txm__normal.png</t>
  </si>
  <si>
    <t>http://pbs.twimg.com/profile_images/1213755169034379264/OoaQVdzh_normal.jpg</t>
  </si>
  <si>
    <t>http://pbs.twimg.com/profile_images/1386116533290733570/qLvPNj1N_normal.jpg</t>
  </si>
  <si>
    <t>http://pbs.twimg.com/profile_images/1250454907871580162/Al-vkUN1_normal.jpg</t>
  </si>
  <si>
    <t>http://pbs.twimg.com/profile_images/973611685822058497/yRRo9D52_normal.jpg</t>
  </si>
  <si>
    <t>http://pbs.twimg.com/profile_images/1338328482875645952/zMaNp8Br_normal.jpg</t>
  </si>
  <si>
    <t>http://pbs.twimg.com/profile_images/1412179598562009088/05FjXATH_normal.jpg</t>
  </si>
  <si>
    <t>http://pbs.twimg.com/profile_images/1232787441528049665/RIyOeno6_normal.jpg</t>
  </si>
  <si>
    <t>http://pbs.twimg.com/profile_images/1201129151517868033/ciJaxoRX_normal.jpg</t>
  </si>
  <si>
    <t>http://pbs.twimg.com/profile_images/605398482636017665/B-HHFhlI_normal.png</t>
  </si>
  <si>
    <t>http://pbs.twimg.com/profile_images/809333237273214976/i66LFL6F_normal.jpg</t>
  </si>
  <si>
    <t>http://pbs.twimg.com/profile_images/1400827490604617732/Xw6LAes1_normal.jpg</t>
  </si>
  <si>
    <t>http://pbs.twimg.com/profile_images/1049749191684182017/wSOCj97i_normal.jpg</t>
  </si>
  <si>
    <t>http://pbs.twimg.com/profile_images/1205142890441297920/GccR3HLO_normal.jpg</t>
  </si>
  <si>
    <t>http://pbs.twimg.com/profile_images/915318303085776898/bso9zvsJ_normal.jpg</t>
  </si>
  <si>
    <t>http://pbs.twimg.com/profile_images/1417019893313150979/XLAScpw9_normal.jpg</t>
  </si>
  <si>
    <t>http://pbs.twimg.com/profile_images/1128210514276954114/TWWs6nRq_normal.jpg</t>
  </si>
  <si>
    <t>http://pbs.twimg.com/profile_images/1371160427414102031/I0ugzhOj_normal.jpg</t>
  </si>
  <si>
    <t>http://pbs.twimg.com/profile_images/1320487323293917192/4tr5O6FU_normal.jpg</t>
  </si>
  <si>
    <t>http://pbs.twimg.com/profile_images/1392988219080331270/jjqdtx8J_normal.jpg</t>
  </si>
  <si>
    <t>http://pbs.twimg.com/profile_images/980492727556231168/-qwBrq5S_normal.jpg</t>
  </si>
  <si>
    <t>http://pbs.twimg.com/profile_images/1407413167219740673/iVj-On6P_normal.jpg</t>
  </si>
  <si>
    <t>http://pbs.twimg.com/profile_images/1415176310054326274/MSRkO0hs_normal.jpg</t>
  </si>
  <si>
    <t>http://pbs.twimg.com/profile_images/804334957141381120/Dd22ZzAp_normal.jpg</t>
  </si>
  <si>
    <t>http://pbs.twimg.com/profile_images/1331624404929929216/ZF67Ysuc_normal.jpg</t>
  </si>
  <si>
    <t>http://pbs.twimg.com/profile_images/1416092194281299971/6WHBENEw_normal.jpg</t>
  </si>
  <si>
    <t>http://pbs.twimg.com/profile_images/1408165319559032832/oWj7AN_c_normal.jpg</t>
  </si>
  <si>
    <t>http://pbs.twimg.com/profile_images/1162658344785633280/7t26xIc7_normal.jpg</t>
  </si>
  <si>
    <t>http://pbs.twimg.com/profile_images/1256683810130931713/DmQiDfru_normal.jpg</t>
  </si>
  <si>
    <t>http://pbs.twimg.com/profile_images/1213039031199494144/u6hxMp-A_normal.jpg</t>
  </si>
  <si>
    <t>http://pbs.twimg.com/profile_images/1351247806372175873/8Wq8AKFI_normal.jpg</t>
  </si>
  <si>
    <t>http://pbs.twimg.com/profile_images/1368306821551820807/4VLbsh-l_normal.jpg</t>
  </si>
  <si>
    <t>http://pbs.twimg.com/profile_images/1256260963176767488/6Txyw0td_normal.jpg</t>
  </si>
  <si>
    <t>http://pbs.twimg.com/profile_images/1385155191981412355/4x3RBNED_normal.jpg</t>
  </si>
  <si>
    <t>http://pbs.twimg.com/profile_images/1371365307491713029/_kR8JmtB_normal.jpg</t>
  </si>
  <si>
    <t>http://pbs.twimg.com/profile_images/883273750996824065/ARDvy-fm_normal.jpg</t>
  </si>
  <si>
    <t>http://pbs.twimg.com/profile_images/1260093629370073089/Wmb884ZW_normal.jpg</t>
  </si>
  <si>
    <t>http://pbs.twimg.com/profile_images/1164981855336181760/KJKPNbrv_normal.jpg</t>
  </si>
  <si>
    <t>http://pbs.twimg.com/profile_images/964581180963254272/rPlxdt8M_normal.jpg</t>
  </si>
  <si>
    <t>http://pbs.twimg.com/profile_images/965925144727379968/L77Pww5n_normal.jpg</t>
  </si>
  <si>
    <t>http://pbs.twimg.com/profile_images/58570377/blog2_normal.jpg</t>
  </si>
  <si>
    <t>http://pbs.twimg.com/profile_images/580117972687069184/YpqzOtfU_normal.jpg</t>
  </si>
  <si>
    <t>http://pbs.twimg.com/profile_images/1198023118205403139/-PHpOO3i_normal.jpg</t>
  </si>
  <si>
    <t>http://pbs.twimg.com/profile_images/1092545360533352451/kgqKaaee_normal.jpg</t>
  </si>
  <si>
    <t>http://pbs.twimg.com/profile_images/1407999406293520389/Jsq97iWl_normal.jpg</t>
  </si>
  <si>
    <t>http://pbs.twimg.com/profile_images/578497300437303296/JSTeo7w8_normal.png</t>
  </si>
  <si>
    <t>http://pbs.twimg.com/profile_images/1348591274975055874/Wnl4M6ng_normal.jpg</t>
  </si>
  <si>
    <t>http://pbs.twimg.com/profile_images/937964828160913408/-r0cIPBx_normal.jpg</t>
  </si>
  <si>
    <t>http://pbs.twimg.com/profile_images/1313330139619487746/H3eghM5S_normal.jpg</t>
  </si>
  <si>
    <t>http://pbs.twimg.com/profile_images/890932511089582080/BcKaHynC_normal.jpg</t>
  </si>
  <si>
    <t>http://pbs.twimg.com/profile_images/378800000789284095/bdcb312578756fe1bfbfc7621124934e_normal.jpeg</t>
  </si>
  <si>
    <t>http://pbs.twimg.com/profile_images/1367382894226919426/ySl4etYH_normal.jpg</t>
  </si>
  <si>
    <t>http://pbs.twimg.com/profile_images/1226922952312131585/PBPbh8Ak_normal.png</t>
  </si>
  <si>
    <t>http://pbs.twimg.com/profile_images/489075568738983936/rm-b0FXF_normal.jpeg</t>
  </si>
  <si>
    <t>http://pbs.twimg.com/profile_images/1415650853965467654/wJpnkSrN_normal.jpg</t>
  </si>
  <si>
    <t>http://pbs.twimg.com/profile_images/1386662581239177216/52JaUcgD_normal.jpg</t>
  </si>
  <si>
    <t>http://pbs.twimg.com/profile_images/522853433783500801/gpvYZgjR_normal.jpeg</t>
  </si>
  <si>
    <t>http://pbs.twimg.com/profile_images/982158474166525953/h98Bigsj_normal.jpg</t>
  </si>
  <si>
    <t>http://pbs.twimg.com/profile_images/1384756873455353857/v6CDmykv_normal.jpg</t>
  </si>
  <si>
    <t>http://pbs.twimg.com/profile_images/1341025717124001792/7En8gZ56_normal.jpg</t>
  </si>
  <si>
    <t>http://pbs.twimg.com/profile_images/852450947817230336/idgKj336_normal.jpg</t>
  </si>
  <si>
    <t>http://pbs.twimg.com/profile_images/1206384180122271744/nLzXh-Mx_normal.jpg</t>
  </si>
  <si>
    <t>http://pbs.twimg.com/profile_images/796759622229118977/27fGOhAg_normal.jpg</t>
  </si>
  <si>
    <t>http://pbs.twimg.com/profile_images/1681658825/avatar_normal.png</t>
  </si>
  <si>
    <t>http://pbs.twimg.com/profile_images/1322159764655190016/OD4gLDeg_normal.jpg</t>
  </si>
  <si>
    <t>http://pbs.twimg.com/profile_images/433616128149946368/a5re9rzR_normal.jpeg</t>
  </si>
  <si>
    <t>http://pbs.twimg.com/profile_images/1414132870638018563/DTdsHV8U_normal.jpg</t>
  </si>
  <si>
    <t>http://pbs.twimg.com/profile_images/1405187568379994113/Rg2uNw13_normal.jpg</t>
  </si>
  <si>
    <t>http://pbs.twimg.com/profile_images/1262322863366955009/IFIulTYr_normal.jpg</t>
  </si>
  <si>
    <t>http://pbs.twimg.com/profile_images/1377873151749722113/BSRRp5YU_normal.jpg</t>
  </si>
  <si>
    <t>http://pbs.twimg.com/profile_images/1125619706314932224/YtDEx4Z__normal.png</t>
  </si>
  <si>
    <t>http://pbs.twimg.com/profile_images/954681731701002241/cRdhN7v3_normal.jpg</t>
  </si>
  <si>
    <t>http://pbs.twimg.com/profile_images/763788305905422336/Sisa4vt8_normal.jpg</t>
  </si>
  <si>
    <t>http://pbs.twimg.com/profile_images/1288408892490252289/W-BBCl4c_normal.jpg</t>
  </si>
  <si>
    <t>http://pbs.twimg.com/profile_images/1772714584/f13f659ef987eaac21c3ed5965e35af9__1__normal.png</t>
  </si>
  <si>
    <t>http://pbs.twimg.com/profile_images/1222887195071008768/bEGnHZmR_normal.png</t>
  </si>
  <si>
    <t>http://pbs.twimg.com/profile_images/1173629267059642368/HLvRWZYv_normal.png</t>
  </si>
  <si>
    <t>http://pbs.twimg.com/profile_images/995250319947980800/lItohbGD_normal.jpg</t>
  </si>
  <si>
    <t>http://pbs.twimg.com/profile_images/1343583984136163328/Jcd8NlnN_normal.jpg</t>
  </si>
  <si>
    <t>http://pbs.twimg.com/profile_images/1336276741086699520/F8_tYjn__normal.png</t>
  </si>
  <si>
    <t>http://pbs.twimg.com/profile_images/655033759843094528/zugH9edW_normal.jpg</t>
  </si>
  <si>
    <t>http://pbs.twimg.com/profile_images/1278256801843118081/5AVAsS3x_normal.jpg</t>
  </si>
  <si>
    <t>http://pbs.twimg.com/profile_images/1383394598291075077/C0OvCWwo_normal.jpg</t>
  </si>
  <si>
    <t>http://pbs.twimg.com/profile_images/989245089166888962/hhA3sH_G_normal.jpg</t>
  </si>
  <si>
    <t>http://pbs.twimg.com/profile_images/1214856732675133440/zOVYU34I_normal.jpg</t>
  </si>
  <si>
    <t>http://pbs.twimg.com/profile_images/1105078580156026881/C0oi2q7a_normal.jpg</t>
  </si>
  <si>
    <t>http://pbs.twimg.com/profile_images/218648399/cv_normal.jpg</t>
  </si>
  <si>
    <t>http://pbs.twimg.com/profile_images/1835852241/CC_FACE_BOOK_normal.jpg</t>
  </si>
  <si>
    <t>http://pbs.twimg.com/profile_images/1390696425961533444/_8TOXERd_normal.jpg</t>
  </si>
  <si>
    <t>http://pbs.twimg.com/profile_images/1363624405100806152/W1MuZnlF_normal.jpg</t>
  </si>
  <si>
    <t>http://pbs.twimg.com/profile_images/1306502817729990656/C_VghXPc_normal.jpg</t>
  </si>
  <si>
    <t>http://pbs.twimg.com/profile_images/820287195701514243/YMHQhDgX_normal.jpg</t>
  </si>
  <si>
    <t>http://pbs.twimg.com/profile_images/811601099383853056/IJ6zvxyy_normal.jpg</t>
  </si>
  <si>
    <t>http://pbs.twimg.com/profile_images/1407434557872349185/dt8qeeCY_normal.jpg</t>
  </si>
  <si>
    <t>http://pbs.twimg.com/profile_images/1408051787815395328/o0UW84fY_normal.jpg</t>
  </si>
  <si>
    <t>http://pbs.twimg.com/profile_images/1247093746438635522/Lz22QKyy_normal.jpg</t>
  </si>
  <si>
    <t>http://pbs.twimg.com/profile_images/611472111530561536/tOFVmITI_normal.jpg</t>
  </si>
  <si>
    <t>http://pbs.twimg.com/profile_images/1346782685113577472/GhXv4NHb_normal.jpg</t>
  </si>
  <si>
    <t>http://pbs.twimg.com/profile_images/908588990034583552/Q2Bu78dB_normal.jpg</t>
  </si>
  <si>
    <t>http://pbs.twimg.com/profile_images/1332326210941165568/QcKHR7-j_normal.jpg</t>
  </si>
  <si>
    <t>http://pbs.twimg.com/profile_images/677417154229104640/QxiZgWvi_normal.jpg</t>
  </si>
  <si>
    <t>http://pbs.twimg.com/profile_images/1269674428427886593/Ipmp2_cU_normal.jpg</t>
  </si>
  <si>
    <t>http://pbs.twimg.com/profile_images/1368110901421895680/KHlsgo5__normal.jpg</t>
  </si>
  <si>
    <t>http://pbs.twimg.com/profile_images/986512240852590592/krw13J9h_normal.jpg</t>
  </si>
  <si>
    <t>http://pbs.twimg.com/profile_images/1197877379097669637/qpahPg9W_normal.png</t>
  </si>
  <si>
    <t>http://pbs.twimg.com/profile_images/1328288736090628097/ExhAyFu6_normal.jpg</t>
  </si>
  <si>
    <t>http://pbs.twimg.com/profile_images/1257656280304492546/Z0DDLWg1_normal.jpg</t>
  </si>
  <si>
    <t>http://pbs.twimg.com/profile_images/555032024784699392/Ddm593pt_normal.jpeg</t>
  </si>
  <si>
    <t>http://pbs.twimg.com/profile_images/1042766291877212160/exOKHl45_normal.jpg</t>
  </si>
  <si>
    <t>http://pbs.twimg.com/profile_images/1334951845488365568/yS2MR7xV_normal.jpg</t>
  </si>
  <si>
    <t>http://pbs.twimg.com/profile_images/876510503643693056/mVzuC1gf_normal.jpg</t>
  </si>
  <si>
    <t>http://pbs.twimg.com/profile_images/641904190219001857/lQmjncxA_normal.jpg</t>
  </si>
  <si>
    <t>http://pbs.twimg.com/profile_images/411645896430845952/0YL7A5-o_normal.jpeg</t>
  </si>
  <si>
    <t>http://pbs.twimg.com/profile_images/1994631060/n597300838_132029_9426_normal.jpg</t>
  </si>
  <si>
    <t>http://pbs.twimg.com/profile_images/1202215218371342338/23QRfN3o_normal.jpg</t>
  </si>
  <si>
    <t>http://pbs.twimg.com/profile_images/1255438715230597121/2pr7mUUH_normal.jpg</t>
  </si>
  <si>
    <t>http://pbs.twimg.com/profile_images/1336973500792311808/moqS33vx_normal.jpg</t>
  </si>
  <si>
    <t>http://pbs.twimg.com/profile_images/1257253650793193473/0YoLyRw0_normal.jpg</t>
  </si>
  <si>
    <t>http://pbs.twimg.com/profile_images/1287812935646162946/ZlclMRL8_normal.jpg</t>
  </si>
  <si>
    <t>http://pbs.twimg.com/profile_images/1179672201605402624/3d8A0CaV_normal.png</t>
  </si>
  <si>
    <t>http://pbs.twimg.com/profile_images/970464066656489472/zbpkr9y5_normal.jpg</t>
  </si>
  <si>
    <t>http://pbs.twimg.com/profile_images/1250153605509898243/xWu4_3sw_normal.jpg</t>
  </si>
  <si>
    <t>http://pbs.twimg.com/profile_images/761118751735427072/MGkdYqKS_normal.jpg</t>
  </si>
  <si>
    <t>http://pbs.twimg.com/profile_images/1405458449597612033/iRIHlPwh_normal.jpg</t>
  </si>
  <si>
    <t>http://pbs.twimg.com/profile_images/1337081102578626562/gdi_lfcP_normal.jpg</t>
  </si>
  <si>
    <t>http://pbs.twimg.com/profile_images/1039404246008057856/28U4LloS_normal.jpg</t>
  </si>
  <si>
    <t>http://pbs.twimg.com/profile_images/881902218412257280/SJW4etq5_normal.jpg</t>
  </si>
  <si>
    <t>http://pbs.twimg.com/profile_images/955428862686564353/TjwhLuEm_normal.jpg</t>
  </si>
  <si>
    <t>http://pbs.twimg.com/profile_images/1364504466364497921/QmUsShb__normal.jpg</t>
  </si>
  <si>
    <t>http://pbs.twimg.com/profile_images/1217863360689197059/2NoY3Hys_normal.jpg</t>
  </si>
  <si>
    <t>http://pbs.twimg.com/profile_images/1336726383523934212/XCaVdZEC_normal.jpg</t>
  </si>
  <si>
    <t>http://pbs.twimg.com/profile_images/1316302480184086529/_SE5zucD_normal.jpg</t>
  </si>
  <si>
    <t>http://pbs.twimg.com/profile_images/1178945795309088768/EXwG_zsz_normal.jpg</t>
  </si>
  <si>
    <t>http://pbs.twimg.com/profile_images/1310568799901544453/E3K3Fmr0_normal.jpg</t>
  </si>
  <si>
    <t>http://pbs.twimg.com/profile_images/1317580901254049792/byPjvpmy_normal.jpg</t>
  </si>
  <si>
    <t>http://pbs.twimg.com/profile_images/1381613634703478792/0JA6g71C_normal.jpg</t>
  </si>
  <si>
    <t>http://pbs.twimg.com/profile_images/3178610082/99aa203cd030a80964f89665f4450f1a_normal.jpeg</t>
  </si>
  <si>
    <t>http://pbs.twimg.com/profile_images/1315779506578300928/ivLHDpy-_normal.jpg</t>
  </si>
  <si>
    <t>http://pbs.twimg.com/profile_images/1224422996477140992/s2r_gRVw_normal.jpg</t>
  </si>
  <si>
    <t>http://pbs.twimg.com/profile_images/1378674452205088774/191l23QT_normal.jpg</t>
  </si>
  <si>
    <t>http://pbs.twimg.com/profile_images/1174925706272198656/NXqPWZxf_normal.jpg</t>
  </si>
  <si>
    <t>http://pbs.twimg.com/profile_images/1219170608623296513/gAAMk4eG_normal.jpg</t>
  </si>
  <si>
    <t>http://pbs.twimg.com/profile_images/1204514561065402368/T4zTJxqZ_normal.jpg</t>
  </si>
  <si>
    <t>http://pbs.twimg.com/profile_images/974298269617737735/PIE1lM6v_normal.jpg</t>
  </si>
  <si>
    <t>http://pbs.twimg.com/profile_images/1204516318726242304/Rwu-z5Fa_normal.jpg</t>
  </si>
  <si>
    <t>http://pbs.twimg.com/profile_images/1193925702887911427/oojQYjDl_normal.jpg</t>
  </si>
  <si>
    <t>http://pbs.twimg.com/profile_images/873117753229455360/kuMxAAPj_normal.jpg</t>
  </si>
  <si>
    <t>http://pbs.twimg.com/profile_images/1227146561269981184/w29_rXYD_normal.jpg</t>
  </si>
  <si>
    <t>http://pbs.twimg.com/profile_images/1356181988760313858/QeM_Wv7G_normal.jpg</t>
  </si>
  <si>
    <t>http://pbs.twimg.com/profile_images/930376438/zebu5_normal.gif</t>
  </si>
  <si>
    <t>http://pbs.twimg.com/profile_images/1412423573684228106/YkXyIT0V_normal.jpg</t>
  </si>
  <si>
    <t>http://pbs.twimg.com/profile_images/1343132406195359745/BT1xNXCN_normal.jpg</t>
  </si>
  <si>
    <t>http://pbs.twimg.com/profile_images/1186547488934768640/3YtpGbe0_normal.jpg</t>
  </si>
  <si>
    <t>http://pbs.twimg.com/profile_images/1381598893570457603/EDTGxKXq_normal.jpg</t>
  </si>
  <si>
    <t>http://pbs.twimg.com/profile_images/1350888730354196483/L6-2c1Oq_normal.jpg</t>
  </si>
  <si>
    <t>http://pbs.twimg.com/profile_images/982592708349964288/q2vnaI16_normal.jpg</t>
  </si>
  <si>
    <t>http://pbs.twimg.com/profile_images/1115817428087377920/-XZvSXaA_normal.png</t>
  </si>
  <si>
    <t>http://pbs.twimg.com/profile_images/1054778643434663936/VviWXAZm_normal.jpg</t>
  </si>
  <si>
    <t>http://pbs.twimg.com/profile_images/1416073703163584517/zYIpnaRq_normal.jpg</t>
  </si>
  <si>
    <t>http://pbs.twimg.com/profile_images/1324736023264374784/eAWG5OWu_normal.jpg</t>
  </si>
  <si>
    <t>http://pbs.twimg.com/profile_images/1361272431953014784/KY2-AqwO_normal.jpg</t>
  </si>
  <si>
    <t>http://pbs.twimg.com/profile_images/1309406729944391682/8qcSkaEP_normal.jpg</t>
  </si>
  <si>
    <t>http://pbs.twimg.com/profile_images/1323280988529692672/yMpXpwnA_normal.jpg</t>
  </si>
  <si>
    <t>http://pbs.twimg.com/profile_images/1132584119899172864/rlUoQHC3_normal.png</t>
  </si>
  <si>
    <t>http://pbs.twimg.com/profile_images/1032330975156600834/nH-wPb8h_normal.jpg</t>
  </si>
  <si>
    <t>http://pbs.twimg.com/profile_images/882872369173458945/OIdr_yXR_normal.jpg</t>
  </si>
  <si>
    <t>http://pbs.twimg.com/profile_images/1370604107334057984/vXAH8u3b_normal.jpg</t>
  </si>
  <si>
    <t>http://pbs.twimg.com/profile_images/1179739016071176201/HTF5ouHI_normal.jpg</t>
  </si>
  <si>
    <t>http://pbs.twimg.com/profile_images/936184209923813377/nKd_2HzB_normal.jpg</t>
  </si>
  <si>
    <t>http://pbs.twimg.com/profile_images/1403048577098686466/-WbmMq4y_normal.jpg</t>
  </si>
  <si>
    <t>http://pbs.twimg.com/profile_images/893025069554782209/exp3k2ic_normal.jpg</t>
  </si>
  <si>
    <t>http://pbs.twimg.com/profile_images/931608735008608263/2tbQ2ASa_normal.jpg</t>
  </si>
  <si>
    <t>http://pbs.twimg.com/profile_images/1320699964612399104/O7ziYRfM_normal.jpg</t>
  </si>
  <si>
    <t>http://pbs.twimg.com/profile_images/1330209978045657088/-T-CNw60_normal.jpg</t>
  </si>
  <si>
    <t>http://pbs.twimg.com/profile_images/1338886973247934472/adjHXVxR_normal.jpg</t>
  </si>
  <si>
    <t>http://pbs.twimg.com/profile_images/751110239118852096/C-Z5VO4E_normal.jpg</t>
  </si>
  <si>
    <t>http://pbs.twimg.com/profile_images/1359853444924899344/ttCUGZzq_normal.jpg</t>
  </si>
  <si>
    <t>http://pbs.twimg.com/profile_images/1074790733884854275/H_dQaHr4_normal.jpg</t>
  </si>
  <si>
    <t>http://pbs.twimg.com/profile_images/1171888206184407040/EYq6q3dG_normal.jpg</t>
  </si>
  <si>
    <t>http://pbs.twimg.com/profile_images/1199274711458418688/cVn-yeYn_normal.png</t>
  </si>
  <si>
    <t>http://pbs.twimg.com/profile_images/863462117671931905/hW96OOAO_normal.jpg</t>
  </si>
  <si>
    <t>http://pbs.twimg.com/profile_images/1068975422942130177/5yZagFrc_normal.jpg</t>
  </si>
  <si>
    <t>http://pbs.twimg.com/profile_images/1380421629084196865/Bp3i3N45_normal.jpg</t>
  </si>
  <si>
    <t>http://pbs.twimg.com/profile_images/1282949179640176644/EgG1Zgnp_normal.jpg</t>
  </si>
  <si>
    <t>http://pbs.twimg.com/profile_images/1347544857322000385/EtvCi34s_normal.jpg</t>
  </si>
  <si>
    <t>http://pbs.twimg.com/profile_images/1369913973542248452/R0HvC4gV_normal.jpg</t>
  </si>
  <si>
    <t>http://pbs.twimg.com/profile_images/1387792399955415047/UhYPpHwT_normal.jpg</t>
  </si>
  <si>
    <t>http://pbs.twimg.com/profile_images/1261744013482307584/UR1RkgHe_normal.jpg</t>
  </si>
  <si>
    <t>http://pbs.twimg.com/profile_images/1220934601864032256/XeFqvGDK_normal.jpg</t>
  </si>
  <si>
    <t>http://pbs.twimg.com/profile_images/1209156989600849920/FcW8GrWX_normal.jpg</t>
  </si>
  <si>
    <t>http://pbs.twimg.com/profile_images/1420661457666990080/anwP-BLj_normal.jpg</t>
  </si>
  <si>
    <t>http://pbs.twimg.com/profile_images/1359887186884255748/XfF2TGvI_normal.jpg</t>
  </si>
  <si>
    <t>http://pbs.twimg.com/profile_images/515613084367323136/igJsznv2_normal.jpeg</t>
  </si>
  <si>
    <t>http://pbs.twimg.com/profile_images/1401898783072559108/eMnisyms_normal.jpg</t>
  </si>
  <si>
    <t>http://pbs.twimg.com/profile_images/544863468646440964/33Buu8ow_normal.jpeg</t>
  </si>
  <si>
    <t>http://pbs.twimg.com/profile_images/1374767301225029636/vIERR6GR_normal.png</t>
  </si>
  <si>
    <t>http://pbs.twimg.com/profile_images/802822949363417088/lwTYdb9x_normal.jpg</t>
  </si>
  <si>
    <t>http://pbs.twimg.com/profile_images/735442514665181185/3cfSKZAn_normal.jpg</t>
  </si>
  <si>
    <t>http://pbs.twimg.com/profile_images/858647452081172481/fWt4-cNZ_normal.jpg</t>
  </si>
  <si>
    <t>http://pbs.twimg.com/profile_images/1327579342340124673/ahY4WMln_normal.jpg</t>
  </si>
  <si>
    <t>http://pbs.twimg.com/profile_images/995973753258426369/t39-5wVl_normal.jpg</t>
  </si>
  <si>
    <t>http://pbs.twimg.com/profile_images/1413055063107514368/V_VGpdAa_normal.png</t>
  </si>
  <si>
    <t>http://pbs.twimg.com/profile_images/990491714275115010/tO2Of8Zi_normal.jpg</t>
  </si>
  <si>
    <t>http://pbs.twimg.com/profile_images/1159225552261091329/gDntbXYp_normal.jpg</t>
  </si>
  <si>
    <t>http://pbs.twimg.com/profile_images/1250855924354314241/KwdhgW5t_normal.jpg</t>
  </si>
  <si>
    <t>http://pbs.twimg.com/profile_images/1420034079421050880/AtLS9TgA_normal.jpg</t>
  </si>
  <si>
    <t>http://pbs.twimg.com/profile_images/1277540593242181636/Y76Bnd1e_normal.jpg</t>
  </si>
  <si>
    <t>http://pbs.twimg.com/profile_images/1163788045964984320/3ZFuhEL1_normal.jpg</t>
  </si>
  <si>
    <t>http://pbs.twimg.com/profile_images/835544301547433986/R1eR7Z5H_normal.jpg</t>
  </si>
  <si>
    <t>http://pbs.twimg.com/profile_images/1336973636608155648/uVxavdxq_normal.jpg</t>
  </si>
  <si>
    <t>http://pbs.twimg.com/profile_images/1319203881772044288/V9V1UHtj_normal.jpg</t>
  </si>
  <si>
    <t>http://pbs.twimg.com/profile_images/1342143270227501058/yLlZTutq_normal.jpg</t>
  </si>
  <si>
    <t>http://pbs.twimg.com/profile_images/880881160452276226/MjYuIpcW_normal.jpg</t>
  </si>
  <si>
    <t>http://pbs.twimg.com/profile_images/1418261998681403392/CmNf-g-F_normal.jpg</t>
  </si>
  <si>
    <t>http://pbs.twimg.com/profile_images/1086404018577047552/Adslqia8_normal.jpg</t>
  </si>
  <si>
    <t>http://pbs.twimg.com/profile_images/1149697235736760320/4JsR_Fcz_normal.png</t>
  </si>
  <si>
    <t>http://pbs.twimg.com/profile_images/1182299221342511105/j6UsJLlV_normal.jpg</t>
  </si>
  <si>
    <t>http://pbs.twimg.com/profile_images/1381751336434343936/BzkDOob-_normal.jpg</t>
  </si>
  <si>
    <t>http://pbs.twimg.com/profile_images/1235273734690344960/xUVTlcEd_normal.jpg</t>
  </si>
  <si>
    <t>http://pbs.twimg.com/profile_images/1240953082126782464/cUdibvC6_normal.jpg</t>
  </si>
  <si>
    <t>http://pbs.twimg.com/profile_images/1040502877540769792/SimcJq1A_normal.jpg</t>
  </si>
  <si>
    <t>http://pbs.twimg.com/profile_images/1080408817282793473/lbETZd35_normal.jpg</t>
  </si>
  <si>
    <t>http://pbs.twimg.com/profile_images/1198163736961400833/zdm92yRh_normal.jpg</t>
  </si>
  <si>
    <t>http://pbs.twimg.com/profile_images/1313055919157186560/LRhBdUlz_normal.jpg</t>
  </si>
  <si>
    <t>http://pbs.twimg.com/profile_images/1789268603/watch-for-ice_white_bear_normal.jpg</t>
  </si>
  <si>
    <t>http://pbs.twimg.com/profile_images/477164773214146560/hj10blEo_normal.jpeg</t>
  </si>
  <si>
    <t>http://pbs.twimg.com/profile_images/1191076880016908289/2PGfxUJk_normal.jpg</t>
  </si>
  <si>
    <t>http://pbs.twimg.com/profile_images/378800000047776167/eeffdbcd3f1167f70311e7885dbc587b_normal.jpeg</t>
  </si>
  <si>
    <t>http://pbs.twimg.com/profile_images/1337703774387924992/7WZ3oXcb_normal.jpg</t>
  </si>
  <si>
    <t>http://pbs.twimg.com/profile_images/982490227641061381/s9kAAu5J_normal.jpg</t>
  </si>
  <si>
    <t>http://pbs.twimg.com/profile_images/912618541458837504/L2i3p9eu_normal.jpg</t>
  </si>
  <si>
    <t>http://pbs.twimg.com/profile_images/480083358534602753/5ks_h08H_normal.jpeg</t>
  </si>
  <si>
    <t>http://pbs.twimg.com/profile_images/1370761864204935169/lPge6VRm_normal.jpg</t>
  </si>
  <si>
    <t>http://pbs.twimg.com/profile_images/811540879882276865/cNMPOe2s_normal.jpg</t>
  </si>
  <si>
    <t>http://pbs.twimg.com/profile_images/1282468559277490176/SfNinRUF_normal.jpg</t>
  </si>
  <si>
    <t>http://pbs.twimg.com/profile_images/1384165570682097670/Q1fUfUMB_normal.jpg</t>
  </si>
  <si>
    <t>http://pbs.twimg.com/profile_images/1377536612696010753/F527NV3l_normal.jpg</t>
  </si>
  <si>
    <t>http://pbs.twimg.com/profile_images/2780998180/9ef3ad818540d0c301f38ef8aac2811e_normal.jpeg</t>
  </si>
  <si>
    <t>http://pbs.twimg.com/profile_images/975680993729400832/50_2DSwf_normal.jpg</t>
  </si>
  <si>
    <t>http://pbs.twimg.com/profile_images/1231629368314736640/gr8zaSE__normal.jpg</t>
  </si>
  <si>
    <t>http://pbs.twimg.com/profile_images/1367860011163127809/VcoRFTm6_normal.jpg</t>
  </si>
  <si>
    <t>http://pbs.twimg.com/profile_images/1409758520963121152/k6y_sk3Z_normal.jpg</t>
  </si>
  <si>
    <t>http://pbs.twimg.com/profile_images/1361980359563436032/vTl3KsXU_normal.jpg</t>
  </si>
  <si>
    <t>http://pbs.twimg.com/profile_images/1430388212/LogoTwitter_normal.png</t>
  </si>
  <si>
    <t>http://pbs.twimg.com/profile_images/824187882168586240/j3_ddjrn_normal.jpg</t>
  </si>
  <si>
    <t>http://pbs.twimg.com/profile_images/3723597997/1a5bff36ddf853710235ce6d3c81fe89_normal.jpeg</t>
  </si>
  <si>
    <t>http://pbs.twimg.com/profile_images/1110194137909858305/qC6ezGsO_normal.png</t>
  </si>
  <si>
    <t>http://pbs.twimg.com/profile_images/801026063103037440/FwmczABR_normal.jpg</t>
  </si>
  <si>
    <t>http://pbs.twimg.com/profile_images/1345384720994074626/RvZXAAwe_normal.jpg</t>
  </si>
  <si>
    <t>http://pbs.twimg.com/profile_images/1352248287676555266/KzwEpm6L_normal.png</t>
  </si>
  <si>
    <t>http://pbs.twimg.com/profile_images/769829721634988032/kdpUusqS_normal.jpg</t>
  </si>
  <si>
    <t>http://pbs.twimg.com/profile_images/419834517541904385/50UZvdsS_normal.jpeg</t>
  </si>
  <si>
    <t>http://pbs.twimg.com/profile_images/1363955597595435009/L1Tw_AK__normal.jpg</t>
  </si>
  <si>
    <t>http://pbs.twimg.com/profile_images/1328442862162341888/RnadZPiv_normal.jpg</t>
  </si>
  <si>
    <t>http://pbs.twimg.com/profile_images/1376446567704576003/F9apgYTI_normal.jpg</t>
  </si>
  <si>
    <t>http://pbs.twimg.com/profile_images/523802744688107522/fWw9qbi5_normal.jpeg</t>
  </si>
  <si>
    <t>http://pbs.twimg.com/profile_images/1324060962836631553/tMh_b2Ho_normal.jpg</t>
  </si>
  <si>
    <t>http://pbs.twimg.com/profile_images/456695417262989312/K85RlljG_normal.jpeg</t>
  </si>
  <si>
    <t>http://pbs.twimg.com/profile_images/695658664/logo_egea_final_normal.jpg</t>
  </si>
  <si>
    <t>http://pbs.twimg.com/profile_images/1411747853471465474/m1ezz83N_normal.jpg</t>
  </si>
  <si>
    <t>http://pbs.twimg.com/profile_images/1404104321617350656/KDVKPeUA_normal.jpg</t>
  </si>
  <si>
    <t>http://pbs.twimg.com/profile_images/1395758125815377920/mVKAU2Z-_normal.jpg</t>
  </si>
  <si>
    <t>http://pbs.twimg.com/profile_images/1415907920932491266/Y9AMZYj2_normal.jpg</t>
  </si>
  <si>
    <t>http://pbs.twimg.com/profile_images/1028558373594259456/cRxsnCFW_normal.jpg</t>
  </si>
  <si>
    <t>http://pbs.twimg.com/profile_images/1394552164790513667/cdJhOHTj_normal.jpg</t>
  </si>
  <si>
    <t>http://pbs.twimg.com/profile_images/1319964760796991489/Z1M6LKjb_normal.jpg</t>
  </si>
  <si>
    <t>http://pbs.twimg.com/profile_images/1374652786969878529/bWrnRVuT_normal.png</t>
  </si>
  <si>
    <t>http://pbs.twimg.com/profile_images/1009419401135869953/l_ISbF_b_normal.jpg</t>
  </si>
  <si>
    <t>http://pbs.twimg.com/profile_images/434776095049920512/YhpEhCPI_normal.jpeg</t>
  </si>
  <si>
    <t>http://pbs.twimg.com/profile_images/892388425789186048/uHO9aywA_normal.jpg</t>
  </si>
  <si>
    <t>http://pbs.twimg.com/profile_images/984005939417231361/BtI0ol4e_normal.jpg</t>
  </si>
  <si>
    <t>http://pbs.twimg.com/profile_images/27549962/boubs_ordi_normal.jpg</t>
  </si>
  <si>
    <t>http://pbs.twimg.com/profile_images/1843108287/l_architecte2_normal.jpg</t>
  </si>
  <si>
    <t>http://pbs.twimg.com/profile_images/431834002186440705/GCKlMSTl_normal.jpeg</t>
  </si>
  <si>
    <t>http://pbs.twimg.com/profile_images/1197135188473475074/8svI-1EO_normal.jpg</t>
  </si>
  <si>
    <t>http://pbs.twimg.com/profile_images/1410226482060857351/g-OSocVg_normal.png</t>
  </si>
  <si>
    <t>http://pbs.twimg.com/profile_images/1240240046680260608/nPYRVW87_normal.jpg</t>
  </si>
  <si>
    <t>http://pbs.twimg.com/profile_images/969158267489456129/POrvihT9_normal.jpg</t>
  </si>
  <si>
    <t>http://pbs.twimg.com/profile_images/710735123876982784/GjV7JWMk_normal.jpg</t>
  </si>
  <si>
    <t>http://pbs.twimg.com/profile_images/1378775277958918145/ZAsoeGMn_normal.jpg</t>
  </si>
  <si>
    <t>http://pbs.twimg.com/profile_images/1336934160783601664/V06-_A8z_normal.jpg</t>
  </si>
  <si>
    <t>http://pbs.twimg.com/profile_images/1192427044732383238/GCU-oIv7_normal.jpg</t>
  </si>
  <si>
    <t>http://pbs.twimg.com/profile_images/608995057186656257/73kKeXUJ_normal.jpg</t>
  </si>
  <si>
    <t>http://pbs.twimg.com/profile_images/1403006213336571907/qNUg3iAj_normal.jpg</t>
  </si>
  <si>
    <t>http://pbs.twimg.com/profile_images/1336948690280386560/b5fYBL6u_normal.jpg</t>
  </si>
  <si>
    <t>http://pbs.twimg.com/profile_images/1387773606051172367/D67PcpI8_normal.jpg</t>
  </si>
  <si>
    <t>http://pbs.twimg.com/profile_images/1393517399446523904/PNd0bA6e_normal.jpg</t>
  </si>
  <si>
    <t>http://pbs.twimg.com/profile_images/1411359772557852675/8d9PKDaG_normal.jpg</t>
  </si>
  <si>
    <t>http://pbs.twimg.com/profile_images/1354875904829378562/-z6qengg_normal.jpg</t>
  </si>
  <si>
    <t>http://pbs.twimg.com/profile_images/1324288293564043271/Wx1PmBlH_normal.jpg</t>
  </si>
  <si>
    <t>http://pbs.twimg.com/profile_images/1190319303041724417/1a61e4pu_normal.jpg</t>
  </si>
  <si>
    <t>http://pbs.twimg.com/profile_images/1563593042/fayau_normal.jpg</t>
  </si>
  <si>
    <t>http://pbs.twimg.com/profile_images/1271388978218967041/2yjR-vgQ_normal.jpg</t>
  </si>
  <si>
    <t>http://pbs.twimg.com/profile_images/1347200518075117569/ch15w5NY_normal.jpg</t>
  </si>
  <si>
    <t>http://pbs.twimg.com/profile_images/1262299101951135744/A_LWM0lP_normal.jpg</t>
  </si>
  <si>
    <t>http://pbs.twimg.com/profile_images/1136960618551009281/aQ6M_pIK_normal.png</t>
  </si>
  <si>
    <t>http://pbs.twimg.com/profile_images/3503210264/4c58a51b6720df983572b7e02828d04b_normal.jpeg</t>
  </si>
  <si>
    <t>http://pbs.twimg.com/profile_images/1204839311713148931/qK_gnGOQ_normal.jpg</t>
  </si>
  <si>
    <t>http://pbs.twimg.com/profile_images/754961272899248128/VA13w0ZR_normal.jpg</t>
  </si>
  <si>
    <t>http://pbs.twimg.com/profile_images/1185950515294851073/PnrlKhyK_normal.jpg</t>
  </si>
  <si>
    <t>http://pbs.twimg.com/profile_images/755391424284229633/kQ0zY_Z4_normal.jpg</t>
  </si>
  <si>
    <t>http://pbs.twimg.com/profile_images/1320745107100962817/xDU4LwGA_normal.jpg</t>
  </si>
  <si>
    <t>http://pbs.twimg.com/profile_images/1311706109724553216/Ar08Pqne_normal.jpg</t>
  </si>
  <si>
    <t>http://pbs.twimg.com/profile_images/1209476662255063041/4Q-dTYwL_normal.jpg</t>
  </si>
  <si>
    <t>http://pbs.twimg.com/profile_images/1323239434897248262/Gc8UyS5i_normal.jpg</t>
  </si>
  <si>
    <t>http://pbs.twimg.com/profile_images/1294374706506760193/iR_3EHEf_normal.jpg</t>
  </si>
  <si>
    <t>http://pbs.twimg.com/profile_images/1414990564408262661/r6YemvF9_normal.jpg</t>
  </si>
  <si>
    <t>http://pbs.twimg.com/profile_images/1288501908521574400/nMLgVYNH_normal.jpg</t>
  </si>
  <si>
    <t>http://pbs.twimg.com/profile_images/1268190357231226886/S9GJrwx5_normal.jpg</t>
  </si>
  <si>
    <t>http://pbs.twimg.com/profile_images/1390225619619885057/vRx_djrh_normal.jpg</t>
  </si>
  <si>
    <t>http://pbs.twimg.com/profile_images/1247191021710123009/TPfbPdMC_normal.jpg</t>
  </si>
  <si>
    <t>http://pbs.twimg.com/profile_images/865959637958483968/IwgivbHq_normal.jpg</t>
  </si>
  <si>
    <t>http://pbs.twimg.com/profile_images/784330151471423488/GIlEEsVK_normal.jpg</t>
  </si>
  <si>
    <t>http://pbs.twimg.com/profile_images/519903235725725696/UBGpVylW_normal.png</t>
  </si>
  <si>
    <t>http://pbs.twimg.com/profile_images/1298162922871566338/v6RdGy7o_normal.jpg</t>
  </si>
  <si>
    <t>http://pbs.twimg.com/profile_images/1412013891471691778/t-MUXZq6_normal.png</t>
  </si>
  <si>
    <t>http://pbs.twimg.com/profile_images/1364098197602373635/3npEJKbS_normal.jpg</t>
  </si>
  <si>
    <t>http://pbs.twimg.com/profile_images/915851614526861313/ix-KZlor_normal.jpg</t>
  </si>
  <si>
    <t>http://pbs.twimg.com/profile_images/1404745939559067650/8sagxGTo_normal.jpg</t>
  </si>
  <si>
    <t>http://pbs.twimg.com/profile_images/1390333826816253958/Ew76gMiI_normal.jpg</t>
  </si>
  <si>
    <t>http://pbs.twimg.com/profile_images/1113711821242941440/-VKEAOcS_normal.png</t>
  </si>
  <si>
    <t>http://pbs.twimg.com/profile_images/672727058938753024/YzxhcJli_normal.jpg</t>
  </si>
  <si>
    <t>http://pbs.twimg.com/profile_images/1128330992328921090/nVNqd5QP_normal.png</t>
  </si>
  <si>
    <t>http://pbs.twimg.com/profile_images/1357864066534936578/m1RpR2kt_normal.jpg</t>
  </si>
  <si>
    <t>http://pbs.twimg.com/profile_images/1187355062391246848/6GKZgl2k_normal.jpg</t>
  </si>
  <si>
    <t>http://pbs.twimg.com/profile_images/1361569676376104961/jCFeUgc4_normal.png</t>
  </si>
  <si>
    <t>http://pbs.twimg.com/profile_images/1408519010753384448/3FEUcyc7_normal.jpg</t>
  </si>
  <si>
    <t>http://pbs.twimg.com/profile_images/1257691505503776769/u3AxgG7K_normal.jpg</t>
  </si>
  <si>
    <t>http://pbs.twimg.com/profile_images/942813607166844928/6_UOp4QH_normal.jpg</t>
  </si>
  <si>
    <t>http://pbs.twimg.com/profile_images/1059795741605093378/Tnou9Dx3_normal.jpg</t>
  </si>
  <si>
    <t>http://pbs.twimg.com/profile_images/1365328815141122054/mcSvBLQy_normal.jpg</t>
  </si>
  <si>
    <t>http://pbs.twimg.com/profile_images/553106915593437186/dUPUE5iT_normal.png</t>
  </si>
  <si>
    <t>http://pbs.twimg.com/profile_images/1098224266535931906/NujeAci4_normal.png</t>
  </si>
  <si>
    <t>http://pbs.twimg.com/profile_images/1115380100533489664/o7ocnLNK_normal.jpg</t>
  </si>
  <si>
    <t>http://pbs.twimg.com/profile_images/1363889794460381187/FEaq_xcV_normal.jpg</t>
  </si>
  <si>
    <t>http://pbs.twimg.com/profile_images/387675864/twitter_normal.jpg</t>
  </si>
  <si>
    <t>http://pbs.twimg.com/profile_images/82854721/LaurentDuperval2-150_normal.jpg</t>
  </si>
  <si>
    <t>http://pbs.twimg.com/profile_images/1339205561221570562/x-Pn4DPf_normal.jpg</t>
  </si>
  <si>
    <t>http://pbs.twimg.com/profile_images/535368289690869760/VxxssT32_normal.jpeg</t>
  </si>
  <si>
    <t>http://pbs.twimg.com/profile_images/1321910063930306560/TJy-fz3v_normal.jpg</t>
  </si>
  <si>
    <t>http://pbs.twimg.com/profile_images/1371405275211694082/lRYuWcdK_normal.png</t>
  </si>
  <si>
    <t>http://pbs.twimg.com/profile_images/1363404384042967043/Y_hMsSKb_normal.jpg</t>
  </si>
  <si>
    <t>http://pbs.twimg.com/profile_images/795909150840619008/CLzz3UaU_normal.jpg</t>
  </si>
  <si>
    <t>http://pbs.twimg.com/profile_images/1201883852316299266/UzFPeKnQ_normal.jpg</t>
  </si>
  <si>
    <t>http://pbs.twimg.com/profile_images/1176023304341196801/Xa0eOPyx_normal.png</t>
  </si>
  <si>
    <t>http://pbs.twimg.com/profile_images/1367187095047917569/cCciH3IY_normal.jpg</t>
  </si>
  <si>
    <t>http://pbs.twimg.com/profile_images/979629081347149825/38zMWZGY_normal.jpg</t>
  </si>
  <si>
    <t>http://pbs.twimg.com/profile_images/1389582752438226952/aafyrQy6_normal.png</t>
  </si>
  <si>
    <t>http://pbs.twimg.com/profile_images/1318569689602195458/MoY62zVH_normal.jpg</t>
  </si>
  <si>
    <t>http://pbs.twimg.com/profile_images/855507024288894979/IS1TcvsR_normal.jpg</t>
  </si>
  <si>
    <t>http://pbs.twimg.com/profile_images/1315290125400772611/I9AYPW7e_normal.jpg</t>
  </si>
  <si>
    <t>http://pbs.twimg.com/profile_images/1329796942176653315/KDp_ZDXU_normal.jpg</t>
  </si>
  <si>
    <t>http://pbs.twimg.com/profile_images/1332233422555799552/Dk6_dJL0_normal.jpg</t>
  </si>
  <si>
    <t>http://pbs.twimg.com/profile_images/1132405401721479168/SuhOjRQb_normal.png</t>
  </si>
  <si>
    <t>http://pbs.twimg.com/profile_images/1100158254146043910/nTmng1Je_normal.jpg</t>
  </si>
  <si>
    <t>http://pbs.twimg.com/profile_images/431703644971343872/bWtLoA4r_normal.jpeg</t>
  </si>
  <si>
    <t>http://pbs.twimg.com/profile_images/2320145204/smc6gxt55wdki8vrv2t0_normal.gif</t>
  </si>
  <si>
    <t>http://pbs.twimg.com/profile_images/854329251184726016/DM_VOtg6_normal.jpg</t>
  </si>
  <si>
    <t>http://pbs.twimg.com/profile_images/874916914606346240/OHBBH-5V_normal.jpg</t>
  </si>
  <si>
    <t>http://pbs.twimg.com/profile_images/1415209269331472386/WWQ7cOZa_normal.jpg</t>
  </si>
  <si>
    <t>http://pbs.twimg.com/profile_images/855792207357411328/VsNzEdtf_normal.jpg</t>
  </si>
  <si>
    <t>http://pbs.twimg.com/profile_images/1099742954971979776/Rfo4H6jQ_normal.png</t>
  </si>
  <si>
    <t>http://pbs.twimg.com/profile_images/1254007971232784385/i8xjow4W_normal.jpg</t>
  </si>
  <si>
    <t>http://pbs.twimg.com/profile_images/1417594090582155269/F5DU_IS0_normal.jpg</t>
  </si>
  <si>
    <t>http://pbs.twimg.com/profile_images/920211217574187008/baRjK7a8_normal.jpg</t>
  </si>
  <si>
    <t>http://pbs.twimg.com/profile_images/1556998156/profile_normal.jpg</t>
  </si>
  <si>
    <t>http://pbs.twimg.com/profile_images/1308713035624837122/h_YtVV4B_normal.png</t>
  </si>
  <si>
    <t>http://pbs.twimg.com/profile_images/659007199184887808/amgTVHVx_normal.jpg</t>
  </si>
  <si>
    <t>http://pbs.twimg.com/profile_images/1221360398470995968/8X6CUikj_normal.png</t>
  </si>
  <si>
    <t>http://pbs.twimg.com/profile_images/1089809709530603521/ojWLwUUW_normal.jpg</t>
  </si>
  <si>
    <t>http://pbs.twimg.com/profile_images/1291920910513995777/kURzpxUi_normal.png</t>
  </si>
  <si>
    <t>http://pbs.twimg.com/profile_images/877071232491032576/oRy5KJkz_normal.jpg</t>
  </si>
  <si>
    <t>http://pbs.twimg.com/profile_images/912678329458790400/uwKxWpKX_normal.jpg</t>
  </si>
  <si>
    <t>http://pbs.twimg.com/profile_images/861935738795032576/HLTcJLOP_normal.jpg</t>
  </si>
  <si>
    <t>http://pbs.twimg.com/profile_images/773141404860162061/WK4RgHMx_normal.jpg</t>
  </si>
  <si>
    <t>http://pbs.twimg.com/profile_images/885167297660424198/kZPKhHBL_normal.jpg</t>
  </si>
  <si>
    <t>http://pbs.twimg.com/profile_images/1346845686743113731/dtMymc4Z_normal.jpg</t>
  </si>
  <si>
    <t>http://pbs.twimg.com/profile_images/1243088512594989056/_4CSbAor_normal.jpg</t>
  </si>
  <si>
    <t>http://pbs.twimg.com/profile_images/1336943189014548480/tKYANc23_normal.jpg</t>
  </si>
  <si>
    <t>http://pbs.twimg.com/profile_images/1280888078622756865/S70Px_fM_normal.jpg</t>
  </si>
  <si>
    <t>http://pbs.twimg.com/profile_images/1402604633982484484/dBbSQHb1_normal.jpg</t>
  </si>
  <si>
    <t>http://pbs.twimg.com/profile_images/649187216573382656/H7xOHUqb_normal.png</t>
  </si>
  <si>
    <t>http://pbs.twimg.com/profile_images/1409434548765696000/Ux6ObmAa_normal.jpg</t>
  </si>
  <si>
    <t>http://pbs.twimg.com/profile_images/1379061447083364354/i5mJgwuA_normal.jpg</t>
  </si>
  <si>
    <t>http://pbs.twimg.com/profile_images/1001381186646749184/Cr9JRbCo_normal.jpg</t>
  </si>
  <si>
    <t>http://pbs.twimg.com/profile_images/1085927844960718848/2xQa_4ZV_normal.jpg</t>
  </si>
  <si>
    <t>http://pbs.twimg.com/profile_images/715524135108083716/CS6wm4q9_normal.jpg</t>
  </si>
  <si>
    <t>http://pbs.twimg.com/profile_images/1382311562573135873/thvN-lGn_normal.jpg</t>
  </si>
  <si>
    <t>http://pbs.twimg.com/profile_images/1200936540748337152/5ACmt4BC_normal.jpg</t>
  </si>
  <si>
    <t>http://pbs.twimg.com/profile_images/1335915839476932609/sWVKq427_normal.jpg</t>
  </si>
  <si>
    <t>http://pbs.twimg.com/profile_images/1252408569854488584/gJ1LUYf7_normal.png</t>
  </si>
  <si>
    <t>http://pbs.twimg.com/profile_images/1409279273895141380/IC5IcTK__normal.png</t>
  </si>
  <si>
    <t>http://pbs.twimg.com/profile_images/928912189850902531/DkgPMfgD_normal.jpg</t>
  </si>
  <si>
    <t>http://pbs.twimg.com/profile_images/1024595978547068928/q2CIQktb_normal.jpg</t>
  </si>
  <si>
    <t>http://pbs.twimg.com/profile_images/1022817343200743424/S4vXODz6_normal.jpg</t>
  </si>
  <si>
    <t>http://pbs.twimg.com/profile_images/1232773641999249408/VXDg_HlL_normal.jpg</t>
  </si>
  <si>
    <t>http://pbs.twimg.com/profile_images/764095557010849792/4KabUbXu_normal.jpg</t>
  </si>
  <si>
    <t>http://pbs.twimg.com/profile_images/1242834236450709505/hoMrAnl1_normal.jpg</t>
  </si>
  <si>
    <t>http://pbs.twimg.com/profile_images/1069942002555465728/5piT9Zsf_normal.jpg</t>
  </si>
  <si>
    <t>http://pbs.twimg.com/profile_images/441246743745667072/8VEYhhie_normal.jpeg</t>
  </si>
  <si>
    <t>http://pbs.twimg.com/profile_images/1306952721434640385/QSBsUoxY_normal.jpg</t>
  </si>
  <si>
    <t>http://pbs.twimg.com/profile_images/1247880321132949507/9qIHJ4rv_normal.jpg</t>
  </si>
  <si>
    <t>http://pbs.twimg.com/profile_images/932565282106814464/fe9C-OuP_normal.jpg</t>
  </si>
  <si>
    <t>http://pbs.twimg.com/profile_images/1225089726773964802/r5U7XIxU_normal.jpg</t>
  </si>
  <si>
    <t>http://pbs.twimg.com/profile_images/1379477525676572682/tNOdl7Vc_normal.jpg</t>
  </si>
  <si>
    <t>http://pbs.twimg.com/profile_images/1070425216038461440/GyGoRiMf_normal.jpg</t>
  </si>
  <si>
    <t>http://pbs.twimg.com/profile_images/598471936851705856/65xboRIU_normal.png</t>
  </si>
  <si>
    <t>http://pbs.twimg.com/profile_images/1397959843303116802/tCcSaOnv_normal.jpg</t>
  </si>
  <si>
    <t>http://pbs.twimg.com/profile_images/1129357839594676224/ddSdxbdN_normal.png</t>
  </si>
  <si>
    <t>http://pbs.twimg.com/profile_images/1008692863364943872/JUF1IBZv_normal.jpg</t>
  </si>
  <si>
    <t>http://pbs.twimg.com/profile_images/837934283/avatar_normal.jpg</t>
  </si>
  <si>
    <t>http://pbs.twimg.com/profile_images/545860190197669888/iy1CMS0E_normal.png</t>
  </si>
  <si>
    <t>http://pbs.twimg.com/profile_images/1409388748916367360/G2XR029v_normal.jpg</t>
  </si>
  <si>
    <t>http://pbs.twimg.com/profile_images/1310597264134430720/H6mYUVOM_normal.jpg</t>
  </si>
  <si>
    <t>http://pbs.twimg.com/profile_images/1410963833460609026/DREHllsp_normal.jpg</t>
  </si>
  <si>
    <t>http://pbs.twimg.com/profile_images/1403004562730930176/8cbMN9Xp_normal.jpg</t>
  </si>
  <si>
    <t>http://pbs.twimg.com/profile_images/1296778515673681921/h0sCQmd6_normal.jpg</t>
  </si>
  <si>
    <t>http://pbs.twimg.com/profile_images/1330801538843947009/1n5gDRC__normal.jpg</t>
  </si>
  <si>
    <t>http://pbs.twimg.com/profile_images/940594354594467840/OBUMoAvr_normal.jpg</t>
  </si>
  <si>
    <t>http://pbs.twimg.com/profile_images/920948550153973760/4DrLAHmw_normal.jpg</t>
  </si>
  <si>
    <t>http://pbs.twimg.com/profile_images/1324845981511405570/XRyAdjRO_normal.jpg</t>
  </si>
  <si>
    <t>http://pbs.twimg.com/profile_images/1382633391888216064/5GXV0vVK_normal.jpg</t>
  </si>
  <si>
    <t>http://pbs.twimg.com/profile_images/1264653496239996929/FtV9NoHG_normal.jpg</t>
  </si>
  <si>
    <t>http://pbs.twimg.com/profile_images/1412431900661239810/ksU7b6uH_normal.jpg</t>
  </si>
  <si>
    <t>http://pbs.twimg.com/profile_images/1284687051825180672/4usdfqyM_normal.jpg</t>
  </si>
  <si>
    <t>http://pbs.twimg.com/profile_images/1131855016766124032/vhasETOF_normal.jpg</t>
  </si>
  <si>
    <t>http://pbs.twimg.com/profile_images/1038354940891226112/fRoaswSF_normal.jpg</t>
  </si>
  <si>
    <t>http://pbs.twimg.com/profile_images/1230467432810270720/ZWSAvWqC_normal.jpg</t>
  </si>
  <si>
    <t>http://pbs.twimg.com/profile_images/580452254815244288/PNziRUwi_normal.jpg</t>
  </si>
  <si>
    <t>http://pbs.twimg.com/profile_images/1277249008340217857/vAyKuCXn_normal.jpg</t>
  </si>
  <si>
    <t>Open Twitter Page for This Person</t>
  </si>
  <si>
    <t>https://twitter.com/inmetrics</t>
  </si>
  <si>
    <t>https://twitter.com/brochet56</t>
  </si>
  <si>
    <t>https://twitter.com/chris__wiersma</t>
  </si>
  <si>
    <t>https://twitter.com/luciencastex</t>
  </si>
  <si>
    <t>https://twitter.com/rsbedard</t>
  </si>
  <si>
    <t>https://twitter.com/ameliefe</t>
  </si>
  <si>
    <t>https://twitter.com/ifri_</t>
  </si>
  <si>
    <t>https://twitter.com/tlimare</t>
  </si>
  <si>
    <t>https://twitter.com/externatic</t>
  </si>
  <si>
    <t>https://twitter.com/fatima_iazza</t>
  </si>
  <si>
    <t>https://twitter.com/hotwire_fr</t>
  </si>
  <si>
    <t>https://twitter.com/jeanneretmichel</t>
  </si>
  <si>
    <t>https://twitter.com/blick_fr</t>
  </si>
  <si>
    <t>https://twitter.com/francoisquiquet</t>
  </si>
  <si>
    <t>https://twitter.com/legrouxvincent</t>
  </si>
  <si>
    <t>https://twitter.com/euratechnologie</t>
  </si>
  <si>
    <t>https://twitter.com/test2v</t>
  </si>
  <si>
    <t>https://twitter.com/enty8080</t>
  </si>
  <si>
    <t>https://twitter.com/sy_marieeme</t>
  </si>
  <si>
    <t>https://twitter.com/uvs_senegal</t>
  </si>
  <si>
    <t>https://twitter.com/fogrchristophe</t>
  </si>
  <si>
    <t>https://twitter.com/anssi_fr</t>
  </si>
  <si>
    <t>https://twitter.com/c2ip</t>
  </si>
  <si>
    <t>https://twitter.com/arnaud_marti</t>
  </si>
  <si>
    <t>https://twitter.com/bills_bot</t>
  </si>
  <si>
    <t>https://twitter.com/veillecyber3</t>
  </si>
  <si>
    <t>https://twitter.com/leetcodeb</t>
  </si>
  <si>
    <t>https://twitter.com/abhibisht89</t>
  </si>
  <si>
    <t>https://twitter.com/laurentmartin</t>
  </si>
  <si>
    <t>https://twitter.com/mounir</t>
  </si>
  <si>
    <t>https://twitter.com/enmarchefr</t>
  </si>
  <si>
    <t>https://twitter.com/angie_burel</t>
  </si>
  <si>
    <t>https://twitter.com/digitalsummr</t>
  </si>
  <si>
    <t>https://twitter.com/digitaleague</t>
  </si>
  <si>
    <t>https://twitter.com/z4chburris</t>
  </si>
  <si>
    <t>https://twitter.com/factorygroup_</t>
  </si>
  <si>
    <t>https://twitter.com/magnifintech</t>
  </si>
  <si>
    <t>https://twitter.com/marti_francois</t>
  </si>
  <si>
    <t>https://twitter.com/lpoilpot</t>
  </si>
  <si>
    <t>https://twitter.com/bf_techservices</t>
  </si>
  <si>
    <t>https://twitter.com/ghyzou_b</t>
  </si>
  <si>
    <t>https://twitter.com/diiagecucdb</t>
  </si>
  <si>
    <t>https://twitter.com/achatpublic_com</t>
  </si>
  <si>
    <t>https://twitter.com/pwc_france</t>
  </si>
  <si>
    <t>https://twitter.com/ticamomille</t>
  </si>
  <si>
    <t>https://twitter.com/cybergend</t>
  </si>
  <si>
    <t>https://twitter.com/telur_off</t>
  </si>
  <si>
    <t>https://twitter.com/ebfeu</t>
  </si>
  <si>
    <t>https://twitter.com/swissbankingsba</t>
  </si>
  <si>
    <t>https://twitter.com/ericjoliot</t>
  </si>
  <si>
    <t>https://twitter.com/thalessecurity</t>
  </si>
  <si>
    <t>https://twitter.com/couo75</t>
  </si>
  <si>
    <t>https://twitter.com/ercom_</t>
  </si>
  <si>
    <t>https://twitter.com/satelitlgtvusa1</t>
  </si>
  <si>
    <t>https://twitter.com/priapiste</t>
  </si>
  <si>
    <t>https://twitter.com/orangeidf</t>
  </si>
  <si>
    <t>https://twitter.com/orangepro</t>
  </si>
  <si>
    <t>https://twitter.com/laetics</t>
  </si>
  <si>
    <t>https://twitter.com/cybersecura</t>
  </si>
  <si>
    <t>https://twitter.com/gcelosia_</t>
  </si>
  <si>
    <t>https://twitter.com/clemcko</t>
  </si>
  <si>
    <t>https://twitter.com/scredinsoftware</t>
  </si>
  <si>
    <t>https://twitter.com/alticap</t>
  </si>
  <si>
    <t>https://twitter.com/bd1138</t>
  </si>
  <si>
    <t>https://twitter.com/probe_it_</t>
  </si>
  <si>
    <t>https://twitter.com/tntludo</t>
  </si>
  <si>
    <t>https://twitter.com/channelnewsfr</t>
  </si>
  <si>
    <t>https://twitter.com/ggoulaink</t>
  </si>
  <si>
    <t>https://twitter.com/donneexo</t>
  </si>
  <si>
    <t>https://twitter.com/leruakram</t>
  </si>
  <si>
    <t>https://twitter.com/backthebluefr</t>
  </si>
  <si>
    <t>https://twitter.com/clubfreelance</t>
  </si>
  <si>
    <t>https://twitter.com/bluemegateam</t>
  </si>
  <si>
    <t>https://twitter.com/risingsud</t>
  </si>
  <si>
    <t>https://twitter.com/capenergies</t>
  </si>
  <si>
    <t>https://twitter.com/william27__</t>
  </si>
  <si>
    <t>https://twitter.com/azusanne</t>
  </si>
  <si>
    <t>https://twitter.com/cyberguerre</t>
  </si>
  <si>
    <t>https://twitter.com/vaticannews_fr</t>
  </si>
  <si>
    <t>https://twitter.com/alticash_com</t>
  </si>
  <si>
    <t>https://twitter.com/jeymalandrino</t>
  </si>
  <si>
    <t>https://twitter.com/formetch</t>
  </si>
  <si>
    <t>https://twitter.com/phchapleau</t>
  </si>
  <si>
    <t>https://twitter.com/comsic_fr</t>
  </si>
  <si>
    <t>https://twitter.com/defense_ouest</t>
  </si>
  <si>
    <t>https://twitter.com/gokmentekin67</t>
  </si>
  <si>
    <t>https://twitter.com/cybervictimes</t>
  </si>
  <si>
    <t>https://twitter.com/modemverneuil78</t>
  </si>
  <si>
    <t>https://twitter.com/formamac</t>
  </si>
  <si>
    <t>https://twitter.com/mhausding</t>
  </si>
  <si>
    <t>https://twitter.com/hostpoint_fr</t>
  </si>
  <si>
    <t>https://twitter.com/bvi38</t>
  </si>
  <si>
    <t>https://twitter.com/greenpaprika1</t>
  </si>
  <si>
    <t>https://twitter.com/ehlyf</t>
  </si>
  <si>
    <t>https://twitter.com/almond_consult</t>
  </si>
  <si>
    <t>https://twitter.com/akouenyo</t>
  </si>
  <si>
    <t>https://twitter.com/callistonetfr</t>
  </si>
  <si>
    <t>https://twitter.com/gendarmerie_054</t>
  </si>
  <si>
    <t>https://twitter.com/fabianrodes</t>
  </si>
  <si>
    <t>https://twitter.com/stormshield</t>
  </si>
  <si>
    <t>https://twitter.com/entysec</t>
  </si>
  <si>
    <t>https://twitter.com/hatsploit</t>
  </si>
  <si>
    <t>https://twitter.com/rec0nus</t>
  </si>
  <si>
    <t>https://twitter.com/romainlambic95</t>
  </si>
  <si>
    <t>https://twitter.com/interieur_gouv</t>
  </si>
  <si>
    <t>https://twitter.com/xavier_patriote</t>
  </si>
  <si>
    <t>https://twitter.com/pcharly14</t>
  </si>
  <si>
    <t>https://twitter.com/zataz</t>
  </si>
  <si>
    <t>https://twitter.com/numm_fr</t>
  </si>
  <si>
    <t>https://twitter.com/leageorges5</t>
  </si>
  <si>
    <t>https://twitter.com/policenat45</t>
  </si>
  <si>
    <t>https://twitter.com/acn_secnum</t>
  </si>
  <si>
    <t>https://twitter.com/dsinfocom</t>
  </si>
  <si>
    <t>https://twitter.com/mbamasidiki</t>
  </si>
  <si>
    <t>https://twitter.com/souvassurance</t>
  </si>
  <si>
    <t>https://twitter.com/pcarboni</t>
  </si>
  <si>
    <t>https://twitter.com/nr37921716</t>
  </si>
  <si>
    <t>https://twitter.com/jeandotvero</t>
  </si>
  <si>
    <t>https://twitter.com/gaelleautin</t>
  </si>
  <si>
    <t>https://twitter.com/stephaneatdell</t>
  </si>
  <si>
    <t>https://twitter.com/vgrunler</t>
  </si>
  <si>
    <t>https://twitter.com/quent1_k</t>
  </si>
  <si>
    <t>https://twitter.com/sogeti_fr</t>
  </si>
  <si>
    <t>https://twitter.com/pemasson</t>
  </si>
  <si>
    <t>https://twitter.com/niguilloux</t>
  </si>
  <si>
    <t>https://twitter.com/fhrnum</t>
  </si>
  <si>
    <t>https://twitter.com/merlingeek1</t>
  </si>
  <si>
    <t>https://twitter.com/moon_raspberry</t>
  </si>
  <si>
    <t>https://twitter.com/cyb3rbrit</t>
  </si>
  <si>
    <t>https://twitter.com/pole_scs</t>
  </si>
  <si>
    <t>https://twitter.com/lediligentfr</t>
  </si>
  <si>
    <t>https://twitter.com/tortelliers</t>
  </si>
  <si>
    <t>https://twitter.com/pandalovegame</t>
  </si>
  <si>
    <t>https://twitter.com/luisjalozano</t>
  </si>
  <si>
    <t>https://twitter.com/uttroyes</t>
  </si>
  <si>
    <t>https://twitter.com/enlargeyourgeek</t>
  </si>
  <si>
    <t>https://twitter.com/nathcybsec</t>
  </si>
  <si>
    <t>https://twitter.com/clusif</t>
  </si>
  <si>
    <t>https://twitter.com/fadila91</t>
  </si>
  <si>
    <t>https://twitter.com/maxfreenews</t>
  </si>
  <si>
    <t>https://twitter.com/tlonguemart</t>
  </si>
  <si>
    <t>https://twitter.com/fabien_fichaux</t>
  </si>
  <si>
    <t>https://twitter.com/conflitsfrance</t>
  </si>
  <si>
    <t>https://twitter.com/tp9dz</t>
  </si>
  <si>
    <t>https://twitter.com/pontetcathy4</t>
  </si>
  <si>
    <t>https://twitter.com/lelio____</t>
  </si>
  <si>
    <t>https://twitter.com/mikemwape9</t>
  </si>
  <si>
    <t>https://twitter.com/delaunaymar</t>
  </si>
  <si>
    <t>https://twitter.com/turnoverit</t>
  </si>
  <si>
    <t>https://twitter.com/tokenheiser</t>
  </si>
  <si>
    <t>https://twitter.com/laurentsciboz</t>
  </si>
  <si>
    <t>https://twitter.com/trustvalleych</t>
  </si>
  <si>
    <t>https://twitter.com/switch_ch</t>
  </si>
  <si>
    <t>https://twitter.com/hugoquentin44</t>
  </si>
  <si>
    <t>https://twitter.com/dilucrengoku</t>
  </si>
  <si>
    <t>https://twitter.com/occe_eu</t>
  </si>
  <si>
    <t>https://twitter.com/cecilejallu</t>
  </si>
  <si>
    <t>https://twitter.com/medsustpartners</t>
  </si>
  <si>
    <t>https://twitter.com/taga_ew</t>
  </si>
  <si>
    <t>https://twitter.com/inkern</t>
  </si>
  <si>
    <t>https://twitter.com/christof_pepin</t>
  </si>
  <si>
    <t>https://twitter.com/sophosfrance</t>
  </si>
  <si>
    <t>https://twitter.com/jbarbosapr</t>
  </si>
  <si>
    <t>https://twitter.com/margaretsiegien</t>
  </si>
  <si>
    <t>https://twitter.com/appthisway</t>
  </si>
  <si>
    <t>https://twitter.com/baski_la</t>
  </si>
  <si>
    <t>https://twitter.com/corpasmir</t>
  </si>
  <si>
    <t>https://twitter.com/steffanoferrari</t>
  </si>
  <si>
    <t>https://twitter.com/nicochan33</t>
  </si>
  <si>
    <t>https://twitter.com/inessss944</t>
  </si>
  <si>
    <t>https://twitter.com/bombanola</t>
  </si>
  <si>
    <t>https://twitter.com/wefutureai</t>
  </si>
  <si>
    <t>https://twitter.com/alrimasankara</t>
  </si>
  <si>
    <t>https://twitter.com/afti91</t>
  </si>
  <si>
    <t>https://twitter.com/pettet50</t>
  </si>
  <si>
    <t>https://twitter.com/achyutaghosh</t>
  </si>
  <si>
    <t>https://twitter.com/sfantozz</t>
  </si>
  <si>
    <t>https://twitter.com/microsoftfrance</t>
  </si>
  <si>
    <t>https://twitter.com/kraeuterverbena</t>
  </si>
  <si>
    <t>https://twitter.com/cnil</t>
  </si>
  <si>
    <t>https://twitter.com/cmemertens</t>
  </si>
  <si>
    <t>https://twitter.com/ebouliou</t>
  </si>
  <si>
    <t>https://twitter.com/3itcom</t>
  </si>
  <si>
    <t>https://twitter.com/telemakfr</t>
  </si>
  <si>
    <t>https://twitter.com/analytics_699</t>
  </si>
  <si>
    <t>https://twitter.com/ahugla</t>
  </si>
  <si>
    <t>https://twitter.com/harbrimah</t>
  </si>
  <si>
    <t>https://twitter.com/camillemarc_cmd</t>
  </si>
  <si>
    <t>https://twitter.com/kalistyan</t>
  </si>
  <si>
    <t>https://twitter.com/cano</t>
  </si>
  <si>
    <t>https://twitter.com/datacenter_mag</t>
  </si>
  <si>
    <t>https://twitter.com/axicomfr</t>
  </si>
  <si>
    <t>https://twitter.com/hacker0x01</t>
  </si>
  <si>
    <t>https://twitter.com/anthearhconseil</t>
  </si>
  <si>
    <t>https://twitter.com/gouvernementfr</t>
  </si>
  <si>
    <t>https://twitter.com/cedric_o</t>
  </si>
  <si>
    <t>https://twitter.com/itrackr_fr</t>
  </si>
  <si>
    <t>https://twitter.com/publipresse</t>
  </si>
  <si>
    <t>https://twitter.com/estelle_cheval</t>
  </si>
  <si>
    <t>https://twitter.com/frsilicon</t>
  </si>
  <si>
    <t>https://twitter.com/pawlowskimario</t>
  </si>
  <si>
    <t>https://twitter.com/domafondmacron</t>
  </si>
  <si>
    <t>https://twitter.com/smugnier</t>
  </si>
  <si>
    <t>https://twitter.com/iasrajendra</t>
  </si>
  <si>
    <t>https://twitter.com/haxxom</t>
  </si>
  <si>
    <t>https://twitter.com/alainurban</t>
  </si>
  <si>
    <t>https://twitter.com/domingonarvaez1</t>
  </si>
  <si>
    <t>https://twitter.com/itforb</t>
  </si>
  <si>
    <t>https://twitter.com/darktrace</t>
  </si>
  <si>
    <t>https://twitter.com/noutfutur</t>
  </si>
  <si>
    <t>https://twitter.com/awinnovate</t>
  </si>
  <si>
    <t>https://twitter.com/innovalead</t>
  </si>
  <si>
    <t>https://twitter.com/kevin__sama</t>
  </si>
  <si>
    <t>https://twitter.com/cyberterritoir1</t>
  </si>
  <si>
    <t>https://twitter.com/vskrg</t>
  </si>
  <si>
    <t>https://twitter.com/cybercellindia</t>
  </si>
  <si>
    <t>https://twitter.com/mynykaa</t>
  </si>
  <si>
    <t>https://twitter.com/stayfreefr</t>
  </si>
  <si>
    <t>https://twitter.com/bordeauxinp</t>
  </si>
  <si>
    <t>https://twitter.com/univbordeaux</t>
  </si>
  <si>
    <t>https://twitter.com/fondationbxuniv</t>
  </si>
  <si>
    <t>https://twitter.com/tehtris</t>
  </si>
  <si>
    <t>https://twitter.com/lionel_warrior</t>
  </si>
  <si>
    <t>https://twitter.com/gbillois</t>
  </si>
  <si>
    <t>https://twitter.com/risk_insight</t>
  </si>
  <si>
    <t>https://twitter.com/fabriciosx</t>
  </si>
  <si>
    <t>https://twitter.com/wmktech</t>
  </si>
  <si>
    <t>https://twitter.com/ranrib</t>
  </si>
  <si>
    <t>https://twitter.com/alfred_briand</t>
  </si>
  <si>
    <t>https://twitter.com/breakinghack</t>
  </si>
  <si>
    <t>https://twitter.com/neowave_fr</t>
  </si>
  <si>
    <t>https://twitter.com/cyber_taskforce</t>
  </si>
  <si>
    <t>https://twitter.com/firsteu1</t>
  </si>
  <si>
    <t>https://twitter.com/dgfla_avocats</t>
  </si>
  <si>
    <t>https://twitter.com/julienkara</t>
  </si>
  <si>
    <t>https://twitter.com/francenumfr</t>
  </si>
  <si>
    <t>https://twitter.com/botpandoh</t>
  </si>
  <si>
    <t>https://twitter.com/nicolas_moutier</t>
  </si>
  <si>
    <t>https://twitter.com/secureic</t>
  </si>
  <si>
    <t>https://twitter.com/sevloy</t>
  </si>
  <si>
    <t>https://twitter.com/adi_n_a</t>
  </si>
  <si>
    <t>https://twitter.com/nvelleaquitaine</t>
  </si>
  <si>
    <t>https://twitter.com/numeriquena</t>
  </si>
  <si>
    <t>https://twitter.com/skiepr6s</t>
  </si>
  <si>
    <t>https://twitter.com/efrei_paris</t>
  </si>
  <si>
    <t>https://twitter.com/shakalus11</t>
  </si>
  <si>
    <t>https://twitter.com/safecarep</t>
  </si>
  <si>
    <t>https://twitter.com/aphm_actu</t>
  </si>
  <si>
    <t>https://twitter.com/huguesmeili</t>
  </si>
  <si>
    <t>https://twitter.com/niji_digital</t>
  </si>
  <si>
    <t>https://twitter.com/les_assises</t>
  </si>
  <si>
    <t>https://twitter.com/hackuity</t>
  </si>
  <si>
    <t>https://twitter.com/globbsecurityfr</t>
  </si>
  <si>
    <t>https://twitter.com/niouuuuuuuuh</t>
  </si>
  <si>
    <t>https://twitter.com/mcrorotommy</t>
  </si>
  <si>
    <t>https://twitter.com/anthonyrochand</t>
  </si>
  <si>
    <t>https://twitter.com/jerema17</t>
  </si>
  <si>
    <t>https://twitter.com/stevematindi</t>
  </si>
  <si>
    <t>https://twitter.com/cnccformation</t>
  </si>
  <si>
    <t>https://twitter.com/alex_mazars</t>
  </si>
  <si>
    <t>https://twitter.com/marcpeysale</t>
  </si>
  <si>
    <t>https://twitter.com/enomis_pp</t>
  </si>
  <si>
    <t>https://twitter.com/synthetiser1</t>
  </si>
  <si>
    <t>https://twitter.com/scibot6</t>
  </si>
  <si>
    <t>https://twitter.com/projectsancus</t>
  </si>
  <si>
    <t>https://twitter.com/doune</t>
  </si>
  <si>
    <t>https://twitter.com/damien_bancal</t>
  </si>
  <si>
    <t>https://twitter.com/datasecub</t>
  </si>
  <si>
    <t>https://twitter.com/protocole_zataz</t>
  </si>
  <si>
    <t>https://twitter.com/chrisgeekworld</t>
  </si>
  <si>
    <t>https://twitter.com/epitechparis</t>
  </si>
  <si>
    <t>https://twitter.com/epitech</t>
  </si>
  <si>
    <t>https://twitter.com/epitechmulhouse</t>
  </si>
  <si>
    <t>https://twitter.com/govsec1</t>
  </si>
  <si>
    <t>https://twitter.com/l_lambourdiere</t>
  </si>
  <si>
    <t>https://twitter.com/sylvain_stahl</t>
  </si>
  <si>
    <t>https://twitter.com/sonicwall</t>
  </si>
  <si>
    <t>https://twitter.com/enjoydigitall</t>
  </si>
  <si>
    <t>https://twitter.com/siecledigital</t>
  </si>
  <si>
    <t>https://twitter.com/intra4good</t>
  </si>
  <si>
    <t>https://twitter.com/lapensee2018</t>
  </si>
  <si>
    <t>https://twitter.com/usherbrooke</t>
  </si>
  <si>
    <t>https://twitter.com/acfcan</t>
  </si>
  <si>
    <t>https://twitter.com/banquierscdn</t>
  </si>
  <si>
    <t>https://twitter.com/mbange</t>
  </si>
  <si>
    <t>https://twitter.com/dj</t>
  </si>
  <si>
    <t>https://twitter.com/geektech_app</t>
  </si>
  <si>
    <t>https://twitter.com/seccoffeetime</t>
  </si>
  <si>
    <t>https://twitter.com/water_steve</t>
  </si>
  <si>
    <t>https://twitter.com/davidmercierio</t>
  </si>
  <si>
    <t>https://twitter.com/__ftk</t>
  </si>
  <si>
    <t>https://twitter.com/cea_list</t>
  </si>
  <si>
    <t>https://twitter.com/stdatw</t>
  </si>
  <si>
    <t>https://twitter.com/agevillage</t>
  </si>
  <si>
    <t>https://twitter.com/max_o_0</t>
  </si>
  <si>
    <t>https://twitter.com/nocodepediaa</t>
  </si>
  <si>
    <t>https://twitter.com/wildcodeschool</t>
  </si>
  <si>
    <t>https://twitter.com/4ldigital</t>
  </si>
  <si>
    <t>https://twitter.com/frawsy2010</t>
  </si>
  <si>
    <t>https://twitter.com/phd2468</t>
  </si>
  <si>
    <t>https://twitter.com/dietschdamien</t>
  </si>
  <si>
    <t>https://twitter.com/parnasse</t>
  </si>
  <si>
    <t>https://twitter.com/olivierthebaud</t>
  </si>
  <si>
    <t>https://twitter.com/issa_france</t>
  </si>
  <si>
    <t>https://twitter.com/mediathequespau</t>
  </si>
  <si>
    <t>https://twitter.com/projixieurope</t>
  </si>
  <si>
    <t>https://twitter.com/lemagit</t>
  </si>
  <si>
    <t>https://twitter.com/tgassilloud</t>
  </si>
  <si>
    <t>https://twitter.com/actugassilloud</t>
  </si>
  <si>
    <t>https://twitter.com/birdz_iot</t>
  </si>
  <si>
    <t>https://twitter.com/bguihard</t>
  </si>
  <si>
    <t>https://twitter.com/piratageinfo</t>
  </si>
  <si>
    <t>https://twitter.com/akkachkarim</t>
  </si>
  <si>
    <t>https://twitter.com/formations_oo2</t>
  </si>
  <si>
    <t>https://twitter.com/__dibah</t>
  </si>
  <si>
    <t>https://twitter.com/serenicity_fr</t>
  </si>
  <si>
    <t>https://twitter.com/smartcitymag_fr</t>
  </si>
  <si>
    <t>https://twitter.com/fko42</t>
  </si>
  <si>
    <t>https://twitter.com/lockself_sec</t>
  </si>
  <si>
    <t>https://twitter.com/outscale_fr</t>
  </si>
  <si>
    <t>https://twitter.com/davidchassan</t>
  </si>
  <si>
    <t>https://twitter.com/vicanyway</t>
  </si>
  <si>
    <t>https://twitter.com/hernangraffe</t>
  </si>
  <si>
    <t>https://twitter.com/amg5366</t>
  </si>
  <si>
    <t>https://twitter.com/mfrancois69</t>
  </si>
  <si>
    <t>https://twitter.com/adira_asso</t>
  </si>
  <si>
    <t>https://twitter.com/iphonoroid</t>
  </si>
  <si>
    <t>https://twitter.com/mr_anonwolf</t>
  </si>
  <si>
    <t>https://twitter.com/partageleen</t>
  </si>
  <si>
    <t>https://twitter.com/colombe_academy</t>
  </si>
  <si>
    <t>https://twitter.com/mediapython</t>
  </si>
  <si>
    <t>https://twitter.com/i_am_africaan</t>
  </si>
  <si>
    <t>https://twitter.com/arafatmasimbi</t>
  </si>
  <si>
    <t>https://twitter.com/ronhighlander</t>
  </si>
  <si>
    <t>https://twitter.com/paulbardin14</t>
  </si>
  <si>
    <t>https://twitter.com/cdnsba</t>
  </si>
  <si>
    <t>https://twitter.com/zoxeafall</t>
  </si>
  <si>
    <t>https://twitter.com/mvollmer1</t>
  </si>
  <si>
    <t>https://twitter.com/gezgintrk</t>
  </si>
  <si>
    <t>https://twitter.com/rush_data</t>
  </si>
  <si>
    <t>https://twitter.com/karinejacqs</t>
  </si>
  <si>
    <t>https://twitter.com/oneinfinitezero</t>
  </si>
  <si>
    <t>https://twitter.com/bint_fadel</t>
  </si>
  <si>
    <t>https://twitter.com/indigoflute</t>
  </si>
  <si>
    <t>https://twitter.com/papediaw</t>
  </si>
  <si>
    <t>https://twitter.com/ystvns</t>
  </si>
  <si>
    <t>https://twitter.com/laconvca</t>
  </si>
  <si>
    <t>https://twitter.com/tenerrdis</t>
  </si>
  <si>
    <t>https://twitter.com/imagesreseaux</t>
  </si>
  <si>
    <t>https://twitter.com/moustafa_diagne</t>
  </si>
  <si>
    <t>https://twitter.com/fabtirtiaux</t>
  </si>
  <si>
    <t>https://twitter.com/evaristegal0is</t>
  </si>
  <si>
    <t>https://twitter.com/directioninfo</t>
  </si>
  <si>
    <t>https://twitter.com/xxmasx</t>
  </si>
  <si>
    <t>https://twitter.com/jeremy_pose</t>
  </si>
  <si>
    <t>https://twitter.com/cisirh</t>
  </si>
  <si>
    <t>https://twitter.com/politiquetweets</t>
  </si>
  <si>
    <t>https://twitter.com/le_figaro</t>
  </si>
  <si>
    <t>https://twitter.com/cjlabruyere</t>
  </si>
  <si>
    <t>https://twitter.com/hliotaud</t>
  </si>
  <si>
    <t>https://twitter.com/sailpoint</t>
  </si>
  <si>
    <t>https://twitter.com/groussetp</t>
  </si>
  <si>
    <t>https://twitter.com/ceidig_fr</t>
  </si>
  <si>
    <t>https://twitter.com/sdellea</t>
  </si>
  <si>
    <t>https://twitter.com/madiseydi</t>
  </si>
  <si>
    <t>https://twitter.com/labanquepostale</t>
  </si>
  <si>
    <t>https://twitter.com/ometiers_num</t>
  </si>
  <si>
    <t>https://twitter.com/torii_security</t>
  </si>
  <si>
    <t>https://twitter.com/harvesterify</t>
  </si>
  <si>
    <t>https://twitter.com/grumpy_drno</t>
  </si>
  <si>
    <t>https://twitter.com/rbaranger</t>
  </si>
  <si>
    <t>https://twitter.com/dsstny1</t>
  </si>
  <si>
    <t>https://twitter.com/sunustartup</t>
  </si>
  <si>
    <t>https://twitter.com/hustlehamilton</t>
  </si>
  <si>
    <t>https://twitter.com/aazimath</t>
  </si>
  <si>
    <t>https://twitter.com/lineblob</t>
  </si>
  <si>
    <t>https://twitter.com/evil_x_</t>
  </si>
  <si>
    <t>https://twitter.com/y0m</t>
  </si>
  <si>
    <t>https://twitter.com/david_orzech</t>
  </si>
  <si>
    <t>https://twitter.com/furaxfox</t>
  </si>
  <si>
    <t>https://twitter.com/itsmeetings</t>
  </si>
  <si>
    <t>https://twitter.com/opentext</t>
  </si>
  <si>
    <t>https://twitter.com/_bcsolutions_</t>
  </si>
  <si>
    <t>https://twitter.com/nameshield</t>
  </si>
  <si>
    <t>https://twitter.com/malerkotlapol</t>
  </si>
  <si>
    <t>https://twitter.com/grazytgrazynatt</t>
  </si>
  <si>
    <t>https://twitter.com/_dinum</t>
  </si>
  <si>
    <t>https://twitter.com/jujunet22</t>
  </si>
  <si>
    <t>https://twitter.com/fusiondirectory</t>
  </si>
  <si>
    <t>https://twitter.com/lezineaum</t>
  </si>
  <si>
    <t>https://twitter.com/lalobarose</t>
  </si>
  <si>
    <t>https://twitter.com/kasnoizette2</t>
  </si>
  <si>
    <t>https://twitter.com/pitiouret</t>
  </si>
  <si>
    <t>https://twitter.com/mdtg69</t>
  </si>
  <si>
    <t>https://twitter.com/michelpetiot1</t>
  </si>
  <si>
    <t>https://twitter.com/archoad</t>
  </si>
  <si>
    <t>https://twitter.com/dahvios</t>
  </si>
  <si>
    <t>https://twitter.com/mamouthcity</t>
  </si>
  <si>
    <t>https://twitter.com/alain_tourpin</t>
  </si>
  <si>
    <t>https://twitter.com/beviereboyer</t>
  </si>
  <si>
    <t>https://twitter.com/capeldenis</t>
  </si>
  <si>
    <t>https://twitter.com/parcoor1</t>
  </si>
  <si>
    <t>https://twitter.com/leonielalionne1</t>
  </si>
  <si>
    <t>https://twitter.com/phillvs</t>
  </si>
  <si>
    <t>https://twitter.com/anipatchouli</t>
  </si>
  <si>
    <t>https://twitter.com/valentin_au</t>
  </si>
  <si>
    <t>https://twitter.com/yoanjpro</t>
  </si>
  <si>
    <t>https://twitter.com/fic_eu</t>
  </si>
  <si>
    <t>https://twitter.com/lillegrandpalai</t>
  </si>
  <si>
    <t>https://twitter.com/allistic_fr</t>
  </si>
  <si>
    <t>https://twitter.com/careersallistic</t>
  </si>
  <si>
    <t>https://twitter.com/jmdossantos</t>
  </si>
  <si>
    <t>https://twitter.com/delphinetessier</t>
  </si>
  <si>
    <t>https://twitter.com/pyrisdeekhlan</t>
  </si>
  <si>
    <t>https://twitter.com/rosensteinmick1</t>
  </si>
  <si>
    <t>https://twitter.com/loklkt</t>
  </si>
  <si>
    <t>https://twitter.com/athosyorkshire</t>
  </si>
  <si>
    <t>https://twitter.com/letiec22</t>
  </si>
  <si>
    <t>https://twitter.com/tdtm2v</t>
  </si>
  <si>
    <t>https://twitter.com/igpsc2021</t>
  </si>
  <si>
    <t>https://twitter.com/monograficotwit</t>
  </si>
  <si>
    <t>https://twitter.com/philippewolak</t>
  </si>
  <si>
    <t>https://twitter.com/darfeuillei</t>
  </si>
  <si>
    <t>https://twitter.com/maxn002</t>
  </si>
  <si>
    <t>https://twitter.com/margpompom</t>
  </si>
  <si>
    <t>https://twitter.com/gmirlt</t>
  </si>
  <si>
    <t>https://twitter.com/jp_lebreut</t>
  </si>
  <si>
    <t>https://twitter.com/pradier_marc</t>
  </si>
  <si>
    <t>https://twitter.com/m_j_z_c</t>
  </si>
  <si>
    <t>https://twitter.com/claudiocimelli</t>
  </si>
  <si>
    <t>https://twitter.com/nbre8</t>
  </si>
  <si>
    <t>https://twitter.com/coudprint</t>
  </si>
  <si>
    <t>https://twitter.com/fred1665</t>
  </si>
  <si>
    <t>https://twitter.com/menardgabrielle</t>
  </si>
  <si>
    <t>https://twitter.com/petitpatriotel</t>
  </si>
  <si>
    <t>https://twitter.com/lemerignan</t>
  </si>
  <si>
    <t>https://twitter.com/aureliecaillea2</t>
  </si>
  <si>
    <t>https://twitter.com/nnechiardola</t>
  </si>
  <si>
    <t>https://twitter.com/cbctoulouse</t>
  </si>
  <si>
    <t>https://twitter.com/hautsdefrance</t>
  </si>
  <si>
    <t>https://twitter.com/dgrpro</t>
  </si>
  <si>
    <t>https://twitter.com/avril_sylvie</t>
  </si>
  <si>
    <t>https://twitter.com/lucidasthesky</t>
  </si>
  <si>
    <t>https://twitter.com/belache4</t>
  </si>
  <si>
    <t>https://twitter.com/alegrianohay</t>
  </si>
  <si>
    <t>https://twitter.com/_oliviabot</t>
  </si>
  <si>
    <t>https://twitter.com/cartmancarlos</t>
  </si>
  <si>
    <t>https://twitter.com/bistrot_alonso</t>
  </si>
  <si>
    <t>https://twitter.com/inforsudtech</t>
  </si>
  <si>
    <t>https://twitter.com/blabla_lau</t>
  </si>
  <si>
    <t>https://twitter.com/corinnedeltombe</t>
  </si>
  <si>
    <t>https://twitter.com/patrickchahune1</t>
  </si>
  <si>
    <t>https://twitter.com/esante_gouv_fr</t>
  </si>
  <si>
    <t>https://twitter.com/freedom_8559</t>
  </si>
  <si>
    <t>https://twitter.com/abicomit</t>
  </si>
  <si>
    <t>https://twitter.com/slecache</t>
  </si>
  <si>
    <t>https://twitter.com/k33g_org</t>
  </si>
  <si>
    <t>https://twitter.com/au_fiel</t>
  </si>
  <si>
    <t>https://twitter.com/cybersn_fr</t>
  </si>
  <si>
    <t>https://twitter.com/thierryrouby</t>
  </si>
  <si>
    <t>https://twitter.com/alexandremtr14</t>
  </si>
  <si>
    <t>https://twitter.com/bernardrobert_</t>
  </si>
  <si>
    <t>https://twitter.com/maria_andy2</t>
  </si>
  <si>
    <t>https://twitter.com/sflouzat</t>
  </si>
  <si>
    <t>https://twitter.com/ibmsecurity</t>
  </si>
  <si>
    <t>https://twitter.com/autumn_good_35</t>
  </si>
  <si>
    <t>https://twitter.com/mathpicco</t>
  </si>
  <si>
    <t>https://twitter.com/dgentreprises</t>
  </si>
  <si>
    <t>https://twitter.com/artere01</t>
  </si>
  <si>
    <t>https://twitter.com/pietersedwige</t>
  </si>
  <si>
    <t>https://twitter.com/gendarmerie_073</t>
  </si>
  <si>
    <t>https://twitter.com/yannkogalama</t>
  </si>
  <si>
    <t>https://twitter.com/cg2915</t>
  </si>
  <si>
    <t>https://twitter.com/parsecscille</t>
  </si>
  <si>
    <t>https://twitter.com/naos_cluster</t>
  </si>
  <si>
    <t>https://twitter.com/johnndzana</t>
  </si>
  <si>
    <t>https://twitter.com/olympegrisou</t>
  </si>
  <si>
    <t>https://twitter.com/anlebreton</t>
  </si>
  <si>
    <t>https://twitter.com/mismocommunity</t>
  </si>
  <si>
    <t>https://twitter.com/gmalchemille</t>
  </si>
  <si>
    <t>https://twitter.com/madmax6878</t>
  </si>
  <si>
    <t>https://twitter.com/jjeanniard_bot</t>
  </si>
  <si>
    <t>https://twitter.com/francismambrini</t>
  </si>
  <si>
    <t>https://twitter.com/fredj_mendy</t>
  </si>
  <si>
    <t>https://twitter.com/sandrabocciolin</t>
  </si>
  <si>
    <t>https://twitter.com/brunetluc</t>
  </si>
  <si>
    <t>https://twitter.com/poleai</t>
  </si>
  <si>
    <t>https://twitter.com/herve_schauer</t>
  </si>
  <si>
    <t>https://twitter.com/cmoulinschwartz</t>
  </si>
  <si>
    <t>https://twitter.com/jeep68883442</t>
  </si>
  <si>
    <t>https://twitter.com/feimaediteurs</t>
  </si>
  <si>
    <t>https://twitter.com/pouceopposable</t>
  </si>
  <si>
    <t>https://twitter.com/redleader1970</t>
  </si>
  <si>
    <t>https://twitter.com/brun01160147</t>
  </si>
  <si>
    <t>https://twitter.com/hiasecure</t>
  </si>
  <si>
    <t>https://twitter.com/wavestonefr</t>
  </si>
  <si>
    <t>https://twitter.com/frdigitale</t>
  </si>
  <si>
    <t>https://twitter.com/ouraganmanuella</t>
  </si>
  <si>
    <t>https://twitter.com/elliott_bobiet</t>
  </si>
  <si>
    <t>https://twitter.com/cassemblyfr</t>
  </si>
  <si>
    <t>https://twitter.com/cirneaf</t>
  </si>
  <si>
    <t>https://twitter.com/maikiestudonc</t>
  </si>
  <si>
    <t>https://twitter.com/alainmaitreiode</t>
  </si>
  <si>
    <t>https://twitter.com/soniakorchi</t>
  </si>
  <si>
    <t>https://twitter.com/remidhalluin</t>
  </si>
  <si>
    <t>https://twitter.com/plaineimages</t>
  </si>
  <si>
    <t>https://twitter.com/1001portails_fr</t>
  </si>
  <si>
    <t>https://twitter.com/kareem_seif</t>
  </si>
  <si>
    <t>https://twitter.com/sabrinametayer1</t>
  </si>
  <si>
    <t>https://twitter.com/carodiasinno</t>
  </si>
  <si>
    <t>https://twitter.com/louisenalieva</t>
  </si>
  <si>
    <t>https://twitter.com/jolarnak</t>
  </si>
  <si>
    <t>https://twitter.com/didierchat</t>
  </si>
  <si>
    <t>https://twitter.com/omandeshamptons</t>
  </si>
  <si>
    <t>https://twitter.com/nvka__</t>
  </si>
  <si>
    <t>https://twitter.com/subversif2</t>
  </si>
  <si>
    <t>https://twitter.com/elianefines</t>
  </si>
  <si>
    <t>https://twitter.com/g4vroch3</t>
  </si>
  <si>
    <t>https://twitter.com/patdvd</t>
  </si>
  <si>
    <t>https://twitter.com/phdieudonne</t>
  </si>
  <si>
    <t>https://twitter.com/xen0risdev</t>
  </si>
  <si>
    <t>https://twitter.com/foxmulderfrance</t>
  </si>
  <si>
    <t>https://twitter.com/advaitaghost</t>
  </si>
  <si>
    <t>https://twitter.com/frenchprosthesi</t>
  </si>
  <si>
    <t>https://twitter.com/lepoint</t>
  </si>
  <si>
    <t>https://twitter.com/labo_loria</t>
  </si>
  <si>
    <t>https://twitter.com/gueritasc</t>
  </si>
  <si>
    <t>https://twitter.com/jsette60</t>
  </si>
  <si>
    <t>https://twitter.com/itego8</t>
  </si>
  <si>
    <t>https://twitter.com/france24</t>
  </si>
  <si>
    <t>https://twitter.com/univ_lorraine</t>
  </si>
  <si>
    <t>https://twitter.com/fadouce</t>
  </si>
  <si>
    <t>https://twitter.com/richard_s81</t>
  </si>
  <si>
    <t>https://twitter.com/gendarmerie</t>
  </si>
  <si>
    <t>https://twitter.com/pgerard4</t>
  </si>
  <si>
    <t>https://twitter.com/paraano</t>
  </si>
  <si>
    <t>https://twitter.com/acaouren</t>
  </si>
  <si>
    <t>https://twitter.com/bertus241_off</t>
  </si>
  <si>
    <t>https://twitter.com/arcenetac</t>
  </si>
  <si>
    <t>https://twitter.com/nono2357</t>
  </si>
  <si>
    <t>https://twitter.com/finnfrance</t>
  </si>
  <si>
    <t>https://twitter.com/redchanelred</t>
  </si>
  <si>
    <t>https://twitter.com/securityblog</t>
  </si>
  <si>
    <t>https://twitter.com/soprasteriasecu</t>
  </si>
  <si>
    <t>https://twitter.com/jusnumerium</t>
  </si>
  <si>
    <t>https://twitter.com/mickey86164385</t>
  </si>
  <si>
    <t>https://twitter.com/ericbpro</t>
  </si>
  <si>
    <t>https://twitter.com/_redfrog</t>
  </si>
  <si>
    <t>https://twitter.com/_adriend_</t>
  </si>
  <si>
    <t>https://twitter.com/danemontpellier</t>
  </si>
  <si>
    <t>https://twitter.com/maxleaker</t>
  </si>
  <si>
    <t>https://twitter.com/maunatraikia</t>
  </si>
  <si>
    <t>https://twitter.com/soo_onthemoon</t>
  </si>
  <si>
    <t>https://twitter.com/legrand87652874</t>
  </si>
  <si>
    <t>https://twitter.com/18coconicole</t>
  </si>
  <si>
    <t>https://twitter.com/prolevavasseur</t>
  </si>
  <si>
    <t>https://twitter.com/incanus666</t>
  </si>
  <si>
    <t>https://twitter.com/gerlav31</t>
  </si>
  <si>
    <t>https://twitter.com/jess86801207</t>
  </si>
  <si>
    <t>https://twitter.com/sandrine_pertin</t>
  </si>
  <si>
    <t>https://twitter.com/modisfrance</t>
  </si>
  <si>
    <t>https://twitter.com/uybhys</t>
  </si>
  <si>
    <t>https://twitter.com/fbardeau</t>
  </si>
  <si>
    <t>https://twitter.com/andaolvras</t>
  </si>
  <si>
    <t>https://twitter.com/cnrs_centre_est</t>
  </si>
  <si>
    <t>https://twitter.com/cpuprogramme</t>
  </si>
  <si>
    <t>https://twitter.com/mc_factory</t>
  </si>
  <si>
    <t>https://twitter.com/revuedudigital</t>
  </si>
  <si>
    <t>https://twitter.com/thryxne3</t>
  </si>
  <si>
    <t>https://twitter.com/sabinetvalentin</t>
  </si>
  <si>
    <t>https://twitter.com/zazaone81</t>
  </si>
  <si>
    <t>https://twitter.com/gradesbfc</t>
  </si>
  <si>
    <t>https://twitter.com/aonfrance</t>
  </si>
  <si>
    <t>https://twitter.com/gaujourd</t>
  </si>
  <si>
    <t>https://twitter.com/swisslife_fr</t>
  </si>
  <si>
    <t>https://twitter.com/nicoladiaz</t>
  </si>
  <si>
    <t>https://twitter.com/momentup_io</t>
  </si>
  <si>
    <t>https://twitter.com/fabienpelletier</t>
  </si>
  <si>
    <t>https://twitter.com/ideas_idees</t>
  </si>
  <si>
    <t>https://twitter.com/dumont6674</t>
  </si>
  <si>
    <t>https://twitter.com/sonia_perso</t>
  </si>
  <si>
    <t>https://twitter.com/ncedson</t>
  </si>
  <si>
    <t>https://twitter.com/neoxyzx</t>
  </si>
  <si>
    <t>https://twitter.com/cyberevents_io</t>
  </si>
  <si>
    <t>https://twitter.com/iot_technojeder</t>
  </si>
  <si>
    <t>https://twitter.com/aasc49</t>
  </si>
  <si>
    <t>https://twitter.com/toglyb7415</t>
  </si>
  <si>
    <t>https://twitter.com/ml_tweet_bot</t>
  </si>
  <si>
    <t>https://twitter.com/google</t>
  </si>
  <si>
    <t>https://twitter.com/lebigdata_fr</t>
  </si>
  <si>
    <t>https://twitter.com/andrewmorrisuk</t>
  </si>
  <si>
    <t>https://twitter.com/lagrainee</t>
  </si>
  <si>
    <t>https://twitter.com/bouyguestel_ent</t>
  </si>
  <si>
    <t>https://twitter.com/hrflainville</t>
  </si>
  <si>
    <t>https://twitter.com/mathplaisance</t>
  </si>
  <si>
    <t>https://twitter.com/yberezaie</t>
  </si>
  <si>
    <t>https://twitter.com/jeanneclerin</t>
  </si>
  <si>
    <t>https://twitter.com/abritel</t>
  </si>
  <si>
    <t>https://twitter.com/mediateurpimms</t>
  </si>
  <si>
    <t>https://twitter.com/rrtwentysix</t>
  </si>
  <si>
    <t>https://twitter.com/girauv</t>
  </si>
  <si>
    <t>https://twitter.com/csnovidys</t>
  </si>
  <si>
    <t>https://twitter.com/safe_007</t>
  </si>
  <si>
    <t>https://twitter.com/formalgladys</t>
  </si>
  <si>
    <t>https://twitter.com/manolo_carasau</t>
  </si>
  <si>
    <t>https://twitter.com/vscrignac</t>
  </si>
  <si>
    <t>https://twitter.com/regisgod</t>
  </si>
  <si>
    <t>https://twitter.com/realsalesadvice</t>
  </si>
  <si>
    <t>https://twitter.com/jpmconsulting_</t>
  </si>
  <si>
    <t>https://twitter.com/thorpak47</t>
  </si>
  <si>
    <t>https://twitter.com/corinnenmars</t>
  </si>
  <si>
    <t>https://twitter.com/ericcaribbe</t>
  </si>
  <si>
    <t>https://twitter.com/revolutto</t>
  </si>
  <si>
    <t>https://twitter.com/doguedesflandre</t>
  </si>
  <si>
    <t>https://twitter.com/fmaltot</t>
  </si>
  <si>
    <t>https://twitter.com/mbpolyvalence</t>
  </si>
  <si>
    <t>https://twitter.com/tiktok_france</t>
  </si>
  <si>
    <t>https://twitter.com/3615jacky</t>
  </si>
  <si>
    <t>https://twitter.com/vaneay</t>
  </si>
  <si>
    <t>https://twitter.com/thierrygrey</t>
  </si>
  <si>
    <t>https://twitter.com/zdnetfr</t>
  </si>
  <si>
    <t>https://twitter.com/abrazo44</t>
  </si>
  <si>
    <t>https://twitter.com/doc_martin_p</t>
  </si>
  <si>
    <t>https://twitter.com/sebastienlep14</t>
  </si>
  <si>
    <t>https://twitter.com/supplychain2030</t>
  </si>
  <si>
    <t>https://twitter.com/cephalopodluke2</t>
  </si>
  <si>
    <t>https://twitter.com/gthemiramis</t>
  </si>
  <si>
    <t>https://twitter.com/ccistore</t>
  </si>
  <si>
    <t>https://twitter.com/ccinnovation49</t>
  </si>
  <si>
    <t>https://twitter.com/insecm1</t>
  </si>
  <si>
    <t>https://twitter.com/paultable5</t>
  </si>
  <si>
    <t>https://twitter.com/baonenterprises</t>
  </si>
  <si>
    <t>https://twitter.com/nsagov</t>
  </si>
  <si>
    <t>https://twitter.com/monoperateur</t>
  </si>
  <si>
    <t>https://twitter.com/openlaw_fr</t>
  </si>
  <si>
    <t>https://twitter.com/bc2gaudit</t>
  </si>
  <si>
    <t>https://twitter.com/laubdx</t>
  </si>
  <si>
    <t>https://twitter.com/emmacaril</t>
  </si>
  <si>
    <t>https://twitter.com/corinnemeynier</t>
  </si>
  <si>
    <t>https://twitter.com/jeanneswift</t>
  </si>
  <si>
    <t>https://twitter.com/foumouh</t>
  </si>
  <si>
    <t>https://twitter.com/energynewsfr</t>
  </si>
  <si>
    <t>https://twitter.com/potus</t>
  </si>
  <si>
    <t>https://twitter.com/hobbycat4</t>
  </si>
  <si>
    <t>https://twitter.com/loubate</t>
  </si>
  <si>
    <t>https://twitter.com/lolilou_ld</t>
  </si>
  <si>
    <t>https://twitter.com/mdrechsler</t>
  </si>
  <si>
    <t>https://twitter.com/emmanuelploton</t>
  </si>
  <si>
    <t>https://twitter.com/lamri213</t>
  </si>
  <si>
    <t>https://twitter.com/rebeccarambar</t>
  </si>
  <si>
    <t>https://twitter.com/guerrierviking</t>
  </si>
  <si>
    <t>https://twitter.com/seyhanaa</t>
  </si>
  <si>
    <t>https://twitter.com/didierjean050</t>
  </si>
  <si>
    <t>https://twitter.com/sillon03</t>
  </si>
  <si>
    <t>https://twitter.com/bescoubes</t>
  </si>
  <si>
    <t>https://twitter.com/vinhasha</t>
  </si>
  <si>
    <t>https://twitter.com/fx_vincent</t>
  </si>
  <si>
    <t>https://twitter.com/bella7bleue</t>
  </si>
  <si>
    <t>https://twitter.com/rochdumas</t>
  </si>
  <si>
    <t>https://twitter.com/hugoepsylon</t>
  </si>
  <si>
    <t>https://twitter.com/s_zhbakov</t>
  </si>
  <si>
    <t>https://twitter.com/tnpdataprotect</t>
  </si>
  <si>
    <t>https://twitter.com/tnpconsultants</t>
  </si>
  <si>
    <t>https://twitter.com/katalin80319166</t>
  </si>
  <si>
    <t>https://twitter.com/dreamon01551786</t>
  </si>
  <si>
    <t>https://twitter.com/majdablin</t>
  </si>
  <si>
    <t>https://twitter.com/craak32</t>
  </si>
  <si>
    <t>https://twitter.com/padawanvador</t>
  </si>
  <si>
    <t>https://twitter.com/lodjma</t>
  </si>
  <si>
    <t>https://twitter.com/chaoserebegaia</t>
  </si>
  <si>
    <t>https://twitter.com/iledelaguyane</t>
  </si>
  <si>
    <t>https://twitter.com/thesecretjunio1</t>
  </si>
  <si>
    <t>https://twitter.com/wajdialkayal1</t>
  </si>
  <si>
    <t>https://twitter.com/maltrakn</t>
  </si>
  <si>
    <t>https://twitter.com/aarushinair_</t>
  </si>
  <si>
    <t>https://twitter.com/armandgarcia14</t>
  </si>
  <si>
    <t>https://twitter.com/securityxtv</t>
  </si>
  <si>
    <t>https://twitter.com/vpuybareau</t>
  </si>
  <si>
    <t>https://twitter.com/hdagrain</t>
  </si>
  <si>
    <t>https://twitter.com/atonaha</t>
  </si>
  <si>
    <t>https://twitter.com/marianeborie</t>
  </si>
  <si>
    <t>https://twitter.com/salahzrg</t>
  </si>
  <si>
    <t>https://twitter.com/fpdsag</t>
  </si>
  <si>
    <t>https://twitter.com/pstempfelet</t>
  </si>
  <si>
    <t>https://twitter.com/laurence0684</t>
  </si>
  <si>
    <t>https://twitter.com/fredgouth</t>
  </si>
  <si>
    <t>https://twitter.com/coder_487</t>
  </si>
  <si>
    <t>https://twitter.com/patricelopez83</t>
  </si>
  <si>
    <t>https://twitter.com/gabrielfoffano</t>
  </si>
  <si>
    <t>https://twitter.com/froehlichert</t>
  </si>
  <si>
    <t>https://twitter.com/hannibalcyberd</t>
  </si>
  <si>
    <t>https://twitter.com/j_fk</t>
  </si>
  <si>
    <t>https://twitter.com/weatherboy_fr</t>
  </si>
  <si>
    <t>https://twitter.com/wassilissatwit</t>
  </si>
  <si>
    <t>https://twitter.com/tracid56</t>
  </si>
  <si>
    <t>https://twitter.com/certitudenum</t>
  </si>
  <si>
    <t>https://twitter.com/4litanglilou67</t>
  </si>
  <si>
    <t>https://twitter.com/menzelma</t>
  </si>
  <si>
    <t>https://twitter.com/adamdoumbia20</t>
  </si>
  <si>
    <t>https://twitter.com/schwarzerbengel</t>
  </si>
  <si>
    <t>https://twitter.com/itsjustmelucien</t>
  </si>
  <si>
    <t>https://twitter.com/coderretweet</t>
  </si>
  <si>
    <t>https://twitter.com/nsanssouci</t>
  </si>
  <si>
    <t>https://twitter.com/gconnectee</t>
  </si>
  <si>
    <t>https://twitter.com/botcybersec</t>
  </si>
  <si>
    <t>https://twitter.com/ssuitesoftware</t>
  </si>
  <si>
    <t>https://twitter.com/etcjsrh</t>
  </si>
  <si>
    <t>https://twitter.com/paulbarrycodeur</t>
  </si>
  <si>
    <t>https://twitter.com/hs2formation</t>
  </si>
  <si>
    <t>https://twitter.com/victorbaissait</t>
  </si>
  <si>
    <t>https://twitter.com/gdprai</t>
  </si>
  <si>
    <t>https://twitter.com/snikboost</t>
  </si>
  <si>
    <t>https://twitter.com/jpierre76</t>
  </si>
  <si>
    <t>https://twitter.com/cnamsgrandest</t>
  </si>
  <si>
    <t>https://twitter.com/cnams_france</t>
  </si>
  <si>
    <t>https://twitter.com/lopessecurity</t>
  </si>
  <si>
    <t>https://twitter.com/solouve</t>
  </si>
  <si>
    <t>https://twitter.com/ktalos2</t>
  </si>
  <si>
    <t>https://twitter.com/procurement2030</t>
  </si>
  <si>
    <t>https://twitter.com/nathollier</t>
  </si>
  <si>
    <t>https://twitter.com/thecuriousluke</t>
  </si>
  <si>
    <t>https://twitter.com/skilfobic</t>
  </si>
  <si>
    <t>https://twitter.com/bri93946248</t>
  </si>
  <si>
    <t>https://twitter.com/alendil_fr</t>
  </si>
  <si>
    <t>https://twitter.com/alexandrecoupey</t>
  </si>
  <si>
    <t>https://twitter.com/cefcys_officiel</t>
  </si>
  <si>
    <t>https://twitter.com/developerbot_v1</t>
  </si>
  <si>
    <t>https://twitter.com/dyandza</t>
  </si>
  <si>
    <t>https://twitter.com/lhosteolivier</t>
  </si>
  <si>
    <t>https://twitter.com/koenigstephane</t>
  </si>
  <si>
    <t>https://twitter.com/norbertpiske</t>
  </si>
  <si>
    <t>https://twitter.com/marce_i_p</t>
  </si>
  <si>
    <t>https://twitter.com/serendipitousp</t>
  </si>
  <si>
    <t>https://twitter.com/openscitalk</t>
  </si>
  <si>
    <t>https://twitter.com/vpnum</t>
  </si>
  <si>
    <t>https://twitter.com/livredoc</t>
  </si>
  <si>
    <t>https://twitter.com/parfaitmwamba3</t>
  </si>
  <si>
    <t>https://twitter.com/ciberobs</t>
  </si>
  <si>
    <t>https://twitter.com/pouteaualain</t>
  </si>
  <si>
    <t>https://twitter.com/bapt1ste</t>
  </si>
  <si>
    <t>https://twitter.com/pythonroboto</t>
  </si>
  <si>
    <t>https://twitter.com/tubienlu</t>
  </si>
  <si>
    <t>https://twitter.com/simonepaquis</t>
  </si>
  <si>
    <t>https://twitter.com/jpclo</t>
  </si>
  <si>
    <t>https://twitter.com/friday_js_bot</t>
  </si>
  <si>
    <t>https://twitter.com/alkayal_wajdi</t>
  </si>
  <si>
    <t>https://twitter.com/rageandroll</t>
  </si>
  <si>
    <t>https://twitter.com/techie_wiz</t>
  </si>
  <si>
    <t>https://twitter.com/avastfrance</t>
  </si>
  <si>
    <t>https://twitter.com/cyber_detect</t>
  </si>
  <si>
    <t>https://twitter.com/caplarin</t>
  </si>
  <si>
    <t>https://twitter.com/scandal2081</t>
  </si>
  <si>
    <t>https://twitter.com/nissabel1</t>
  </si>
  <si>
    <t>https://twitter.com/canogeoffrey1</t>
  </si>
  <si>
    <t>https://twitter.com/sylvie_darmon</t>
  </si>
  <si>
    <t>https://twitter.com/aneeshnair</t>
  </si>
  <si>
    <t>https://twitter.com/aneesh7nair</t>
  </si>
  <si>
    <t>https://twitter.com/ecommcto</t>
  </si>
  <si>
    <t>https://twitter.com/anniewallyi</t>
  </si>
  <si>
    <t>https://twitter.com/indianrootscom</t>
  </si>
  <si>
    <t>https://twitter.com/rangstore</t>
  </si>
  <si>
    <t>https://twitter.com/unishopit</t>
  </si>
  <si>
    <t>https://twitter.com/_ellabot</t>
  </si>
  <si>
    <t>https://twitter.com/ecommerce1india</t>
  </si>
  <si>
    <t>https://twitter.com/u2phautegaronne</t>
  </si>
  <si>
    <t>https://twitter.com/lynda_fiveyears</t>
  </si>
  <si>
    <t>https://twitter.com/amisgendarmeri1</t>
  </si>
  <si>
    <t>https://twitter.com/stephsavoyard</t>
  </si>
  <si>
    <t>https://twitter.com/fedjf</t>
  </si>
  <si>
    <t>https://twitter.com/chidambara09</t>
  </si>
  <si>
    <t>https://twitter.com/bertrandthibert</t>
  </si>
  <si>
    <t>https://twitter.com/myhealthcareit</t>
  </si>
  <si>
    <t>https://twitter.com/mhvconsult</t>
  </si>
  <si>
    <t>https://twitter.com/jcqslucas</t>
  </si>
  <si>
    <t>https://twitter.com/sante_gouv</t>
  </si>
  <si>
    <t>https://twitter.com/cybersecplace</t>
  </si>
  <si>
    <t>https://twitter.com/simonwargniez</t>
  </si>
  <si>
    <t>https://twitter.com/daniel_hva</t>
  </si>
  <si>
    <t>https://twitter.com/micronus4</t>
  </si>
  <si>
    <t>https://twitter.com/sandra70397893</t>
  </si>
  <si>
    <t>https://twitter.com/eimear_shea</t>
  </si>
  <si>
    <t>https://twitter.com/gdarmanin</t>
  </si>
  <si>
    <t>https://twitter.com/salim4219</t>
  </si>
  <si>
    <t>https://twitter.com/korezian</t>
  </si>
  <si>
    <t>https://twitter.com/webzh_zone</t>
  </si>
  <si>
    <t>https://twitter.com/highnewsfrance</t>
  </si>
  <si>
    <t>https://twitter.com/philippesayous</t>
  </si>
  <si>
    <t>https://twitter.com/emmakavalya</t>
  </si>
  <si>
    <t>https://twitter.com/maroc_unesco</t>
  </si>
  <si>
    <t>https://twitter.com/cbultel_ecole</t>
  </si>
  <si>
    <t>https://twitter.com/lireagir</t>
  </si>
  <si>
    <t>https://twitter.com/crpcenofficiel</t>
  </si>
  <si>
    <t>https://twitter.com/bruno09589158</t>
  </si>
  <si>
    <t>https://twitter.com/cg3cricri</t>
  </si>
  <si>
    <t>https://twitter.com/jcvial1jean</t>
  </si>
  <si>
    <t>https://twitter.com/w0lf_l0nely_</t>
  </si>
  <si>
    <t>https://twitter.com/ricolotcontact</t>
  </si>
  <si>
    <t>https://twitter.com/carnet8</t>
  </si>
  <si>
    <t>https://twitter.com/thierry13breton</t>
  </si>
  <si>
    <t>https://twitter.com/chauvelmichele</t>
  </si>
  <si>
    <t>https://twitter.com/gyodhero</t>
  </si>
  <si>
    <t>https://twitter.com/brigittenomine</t>
  </si>
  <si>
    <t>https://twitter.com/drpeb</t>
  </si>
  <si>
    <t>https://twitter.com/nextstep_sante</t>
  </si>
  <si>
    <t>https://twitter.com/spinnaker13007</t>
  </si>
  <si>
    <t>https://twitter.com/interpretaatioo</t>
  </si>
  <si>
    <t>https://twitter.com/k_le_jolif</t>
  </si>
  <si>
    <t>https://twitter.com/oppens_cyber</t>
  </si>
  <si>
    <t>https://twitter.com/martine_f_pro</t>
  </si>
  <si>
    <t>https://twitter.com/benoit51390</t>
  </si>
  <si>
    <t>https://twitter.com/isaolivier38</t>
  </si>
  <si>
    <t>https://twitter.com/mickamikaelle</t>
  </si>
  <si>
    <t>https://twitter.com/axxaciz</t>
  </si>
  <si>
    <t>https://twitter.com/sosonesteve</t>
  </si>
  <si>
    <t>https://twitter.com/carolinabcn29</t>
  </si>
  <si>
    <t>https://twitter.com/elyeschaabane</t>
  </si>
  <si>
    <t>https://twitter.com/magalicaus</t>
  </si>
  <si>
    <t>https://twitter.com/cathgontard</t>
  </si>
  <si>
    <t>https://twitter.com/padrouga</t>
  </si>
  <si>
    <t>https://twitter.com/olanno</t>
  </si>
  <si>
    <t>https://twitter.com/drparloirs</t>
  </si>
  <si>
    <t>https://twitter.com/celinevergne</t>
  </si>
  <si>
    <t>https://twitter.com/nicolarsouil</t>
  </si>
  <si>
    <t>https://twitter.com/greenb1968</t>
  </si>
  <si>
    <t>https://twitter.com/yoanncolin1</t>
  </si>
  <si>
    <t>https://twitter.com/jbc75017</t>
  </si>
  <si>
    <t>https://twitter.com/micky91</t>
  </si>
  <si>
    <t>https://twitter.com/gendarmerie_011</t>
  </si>
  <si>
    <t>https://twitter.com/tillardyannick</t>
  </si>
  <si>
    <t>https://twitter.com/marketingnumpro</t>
  </si>
  <si>
    <t>https://twitter.com/jeanluclaurent7</t>
  </si>
  <si>
    <t>https://twitter.com/algosecure</t>
  </si>
  <si>
    <t>https://twitter.com/demipal</t>
  </si>
  <si>
    <t>https://twitter.com/kyle_macstone</t>
  </si>
  <si>
    <t>https://twitter.com/mokaconsult</t>
  </si>
  <si>
    <t>https://twitter.com/kadove1</t>
  </si>
  <si>
    <t>https://twitter.com/jplarger</t>
  </si>
  <si>
    <t>https://twitter.com/rldi_lamy</t>
  </si>
  <si>
    <t>https://twitter.com/christiantiga</t>
  </si>
  <si>
    <t>https://twitter.com/picliesoph</t>
  </si>
  <si>
    <t>https://twitter.com/lisefalardeau</t>
  </si>
  <si>
    <t>https://twitter.com/alexandre2927</t>
  </si>
  <si>
    <t>https://twitter.com/franckdeo</t>
  </si>
  <si>
    <t>https://twitter.com/timinustus</t>
  </si>
  <si>
    <t>https://twitter.com/unlandais</t>
  </si>
  <si>
    <t>https://twitter.com/silvaeternam</t>
  </si>
  <si>
    <t>https://twitter.com/thierrymbimi</t>
  </si>
  <si>
    <t>https://twitter.com/madison11998499</t>
  </si>
  <si>
    <t>https://twitter.com/volfoni_raoul_</t>
  </si>
  <si>
    <t>https://twitter.com/femtech_</t>
  </si>
  <si>
    <t>https://twitter.com/stephanehalimi</t>
  </si>
  <si>
    <t>https://twitter.com/rhvirginie</t>
  </si>
  <si>
    <t>https://twitter.com/ecoreseau</t>
  </si>
  <si>
    <t>https://twitter.com/botfordev</t>
  </si>
  <si>
    <t>https://twitter.com/botfemale</t>
  </si>
  <si>
    <t>https://twitter.com/kakarbot</t>
  </si>
  <si>
    <t>https://twitter.com/pythonexpertbot</t>
  </si>
  <si>
    <t>https://twitter.com/codewithtwitchi</t>
  </si>
  <si>
    <t>https://twitter.com/ipythonistabot</t>
  </si>
  <si>
    <t>https://twitter.com/wajdialkayal</t>
  </si>
  <si>
    <t>https://twitter.com/alkayalwajdi</t>
  </si>
  <si>
    <t>https://twitter.com/loreli85670</t>
  </si>
  <si>
    <t>https://twitter.com/botkoshur</t>
  </si>
  <si>
    <t>https://twitter.com/atifabbas005</t>
  </si>
  <si>
    <t>https://twitter.com/azuerbot</t>
  </si>
  <si>
    <t>https://twitter.com/thedeveloperbot</t>
  </si>
  <si>
    <t>https://twitter.com/serverlessfan</t>
  </si>
  <si>
    <t>https://twitter.com/itsmuzza2004</t>
  </si>
  <si>
    <t>https://twitter.com/elizabot9</t>
  </si>
  <si>
    <t>https://twitter.com/elixir75017</t>
  </si>
  <si>
    <t>https://twitter.com/amontespan</t>
  </si>
  <si>
    <t>https://twitter.com/lusinedigitale</t>
  </si>
  <si>
    <t>https://twitter.com/modjenn</t>
  </si>
  <si>
    <t>https://twitter.com/nstguinee</t>
  </si>
  <si>
    <t>https://twitter.com/m2bliquis</t>
  </si>
  <si>
    <t>https://twitter.com/nastydude19</t>
  </si>
  <si>
    <t>https://twitter.com/saycornelia</t>
  </si>
  <si>
    <t>https://twitter.com/axnslash</t>
  </si>
  <si>
    <t>https://twitter.com/mistercool87</t>
  </si>
  <si>
    <t>https://twitter.com/ellalalalaire</t>
  </si>
  <si>
    <t>https://twitter.com/spiderman7200</t>
  </si>
  <si>
    <t>https://twitter.com/bitchookie</t>
  </si>
  <si>
    <t>https://twitter.com/kd__kuffars</t>
  </si>
  <si>
    <t>https://twitter.com/kkuffars</t>
  </si>
  <si>
    <t>https://twitter.com/mariilou09</t>
  </si>
  <si>
    <t>https://twitter.com/masoems</t>
  </si>
  <si>
    <t>https://twitter.com/nati_kdk</t>
  </si>
  <si>
    <t>https://twitter.com/tonyrmj_tony</t>
  </si>
  <si>
    <t>https://twitter.com/aymericsmn</t>
  </si>
  <si>
    <t>https://twitter.com/team_archi</t>
  </si>
  <si>
    <t>https://twitter.com/manouchkya</t>
  </si>
  <si>
    <t>https://twitter.com/rpanh</t>
  </si>
  <si>
    <t>https://twitter.com/arscorse1</t>
  </si>
  <si>
    <t>https://twitter.com/carulup</t>
  </si>
  <si>
    <t>https://twitter.com/henry75001</t>
  </si>
  <si>
    <t>https://twitter.com/ainasoa</t>
  </si>
  <si>
    <t>https://twitter.com/iqualit_</t>
  </si>
  <si>
    <t>https://twitter.com/mrproverbe</t>
  </si>
  <si>
    <t>https://twitter.com/modisrecrutefr</t>
  </si>
  <si>
    <t>https://twitter.com/erictixador</t>
  </si>
  <si>
    <t>https://twitter.com/tech38731</t>
  </si>
  <si>
    <t>https://twitter.com/thomassimon471</t>
  </si>
  <si>
    <t>https://twitter.com/newsoft</t>
  </si>
  <si>
    <t>https://twitter.com/nolimitsecu</t>
  </si>
  <si>
    <t>https://twitter.com/belalac</t>
  </si>
  <si>
    <t>https://twitter.com/ccutxan</t>
  </si>
  <si>
    <t>https://twitter.com/forestieramand3</t>
  </si>
  <si>
    <t>https://twitter.com/pierrecdn</t>
  </si>
  <si>
    <t>https://twitter.com/opensource_orgs</t>
  </si>
  <si>
    <t>https://twitter.com/oodriveofficiel</t>
  </si>
  <si>
    <t>https://twitter.com/discovertech3</t>
  </si>
  <si>
    <t>https://twitter.com/uchfrance</t>
  </si>
  <si>
    <t>https://twitter.com/tv_broadcasting</t>
  </si>
  <si>
    <t>https://twitter.com/virgincapo</t>
  </si>
  <si>
    <t>https://twitter.com/wallixcom</t>
  </si>
  <si>
    <t>https://twitter.com/gs_mag</t>
  </si>
  <si>
    <t>https://twitter.com/ifep8</t>
  </si>
  <si>
    <t>https://twitter.com/fntp_info</t>
  </si>
  <si>
    <t>https://twitter.com/contentinaqfr</t>
  </si>
  <si>
    <t>https://twitter.com/f3alpes</t>
  </si>
  <si>
    <t>https://twitter.com/gwenaellereun</t>
  </si>
  <si>
    <t>https://twitter.com/tristana_illes</t>
  </si>
  <si>
    <t>https://twitter.com/olfeo</t>
  </si>
  <si>
    <t>https://twitter.com/rodda2206</t>
  </si>
  <si>
    <t>https://twitter.com/chgambin</t>
  </si>
  <si>
    <t>https://twitter.com/thierry</t>
  </si>
  <si>
    <t>https://twitter.com/n_jumel</t>
  </si>
  <si>
    <t>https://twitter.com/svemc</t>
  </si>
  <si>
    <t>https://twitter.com/r007_br34k3r</t>
  </si>
  <si>
    <t>https://twitter.com/hacker_world_69</t>
  </si>
  <si>
    <t>https://twitter.com/fchasteland</t>
  </si>
  <si>
    <t>https://twitter.com/vouaillatchris</t>
  </si>
  <si>
    <t>https://twitter.com/mark45dominic</t>
  </si>
  <si>
    <t>https://twitter.com/thalesdefence</t>
  </si>
  <si>
    <t>https://twitter.com/pcheynis</t>
  </si>
  <si>
    <t>https://twitter.com/diateam_labs</t>
  </si>
  <si>
    <t>https://twitter.com/ericfreyss</t>
  </si>
  <si>
    <t>https://twitter.com/kiwibackup</t>
  </si>
  <si>
    <t>https://twitter.com/it_partners</t>
  </si>
  <si>
    <t>https://twitter.com/hns_platform</t>
  </si>
  <si>
    <t>https://twitter.com/riskintel4</t>
  </si>
  <si>
    <t>https://twitter.com/deveryware</t>
  </si>
  <si>
    <t>https://twitter.com/aressy_experts</t>
  </si>
  <si>
    <t>https://twitter.com/tai_invest</t>
  </si>
  <si>
    <t>https://twitter.com/leillawitzmann</t>
  </si>
  <si>
    <t>https://twitter.com/lisaroncoroni</t>
  </si>
  <si>
    <t>https://twitter.com/karinesijepdn91</t>
  </si>
  <si>
    <t>https://twitter.com/acoussemaeker1</t>
  </si>
  <si>
    <t>https://twitter.com/patriciacapelle</t>
  </si>
  <si>
    <t>https://twitter.com/cathcervoni</t>
  </si>
  <si>
    <t>https://twitter.com/kersausonde</t>
  </si>
  <si>
    <t>https://twitter.com/teppdude</t>
  </si>
  <si>
    <t>https://twitter.com/clairedscps</t>
  </si>
  <si>
    <t>https://twitter.com/abxpofficiel</t>
  </si>
  <si>
    <t>https://twitter.com/ffeugeas</t>
  </si>
  <si>
    <t>https://twitter.com/nxoexperts</t>
  </si>
  <si>
    <t>https://twitter.com/metaaliqq</t>
  </si>
  <si>
    <t>https://twitter.com/philipdussaix</t>
  </si>
  <si>
    <t>https://twitter.com/fmissiri</t>
  </si>
  <si>
    <t>https://twitter.com/altaresdb</t>
  </si>
  <si>
    <t>https://twitter.com/vachoti</t>
  </si>
  <si>
    <t>https://twitter.com/antoinbeaufort</t>
  </si>
  <si>
    <t>https://twitter.com/soultii1</t>
  </si>
  <si>
    <t>https://twitter.com/pascal_carrere</t>
  </si>
  <si>
    <t>https://twitter.com/ireteeh</t>
  </si>
  <si>
    <t>https://twitter.com/aeronotbruno</t>
  </si>
  <si>
    <t>https://twitter.com/orangebusiness</t>
  </si>
  <si>
    <t>https://twitter.com/presseorange</t>
  </si>
  <si>
    <t>https://twitter.com/pierrecappelli</t>
  </si>
  <si>
    <t>https://twitter.com/loikkonen</t>
  </si>
  <si>
    <t>https://twitter.com/monlio</t>
  </si>
  <si>
    <t>https://twitter.com/mdecidrac</t>
  </si>
  <si>
    <t>https://twitter.com/ebergerault</t>
  </si>
  <si>
    <t>https://twitter.com/procurementstar</t>
  </si>
  <si>
    <t>https://twitter.com/cloud_cio_</t>
  </si>
  <si>
    <t>https://twitter.com/journaldun</t>
  </si>
  <si>
    <t>https://twitter.com/borislecoeur</t>
  </si>
  <si>
    <t>https://twitter.com/soteria_lab</t>
  </si>
  <si>
    <t>https://twitter.com/malek_ayad</t>
  </si>
  <si>
    <t>https://twitter.com/prefete30</t>
  </si>
  <si>
    <t>https://twitter.com/isabellechipeau</t>
  </si>
  <si>
    <t>https://twitter.com/cs85164491</t>
  </si>
  <si>
    <t>https://twitter.com/espaceit</t>
  </si>
  <si>
    <t>https://twitter.com/westdogg57</t>
  </si>
  <si>
    <t>https://twitter.com/soniablock</t>
  </si>
  <si>
    <t>https://twitter.com/pvynckier</t>
  </si>
  <si>
    <t>https://twitter.com/kiroloszakher</t>
  </si>
  <si>
    <t>https://twitter.com/blacknoose</t>
  </si>
  <si>
    <t>https://twitter.com/didier_mainard</t>
  </si>
  <si>
    <t>https://twitter.com/reseauhetght</t>
  </si>
  <si>
    <t>https://twitter.com/ugap_medical</t>
  </si>
  <si>
    <t>https://twitter.com/ugap</t>
  </si>
  <si>
    <t>https://twitter.com/malizensecurity</t>
  </si>
  <si>
    <t>https://twitter.com/molitorph</t>
  </si>
  <si>
    <t>https://twitter.com/campuscyberfr</t>
  </si>
  <si>
    <t>https://twitter.com/alstomfrance</t>
  </si>
  <si>
    <t>https://twitter.com/zenmorin</t>
  </si>
  <si>
    <t>https://twitter.com/tjmanadyflhj</t>
  </si>
  <si>
    <t>https://twitter.com/apbahuon</t>
  </si>
  <si>
    <t>https://twitter.com/l_guillet</t>
  </si>
  <si>
    <t>https://twitter.com/cyber_duedil</t>
  </si>
  <si>
    <t>https://twitter.com/christianpomies</t>
  </si>
  <si>
    <t>https://twitter.com/tehtris_elena</t>
  </si>
  <si>
    <t>https://twitter.com/cybercercle</t>
  </si>
  <si>
    <t>https://twitter.com/arsbfc</t>
  </si>
  <si>
    <t>https://twitter.com/ronandbernard</t>
  </si>
  <si>
    <t>https://twitter.com/isabellemalher4</t>
  </si>
  <si>
    <t>https://twitter.com/audreyleroy19</t>
  </si>
  <si>
    <t>https://twitter.com/kiefferalc</t>
  </si>
  <si>
    <t>https://twitter.com/fondationmt</t>
  </si>
  <si>
    <t>https://twitter.com/imtfrance</t>
  </si>
  <si>
    <t>https://twitter.com/gni_chr</t>
  </si>
  <si>
    <t>https://twitter.com/zebux</t>
  </si>
  <si>
    <t>https://twitter.com/bwasexo</t>
  </si>
  <si>
    <t>https://twitter.com/sparwanteam</t>
  </si>
  <si>
    <t>https://twitter.com/doc_store</t>
  </si>
  <si>
    <t>https://twitter.com/simplongdo</t>
  </si>
  <si>
    <t>https://twitter.com/devmy_fr</t>
  </si>
  <si>
    <t>https://twitter.com/ia_2100</t>
  </si>
  <si>
    <t>https://twitter.com/guiguiterrien</t>
  </si>
  <si>
    <t>https://twitter.com/lucspighel</t>
  </si>
  <si>
    <t>https://twitter.com/sybilleimbert</t>
  </si>
  <si>
    <t>https://twitter.com/hyelimjukim</t>
  </si>
  <si>
    <t>https://twitter.com/aegilon_sarl</t>
  </si>
  <si>
    <t>https://twitter.com/jbourdelin</t>
  </si>
  <si>
    <t>https://twitter.com/cfrancois_dan</t>
  </si>
  <si>
    <t>https://twitter.com/marcipulami131</t>
  </si>
  <si>
    <t>https://twitter.com/ingcolombo</t>
  </si>
  <si>
    <t>https://twitter.com/fr_dupont1970</t>
  </si>
  <si>
    <t>https://twitter.com/regionsfrance</t>
  </si>
  <si>
    <t>https://twitter.com/kalemachris</t>
  </si>
  <si>
    <t>https://twitter.com/sh3lmiyotr</t>
  </si>
  <si>
    <t>https://twitter.com/jlgiboire</t>
  </si>
  <si>
    <t>https://twitter.com/thedomainbot</t>
  </si>
  <si>
    <t>https://twitter.com/adriensep</t>
  </si>
  <si>
    <t>https://twitter.com/fondationuqam</t>
  </si>
  <si>
    <t>https://twitter.com/esg_uqam</t>
  </si>
  <si>
    <t>https://twitter.com/leguidedusysops</t>
  </si>
  <si>
    <t>https://twitter.com/paqbickindou</t>
  </si>
  <si>
    <t>https://twitter.com/pepe0208</t>
  </si>
  <si>
    <t>https://twitter.com/dumoulinchris11</t>
  </si>
  <si>
    <t>https://twitter.com/pperard</t>
  </si>
  <si>
    <t>https://twitter.com/billtheduke</t>
  </si>
  <si>
    <t>https://twitter.com/nacirasalvan</t>
  </si>
  <si>
    <t>https://twitter.com/soyerlaeti</t>
  </si>
  <si>
    <t>https://twitter.com/narbonii</t>
  </si>
  <si>
    <t>https://twitter.com/yode_tunde</t>
  </si>
  <si>
    <t>https://twitter.com/upcopvishwendra</t>
  </si>
  <si>
    <t>https://twitter.com/cop_manisha</t>
  </si>
  <si>
    <t>https://twitter.com/ameuret</t>
  </si>
  <si>
    <t>https://twitter.com/useroadsafety</t>
  </si>
  <si>
    <t>https://twitter.com/farmer_143</t>
  </si>
  <si>
    <t>https://twitter.com/kostandinokrem3</t>
  </si>
  <si>
    <t>https://twitter.com/abhirajpoot_</t>
  </si>
  <si>
    <t>https://twitter.com/stephsalon31</t>
  </si>
  <si>
    <t>https://twitter.com/kumarbh02098162</t>
  </si>
  <si>
    <t>https://twitter.com/sandrinea</t>
  </si>
  <si>
    <t>https://twitter.com/brolland1</t>
  </si>
  <si>
    <t>https://twitter.com/tfressin</t>
  </si>
  <si>
    <t>https://twitter.com/dreuxagglo</t>
  </si>
  <si>
    <t>https://twitter.com/prontoreunion</t>
  </si>
  <si>
    <t>https://twitter.com/fredericreynaud</t>
  </si>
  <si>
    <t>https://twitter.com/nicolasdugnas</t>
  </si>
  <si>
    <t>https://twitter.com/it_numeric</t>
  </si>
  <si>
    <t>https://twitter.com/sablacroix</t>
  </si>
  <si>
    <t>https://twitter.com/val_cappelli</t>
  </si>
  <si>
    <t>https://twitter.com/rajeshsharmasi</t>
  </si>
  <si>
    <t>https://twitter.com/jaguar_network</t>
  </si>
  <si>
    <t>https://twitter.com/sylv1langlois</t>
  </si>
  <si>
    <t>https://twitter.com/cloudhg9</t>
  </si>
  <si>
    <t>https://twitter.com/sandeepkshukla</t>
  </si>
  <si>
    <t>https://twitter.com/lesguer_lionel</t>
  </si>
  <si>
    <t>https://twitter.com/_magali_noe</t>
  </si>
  <si>
    <t>https://twitter.com/emelinedelarrat</t>
  </si>
  <si>
    <t>https://twitter.com/enmarche53</t>
  </si>
  <si>
    <t>https://twitter.com/economie_gouv</t>
  </si>
  <si>
    <t>https://twitter.com/pmbavenir53</t>
  </si>
  <si>
    <t>https://twitter.com/catherine_rivet</t>
  </si>
  <si>
    <t>https://twitter.com/nicolettagiust1</t>
  </si>
  <si>
    <t>https://twitter.com/nordsud6213</t>
  </si>
  <si>
    <t>https://twitter.com/mallys_</t>
  </si>
  <si>
    <t>https://twitter.com/antoinefaillie</t>
  </si>
  <si>
    <t>https://twitter.com/abbakanfrance</t>
  </si>
  <si>
    <t>https://twitter.com/kaspersky</t>
  </si>
  <si>
    <t>https://twitter.com/tiimzii</t>
  </si>
  <si>
    <t>https://twitter.com/mitreattack</t>
  </si>
  <si>
    <t>https://twitter.com/gigamon_fr</t>
  </si>
  <si>
    <t>https://twitter.com/valerymarchive</t>
  </si>
  <si>
    <t>https://twitter.com/beyondtrust_fr</t>
  </si>
  <si>
    <t>https://twitter.com/bluetrusty_fr</t>
  </si>
  <si>
    <t>https://twitter.com/bluetru</t>
  </si>
  <si>
    <t>https://twitter.com/itsgroupsa</t>
  </si>
  <si>
    <t>https://twitter.com/frenchgeekman</t>
  </si>
  <si>
    <t>https://twitter.com/georges2229</t>
  </si>
  <si>
    <t>https://twitter.com/edira2</t>
  </si>
  <si>
    <t>https://twitter.com/vick0366</t>
  </si>
  <si>
    <t>https://twitter.com/4tchat</t>
  </si>
  <si>
    <t>https://twitter.com/nextinpact</t>
  </si>
  <si>
    <t>https://twitter.com/vinformatique</t>
  </si>
  <si>
    <t>https://twitter.com/bbddpp</t>
  </si>
  <si>
    <t>https://twitter.com/nat_bad</t>
  </si>
  <si>
    <t>https://twitter.com/costeslioneler</t>
  </si>
  <si>
    <t>https://twitter.com/sarah_vlt</t>
  </si>
  <si>
    <t>https://twitter.com/fariyad08412743</t>
  </si>
  <si>
    <t>https://twitter.com/rique01900716</t>
  </si>
  <si>
    <t>https://twitter.com/phcourcier</t>
  </si>
  <si>
    <t>https://twitter.com/twicir</t>
  </si>
  <si>
    <t>https://twitter.com/od_adam</t>
  </si>
  <si>
    <t>https://twitter.com/marketinglea</t>
  </si>
  <si>
    <t>https://twitter.com/juaye</t>
  </si>
  <si>
    <t>https://twitter.com/gutmannlucie</t>
  </si>
  <si>
    <t>https://twitter.com/orsys</t>
  </si>
  <si>
    <t>https://twitter.com/mondeinformatiq</t>
  </si>
  <si>
    <t>https://twitter.com/informatiqnews</t>
  </si>
  <si>
    <t>https://twitter.com/widoobiz</t>
  </si>
  <si>
    <t>https://twitter.com/jdnebusiness</t>
  </si>
  <si>
    <t>https://twitter.com/digital_ladies</t>
  </si>
  <si>
    <t>https://twitter.com/iotcybersec24</t>
  </si>
  <si>
    <t>https://twitter.com/sunshinin76</t>
  </si>
  <si>
    <t>https://twitter.com/devaux_b</t>
  </si>
  <si>
    <t>https://twitter.com/lavikuroneko</t>
  </si>
  <si>
    <t>https://twitter.com/lumenaduluc</t>
  </si>
  <si>
    <t>https://twitter.com/artefr</t>
  </si>
  <si>
    <t>https://twitter.com/ozssisudest</t>
  </si>
  <si>
    <t>https://twitter.com/gabrielledemic2</t>
  </si>
  <si>
    <t>https://twitter.com/uruvela_</t>
  </si>
  <si>
    <t>https://twitter.com/egea_blog</t>
  </si>
  <si>
    <t>https://twitter.com/neumayermat</t>
  </si>
  <si>
    <t>https://twitter.com/jeanbatisme</t>
  </si>
  <si>
    <t>https://twitter.com/lecafedugeek</t>
  </si>
  <si>
    <t>https://twitter.com/tisseringendarm</t>
  </si>
  <si>
    <t>https://twitter.com/numrdv</t>
  </si>
  <si>
    <t>https://twitter.com/mhr_officiel</t>
  </si>
  <si>
    <t>https://twitter.com/irandymac</t>
  </si>
  <si>
    <t>https://twitter.com/allis_na</t>
  </si>
  <si>
    <t>https://twitter.com/digitaqui</t>
  </si>
  <si>
    <t>https://twitter.com/augouard</t>
  </si>
  <si>
    <t>https://twitter.com/nomoreransom</t>
  </si>
  <si>
    <t>https://twitter.com/remivignes</t>
  </si>
  <si>
    <t>https://twitter.com/nounours</t>
  </si>
  <si>
    <t>https://twitter.com/jlucori</t>
  </si>
  <si>
    <t>https://twitter.com/peg21240</t>
  </si>
  <si>
    <t>https://twitter.com/cybersecurityn8</t>
  </si>
  <si>
    <t>https://twitter.com/kevinnoascone</t>
  </si>
  <si>
    <t>https://twitter.com/radwarefr</t>
  </si>
  <si>
    <t>https://twitter.com/sunnaurore</t>
  </si>
  <si>
    <t>https://twitter.com/sectest9</t>
  </si>
  <si>
    <t>https://twitter.com/christophej2710</t>
  </si>
  <si>
    <t>https://twitter.com/prefaquitaine33</t>
  </si>
  <si>
    <t>https://twitter.com/mobillhome28</t>
  </si>
  <si>
    <t>https://twitter.com/coffeecoachingf</t>
  </si>
  <si>
    <t>https://twitter.com/sergerocchi</t>
  </si>
  <si>
    <t>https://twitter.com/artisanat63</t>
  </si>
  <si>
    <t>https://twitter.com/dgccrf</t>
  </si>
  <si>
    <t>https://twitter.com/cmaaura</t>
  </si>
  <si>
    <t>https://twitter.com/arezkimekebbel</t>
  </si>
  <si>
    <t>https://twitter.com/catmall0w</t>
  </si>
  <si>
    <t>https://twitter.com/axeljean77</t>
  </si>
  <si>
    <t>https://twitter.com/cpam_17</t>
  </si>
  <si>
    <t>https://twitter.com/googlecloud</t>
  </si>
  <si>
    <t>https://twitter.com/fayau1</t>
  </si>
  <si>
    <t>https://twitter.com/eliegirard</t>
  </si>
  <si>
    <t>https://twitter.com/atosfr</t>
  </si>
  <si>
    <t>https://twitter.com/thierrybreton</t>
  </si>
  <si>
    <t>https://twitter.com/lalettrea</t>
  </si>
  <si>
    <t>https://twitter.com/hebersenegal</t>
  </si>
  <si>
    <t>https://twitter.com/cybersecurite_m</t>
  </si>
  <si>
    <t>https://twitter.com/valerie_legrand</t>
  </si>
  <si>
    <t>https://twitter.com/gegips</t>
  </si>
  <si>
    <t>https://twitter.com/michelcordier</t>
  </si>
  <si>
    <t>https://twitter.com/choiseulmag</t>
  </si>
  <si>
    <t>https://twitter.com/itouaromelu</t>
  </si>
  <si>
    <t>https://twitter.com/epita_fc</t>
  </si>
  <si>
    <t>https://twitter.com/marie_lagadec_</t>
  </si>
  <si>
    <t>https://twitter.com/mathildemuratt</t>
  </si>
  <si>
    <t>https://twitter.com/github</t>
  </si>
  <si>
    <t>https://twitter.com/kgarcini</t>
  </si>
  <si>
    <t>https://twitter.com/ui_eau</t>
  </si>
  <si>
    <t>https://twitter.com/campus_indfutur</t>
  </si>
  <si>
    <t>https://twitter.com/3tindustry4</t>
  </si>
  <si>
    <t>https://twitter.com/anthonyhemond</t>
  </si>
  <si>
    <t>https://twitter.com/antoniofonsecaf</t>
  </si>
  <si>
    <t>https://twitter.com/serene_risc</t>
  </si>
  <si>
    <t>https://twitter.com/mondesecurite</t>
  </si>
  <si>
    <t>https://twitter.com/sunlifeqc</t>
  </si>
  <si>
    <t>https://twitter.com/imsnetwork</t>
  </si>
  <si>
    <t>https://twitter.com/univesante</t>
  </si>
  <si>
    <t>https://twitter.com/denisboudy</t>
  </si>
  <si>
    <t>https://twitter.com/groupe_onx</t>
  </si>
  <si>
    <t>https://twitter.com/n_devoucoux</t>
  </si>
  <si>
    <t>https://twitter.com/exakis_nelite</t>
  </si>
  <si>
    <t>https://twitter.com/jdubois_it</t>
  </si>
  <si>
    <t>https://twitter.com/microsoftteams</t>
  </si>
  <si>
    <t>https://twitter.com/th</t>
  </si>
  <si>
    <t>https://twitter.com/mathieuisaia</t>
  </si>
  <si>
    <t>https://twitter.com/isit_news</t>
  </si>
  <si>
    <t>https://twitter.com/valcheignon</t>
  </si>
  <si>
    <t>https://twitter.com/apo_source_fr</t>
  </si>
  <si>
    <t>https://twitter.com/knowbe4</t>
  </si>
  <si>
    <t>https://twitter.com/pressecitron</t>
  </si>
  <si>
    <t>https://twitter.com/qbs_france</t>
  </si>
  <si>
    <t>https://twitter.com/bsmt_nevers</t>
  </si>
  <si>
    <t>https://twitter.com/vertivfr</t>
  </si>
  <si>
    <t>https://twitter.com/quentin_leconte</t>
  </si>
  <si>
    <t>https://twitter.com/ideconseilweb</t>
  </si>
  <si>
    <t>https://twitter.com/sie</t>
  </si>
  <si>
    <t>https://twitter.com/lduperval</t>
  </si>
  <si>
    <t>https://twitter.com/avtis1</t>
  </si>
  <si>
    <t>https://twitter.com/mfauvet</t>
  </si>
  <si>
    <t>https://twitter.com/lusined</t>
  </si>
  <si>
    <t>https://twitter.com/secu_internet</t>
  </si>
  <si>
    <t>https://twitter.com/yeatesjm</t>
  </si>
  <si>
    <t>https://twitter.com/insadelyon</t>
  </si>
  <si>
    <t>https://twitter.com/larucheindus</t>
  </si>
  <si>
    <t>https://twitter.com/comidoc</t>
  </si>
  <si>
    <t>https://twitter.com/exn_na</t>
  </si>
  <si>
    <t>https://twitter.com/interdatagpe</t>
  </si>
  <si>
    <t>https://twitter.com/cyberjobsfr</t>
  </si>
  <si>
    <t>https://twitter.com/fmglobal_fr</t>
  </si>
  <si>
    <t>https://twitter.com/nmetougui</t>
  </si>
  <si>
    <t>https://twitter.com/legal_village</t>
  </si>
  <si>
    <t>https://twitter.com/cyberzone72</t>
  </si>
  <si>
    <t>https://twitter.com/activspaces</t>
  </si>
  <si>
    <t>https://twitter.com/sjournot</t>
  </si>
  <si>
    <t>https://twitter.com/lechti_cowboy</t>
  </si>
  <si>
    <t>https://twitter.com/dcallahan2</t>
  </si>
  <si>
    <t>https://twitter.com/petitpalois64</t>
  </si>
  <si>
    <t>https://twitter.com/le_vpn_france</t>
  </si>
  <si>
    <t>https://twitter.com/eset_france</t>
  </si>
  <si>
    <t>https://twitter.com/freealgeria9</t>
  </si>
  <si>
    <t>https://twitter.com/infos_defense</t>
  </si>
  <si>
    <t>https://twitter.com/fkmatondo</t>
  </si>
  <si>
    <t>https://twitter.com/ericpukuta</t>
  </si>
  <si>
    <t>https://twitter.com/minddata1</t>
  </si>
  <si>
    <t>https://twitter.com/squadtw</t>
  </si>
  <si>
    <t>https://twitter.com/vbarbel</t>
  </si>
  <si>
    <t>https://twitter.com/futura</t>
  </si>
  <si>
    <t>https://twitter.com/securitevflit</t>
  </si>
  <si>
    <t>https://twitter.com/arthur_fresnel</t>
  </si>
  <si>
    <t>https://twitter.com/vigilance_fr</t>
  </si>
  <si>
    <t>https://twitter.com/cerfrance_sn</t>
  </si>
  <si>
    <t>https://twitter.com/techwarn1</t>
  </si>
  <si>
    <t>https://twitter.com/globalsign_fr</t>
  </si>
  <si>
    <t>https://twitter.com/auraentreprises</t>
  </si>
  <si>
    <t>https://twitter.com/mesdatasetmoi</t>
  </si>
  <si>
    <t>https://twitter.com/us_fda</t>
  </si>
  <si>
    <t>https://twitter.com/pehorent</t>
  </si>
  <si>
    <t>https://twitter.com/ipsteel</t>
  </si>
  <si>
    <t>https://twitter.com/semafor_conseil</t>
  </si>
  <si>
    <t>https://twitter.com/prefet92</t>
  </si>
  <si>
    <t>https://twitter.com/arkhineo</t>
  </si>
  <si>
    <t>https://twitter.com/dxcfrance</t>
  </si>
  <si>
    <t>https://twitter.com/unideesdz</t>
  </si>
  <si>
    <t>https://twitter.com/synetis</t>
  </si>
  <si>
    <t>https://twitter.com/iboofr</t>
  </si>
  <si>
    <t>https://twitter.com/esbd_fr</t>
  </si>
  <si>
    <t>https://twitter.com/atrisc</t>
  </si>
  <si>
    <t>https://twitter.com/archimagredac</t>
  </si>
  <si>
    <t>https://twitter.com/expertime</t>
  </si>
  <si>
    <t>https://twitter.com/presse</t>
  </si>
  <si>
    <t>https://twitter.com/dojoshield</t>
  </si>
  <si>
    <t>https://twitter.com/adaliddafra</t>
  </si>
  <si>
    <t>https://twitter.com/jevalideca</t>
  </si>
  <si>
    <t>https://twitter.com/gie_sesamvitale</t>
  </si>
  <si>
    <t>https://twitter.com/projetlys</t>
  </si>
  <si>
    <t>https://twitter.com/6cure</t>
  </si>
  <si>
    <t>https://twitter.com/sophos</t>
  </si>
  <si>
    <t>https://twitter.com/bpifrance</t>
  </si>
  <si>
    <t>https://twitter.com/eucyberweek</t>
  </si>
  <si>
    <t>https://twitter.com/adec_corse</t>
  </si>
  <si>
    <t>https://twitter.com/gaby_wald</t>
  </si>
  <si>
    <t>https://twitter.com/aucae1</t>
  </si>
  <si>
    <t>https://twitter.com/pascal_baratoux</t>
  </si>
  <si>
    <t>https://twitter.com/certxmco</t>
  </si>
  <si>
    <t>https://twitter.com/tf1</t>
  </si>
  <si>
    <t>https://twitter.com/yr_france</t>
  </si>
  <si>
    <t>https://twitter.com/effidic1</t>
  </si>
  <si>
    <t>https://twitter.com/novipro</t>
  </si>
  <si>
    <t>https://twitter.com/herekleis</t>
  </si>
  <si>
    <t>https://twitter.com/nordpass</t>
  </si>
  <si>
    <t>https://twitter.com/nordvpn</t>
  </si>
  <si>
    <t>https://twitter.com/laveilletechno</t>
  </si>
  <si>
    <t>https://twitter.com/telecomevol</t>
  </si>
  <si>
    <t>https://twitter.com/lenveigaz</t>
  </si>
  <si>
    <t>https://twitter.com/sachin14972210</t>
  </si>
  <si>
    <t>https://twitter.com/scotiabankhelps</t>
  </si>
  <si>
    <t>https://twitter.com/cybergeopolis</t>
  </si>
  <si>
    <t>https://twitter.com/pggiraudo</t>
  </si>
  <si>
    <t>https://twitter.com/ncsc</t>
  </si>
  <si>
    <t>https://twitter.com/intrinsec</t>
  </si>
  <si>
    <t>https://twitter.com/bdekany</t>
  </si>
  <si>
    <t>https://twitter.com/fabienval</t>
  </si>
  <si>
    <t>https://twitter.com/pascalc95058776</t>
  </si>
  <si>
    <t>https://twitter.com/corona_ssyt</t>
  </si>
  <si>
    <t>https://twitter.com/jean_jourdy</t>
  </si>
  <si>
    <t>https://twitter.com/viralvideovlogs</t>
  </si>
  <si>
    <t>https://twitter.com/cybersec_feeds</t>
  </si>
  <si>
    <t>https://twitter.com/cloudnews2013</t>
  </si>
  <si>
    <t>https://twitter.com/monacocyber</t>
  </si>
  <si>
    <t>https://twitter.com/transcripsi</t>
  </si>
  <si>
    <t>https://twitter.com/fcharles</t>
  </si>
  <si>
    <t>inmetrics
É hoje! Já sabe como se proteger
de um ataque #Prilex? Evite prejuízos
financeiros e danos à sua marca:
participe d… https://t.co/i1FM9UsCSe</t>
  </si>
  <si>
    <t>brochet56
Avez-vous pensé à former vos collaborateurs
aux risques cyber ? Les salariés
représenteraient le plus grand
risque… https://t.co/5x7nWweZ8E</t>
  </si>
  <si>
    <t>chris__wiersma
RT @LucienCastex: Des conseils
pour vos vacances 👇👇 #cybersecurite
+ installation d’un #VPN, #chiffrement
https://t.co/9j5psuL0xl</t>
  </si>
  <si>
    <t xml:space="preserve">luciencastex
</t>
  </si>
  <si>
    <t>rsbedard
Position devant être remplie rapidement!
#Analyste de #cybersécurité junior/intermédiaire!
40h / semaine, 3-5 ans… https://t.co/a5F8QtXWvS</t>
  </si>
  <si>
    <t>ameliefe
RT @IFRI_: [📱#Cybersécurité] Vous
avez suivi l'affaire #Pegasus/#NSO
et voulez en apprendre plus sur
l'écosystème d'#Israël en matière
de c…</t>
  </si>
  <si>
    <t xml:space="preserve">ifri_
</t>
  </si>
  <si>
    <t>tlimare
RT @Externatic: Un outil pour aider
les entreprises à détecter les
failles de sécurité 🔐 #Underguard
#sécurité #informatique #cybersécurit…</t>
  </si>
  <si>
    <t xml:space="preserve">externatic
</t>
  </si>
  <si>
    <t>fatima_iazza
RT @hotwire_FR: "Qu'il s'agisse
de se prémunir de ransomwares ou
d'attaques par déni de service,
la cybersécurité est la priorité
numéro 1…</t>
  </si>
  <si>
    <t xml:space="preserve">hotwire_fr
</t>
  </si>
  <si>
    <t>jeanneretmichel
RT @Blick_fr: Où se situe la Suisse
au niveau de la #cybersécurité
et de la digitalisation? Quelles
seront les prochaines grandes innovatio…</t>
  </si>
  <si>
    <t xml:space="preserve">blick_fr
</t>
  </si>
  <si>
    <t>francoisquiquet
MITRE annonce les premières évaluations
d'outils de #cybersécurité pour
les systèmes de contrôle industriel
ou #ICS… https://t.co/zjfBN877Md</t>
  </si>
  <si>
    <t>legrouxvincent
RT @euratechnologie: #Cybersécurité
L'événement-phare du secteur, le
FIC, se tiendra du 7 au 9 sept
à Lille, Grand Palais. 👉 Retrouvez
la…</t>
  </si>
  <si>
    <t xml:space="preserve">euratechnologie
</t>
  </si>
  <si>
    <t>test2v
RT @enty8080: Just found backdoor
in my Denver SHC-150 Smart Wifi
camera - https://t.co/f4dV0vkfLK
#cybercrime #Linux #linuxsecurity
#bugb…</t>
  </si>
  <si>
    <t>enty8080
Looks like Denver SHO-110 IP #camera
has snapshot disclosure #vulnerability
in it - https://t.co/c76njR5PBW…
https://t.co/9MoOss4K4S</t>
  </si>
  <si>
    <t>sy_marieeme
RT @UVS_Senegal: [#WEBINAIRE] WISS
AFRICA, société spécialisée dans
l’innovation numérique, en collaboration
avec l’Université virtuelle d…</t>
  </si>
  <si>
    <t xml:space="preserve">uvs_senegal
</t>
  </si>
  <si>
    <t>fogrchristophe
RT @ANSSI_FR: #MardiConseil 🤝
Catherine, Emeric, Gaëlle, Guillaume,
Marc-Antoine, Thomas et Sadio vous
racontent leurs expériences, leurs
v…</t>
  </si>
  <si>
    <t>anssi_fr
📰 @nextinpact revient sur la remise
des nouveaux Visas de sécurité
#ANSSI #VisaSecu #cybersécurité
#SSI ⤵️ https://t.co/zhcGWIBAYW</t>
  </si>
  <si>
    <t>c2ip
Voici quelques conseils afin de
limiter la vulnérabilité de vos
systèmes d'information durant cette
période un peu… https://t.co/PbqWrAGAkS</t>
  </si>
  <si>
    <t>arnaud_marti
#CyberSécurité Et si l’explosion
des cyberattaques transformait
#Internet à tout jamais ? Et si
c'était la fin d'un… https://t.co/PtxGcPH0bW</t>
  </si>
  <si>
    <t>bills_bot
RT @VeilleCyber3: 🔐L'astuce #cybersécurité
#fintech #AI #ArtificialIntelligence
#MachineLearning #DeepLearning
#cybersecurity #nocode #Bi…</t>
  </si>
  <si>
    <t>veillecyber3
💼L'astuce #cybersécurité https://t.co/2hOwRPPuwN
#fintech #AI #ArtificialIntelligence
#MachineLearning… https://t.co/NnUJGNmdUy</t>
  </si>
  <si>
    <t>leetcodeb
RT @VeilleCyber3: 🔐L'astuce #cybersécurité
#fintech #AI #ArtificialIntelligence
#MachineLearning #DeepLearning
#cybersecurity #nocode #Bi…</t>
  </si>
  <si>
    <t>abhibisht89
RT @VeilleCyber3: 🔐L'astuce #cybersécurité
#fintech #AI #ArtificialIntelligence
#MachineLearning #DeepLearning
#cybersecurity #nocode #Bi…</t>
  </si>
  <si>
    <t>laurentmartin
LREM se prépare aux cyber-menaces
avant la présidentielle Le seul
truc bien géré par @enmarchefr
@mounir… https://t.co/ZQAkFA9XwB</t>
  </si>
  <si>
    <t xml:space="preserve">mounir
</t>
  </si>
  <si>
    <t xml:space="preserve">enmarchefr
</t>
  </si>
  <si>
    <t>angie_burel
RT @Digitaleague: [Event 26.08]
🎙️ Cette année au @DigitalSummR
on parlera #FutureofWork #GreenTech
#Cybersecurité #IA #Ransomware...
📣 Qu…</t>
  </si>
  <si>
    <t xml:space="preserve">digitalsummr
</t>
  </si>
  <si>
    <t>digitaleague
[Event 26.08] J-24 🎙️ Cette année
au @DigitalSummR on parlera #FutureofWork
#GreenTech #Cybersecurité #IA…
https://t.co/kTK0fQMrBY</t>
  </si>
  <si>
    <t>z4chburris
RT @VeilleCyber3: 🔐L'astuce #cybersécurité
#fintech #AI #ArtificialIntelligence
#MachineLearning #DeepLearning
#cybersecurity #nocode #Bi…</t>
  </si>
  <si>
    <t>factorygroup_
[#CyberSécurité] 🔎 Vous souhaitez
installer un outil pour favoriser
l'exercice de votre activité à
distance ? 👨‍💻… https://t.co/qlZbS0D1gV</t>
  </si>
  <si>
    <t>magnifintech
RT @VeilleCyber3: 🔐L'astuce #cybersécurité
#fintech #AI #ArtificialIntelligence
#MachineLearning #DeepLearning
#cybersecurity #nocode #Bi…</t>
  </si>
  <si>
    <t>marti_francois
#Cybersécurité Et les mots de passe
à éviter absolument sont ... 🏆
https://t.co/OOcEDiyCjs https://t.co/zCgoYXLWDA</t>
  </si>
  <si>
    <t>lpoilpot
RT @BF_TechServices: Les #levées
de fonds 2021 en #cybersécurité
atteignent un nouveau record dans
le 🌏 et particulièrement aux #EtatsUnis…</t>
  </si>
  <si>
    <t>bf_techservices
#Cybersécurité: un marché mondial
en pleine #croissance, dont les
enjeux se sont multipliés avec
la crise du… https://t.co/mjjNvtz4jG</t>
  </si>
  <si>
    <t>ghyzou_b
#Cybersécurité Et les mots de passe
à éviter absolument sont ... 🏆
https://t.co/bYOV87dUMC https://t.co/dhq2w2PeWS</t>
  </si>
  <si>
    <t>diiagecucdb
#Cybersécurité et IA, une arme
à double tranchant ? Joan Taulé,
CrowdStrike https://t.co/SMQayFQKgV</t>
  </si>
  <si>
    <t>achatpublic_com
(...) "Les experts de @PwC_France
rappellent que les acteurs doivent
se pencher aussi sur les risques
de financiari… https://t.co/2zghOfUcgi</t>
  </si>
  <si>
    <t xml:space="preserve">pwc_france
</t>
  </si>
  <si>
    <t>ticamomille
RT @CyberGEND: [#Prévention] Pour
votre #Cybersécurité ne partagez
pas vos attestations de vaccination
et vos QR code anti #COVID19 sur
I…</t>
  </si>
  <si>
    <t>cybergend
RT @cybervictimes: [🥇🥈🥉#JOTokyo2021
#JeuxOlympiques #CyberVigilant]
5⃣ principaux conseils de @cybervictimes
pour vivre cette fête du #spor…</t>
  </si>
  <si>
    <t>telur_off
RT @CyberGEND: [#Prévention] Pour
votre #Cybersécurité ne partagez
pas vos attestations de vaccination
et vos QR code anti #COVID19 sur
I…</t>
  </si>
  <si>
    <t>ebfeu
RT @SwissBankingSBA: Les banques
et la #cybersécurité : Florian
Schuetz, délégué fédéral à la cybersécurité,
parle dans une interview avec…</t>
  </si>
  <si>
    <t>swissbankingsba
Les banques et la #cybersécurité
: Florian Schuetz, délégué fédéral
à la cybersécurité, parle dans
une interview av… https://t.co/7ByyDBVnkg</t>
  </si>
  <si>
    <t>ericjoliot
RT @thalessecurity: [#Cybersécurité]
Quelle application de messagerie
choisir ? Comment maitriser la
confidentialité de nos données
personn…</t>
  </si>
  <si>
    <t>thalessecurity
[#Cybersécurité] #Bruxelles veut
mutualiser la cybersécurité 📰
via @Le_Figaro ➡ https://t.co/JnmD6ZxZ5X
Margaritis… https://t.co/sbQSaHm2mE</t>
  </si>
  <si>
    <t>couo75
RT @thalessecurity: [#Cybersécurité]
#CryptoSmart, solution proposée
par @ERCOM_, société du groupe
Thales, sécurise vos communications,
do…</t>
  </si>
  <si>
    <t xml:space="preserve">ercom_
</t>
  </si>
  <si>
    <t>satelitlgtvusa1
RT @SwissBankingSBA: Les banques
et la #cybersécurité : Florian
Schuetz, délégué fédéral à la cybersécurité,
parle dans une interview avec…</t>
  </si>
  <si>
    <t>priapiste
RT @CyberGEND: [#Prévention] Pour
votre #Cybersécurité ne partagez
pas vos attestations de vaccination
et vos QR code anti #COVID19 sur
I…</t>
  </si>
  <si>
    <t>orangeidf
RT @OrangePro: 41 % des très petites
entreprises ont déjà subi une ou
plusieurs attaques informatiques.
Ces attaques peuvent mettre en
péri…</t>
  </si>
  <si>
    <t>orangepro
RT @presseorange: L'intégration,
le #cloud et la #cybersécurité,
des activités toujours plus cruciales
pour @orangebusiness 🚀 À lire
sur…</t>
  </si>
  <si>
    <t>laetics
RT @CyberSecura: Vous utilisez
#ClubHouse ? Si oui, votre numéro
de téléphone est probablement en
ligne sur le #DarkWeb, prêt à être
vendu…</t>
  </si>
  <si>
    <t>cybersecura
On entend régulièrement parler
de 'séparation des usages' en sécurité
informatique : mais qu'est ce que
cela veut d… https://t.co/lCgeP3y58R</t>
  </si>
  <si>
    <t>gcelosia_
RT @CyberSecura: Vous utilisez
#ClubHouse ? Si oui, votre numéro
de téléphone est probablement en
ligne sur le #DarkWeb, prêt à être
vendu…</t>
  </si>
  <si>
    <t>clemcko
RT @scredInSoftware: ❗️ Attention
REPORT ❗️ Retrouvez nous sur le
salon de l'INFRA BIM Open du 10
janvier au 12 janvier 2022 Notre
articl…</t>
  </si>
  <si>
    <t>scredinsoftware
❗️ Attention REPORT ❗️ Retrouvez
nous sur le salon de l'INFRA BIM
Open du 10 janvier au 12 janvier
2022 Notre art… https://t.co/ZOzNH6i5jj</t>
  </si>
  <si>
    <t>alticap
Les incontournables de l’informatique
! Thème #1 : La sécurité. Dans
ce webinar, découvrez comment sécuriser
le rés… https://t.co/o1BjFm0kZq</t>
  </si>
  <si>
    <t>bd1138
RT @Alticap: Les incontournables
de l’informatique ! Thème #1 :
La sécurité. Dans ce webinar, découvrez
comment sécuriser le réseau #inform…</t>
  </si>
  <si>
    <t>probe_it_
RT @VeilleCyber3: 💻Why #RemoteWorking
leaves us vulnerable to #cyberattacks
https://t.co/38K3ZtVSsE #fintech
#insurtech #insurance #cybers…</t>
  </si>
  <si>
    <t xml:space="preserve">tntludo
</t>
  </si>
  <si>
    <t>channelnewsfr
Gestion des accès à privilège :
Microsoft s’offre CloudKnox Security
https://t.co/XCAqKbDvI1 #cloud
#cybersécurité Actu des sociétés</t>
  </si>
  <si>
    <t>ggoulaink
RT @CyberGEND: [#Prévention] Pour
votre #Cybersécurité ne partagez
pas vos attestations de vaccination
et vos QR code anti #COVID19 sur
I…</t>
  </si>
  <si>
    <t>donneexo
RT @leruAkraM: #Hacking : L’auteur
présumé du plus gros piratage de
Twitter arrêté #CyberCriminalite
#Cybersecurite https://t.co/ocJrytdJDY</t>
  </si>
  <si>
    <t xml:space="preserve">leruakram
</t>
  </si>
  <si>
    <t>backthebluefr
RT @CyberGEND: [#Prévention] Pour
votre #Cybersécurité ne partagez
pas vos attestations de vaccination
et vos QR code anti #COVID19 sur
I…</t>
  </si>
  <si>
    <t>clubfreelance
RT @BluemegaTeam: Vous avez comme
projet de protéger un document
contre la #falsification ? Lisez-ceci
👉 https://t.co/MbQmn65xwO #print
#…</t>
  </si>
  <si>
    <t>bluemegateam
RT @IT_Partners: Profitez de l'été
pour demander votre badge pour
la prochaine édition du salon #ITPartners
qui se tiendra les 29 et 30 sep…</t>
  </si>
  <si>
    <t>risingsud
RT @Capenergies: 🗓RDV le 16/09
pour un webinaire dédié aux enjeux
de #cybersécurité🌐#énergie⚡️avec
des témoignages d'entreprises engagées.…</t>
  </si>
  <si>
    <t>capenergies
🗓RDV le 16/09 pour un webinaire
dédié aux enjeux de #cybersécurité🌐#énergie⚡️avec
des témoignages d'entreprises eng…
https://t.co/xmSfK9xZCy</t>
  </si>
  <si>
    <t>william27__
RT @CyberGEND: [#Prévention] Pour
votre #Cybersécurité ne partagez
pas vos attestations de vaccination
et vos QR code anti #COVID19 sur
I…</t>
  </si>
  <si>
    <t>azusanne
RT @CyberGEND: [#Prévention] Pour
votre #Cybersécurité ne partagez
pas vos attestations de vaccination
et vos QR code anti #COVID19 sur
I…</t>
  </si>
  <si>
    <t>cyberguerre
L'occasion chez @vaticannews_fr
de rappeler que les formations
des élites 🇫🇷, étant essentiellement
juridiques (ENA… https://t.co/vyqDlrwYXW</t>
  </si>
  <si>
    <t xml:space="preserve">vaticannews_fr
</t>
  </si>
  <si>
    <t>alticash_com
RT @JeyMalandrino: Il n'y a que
sur internet que l'on peut voir
ce genre d'initiatives : Le crypto
Sheriff contre les ransomware(s).
https:…</t>
  </si>
  <si>
    <t xml:space="preserve">jeymalandrino
</t>
  </si>
  <si>
    <t>formetch
La demande en spécialistes de la
#cybersécurité dépasse celle des
autres fonctions IT, en Suisse
et dans le monde.… https://t.co/9YbGH9D2Ps</t>
  </si>
  <si>
    <t>phchapleau
RT @defense_ouest: Le @COMSIC_FR
s'est récemment équipé de SORECC
(simulation outillée pour la recherche
de conformités cyber) permettant
a…</t>
  </si>
  <si>
    <t>comsic_fr
RT @defense_ouest: Le @COMSIC_FR
s'est récemment équipé de SORECC
(simulation outillée pour la recherche
de conformités cyber) permettant
a…</t>
  </si>
  <si>
    <t>defense_ouest
Le @COMSIC_FR s'est récemment équipé
de SORECC (simulation outillée
pour la recherche de conformités
cyber) permett… https://t.co/Lc3fOTB87b</t>
  </si>
  <si>
    <t>gokmentekin67
RT @cybervictimes: [🛡️ #SécuritéNumérique]
Vous comptez dévoiler vos vacances
d'été sur les #RéseauxSociaux ?
Prudence face aux risques en…</t>
  </si>
  <si>
    <t>cybervictimes
[🥇🥈🥉#JOTokyo2021 #JeuxOlympiques
#CyberVigilant] 5⃣ principaux conseils
de @cybervictimes pour vivre cette
fête du… https://t.co/N7MiBJqSAL</t>
  </si>
  <si>
    <t>modemverneuil78
RT @cybervictimes: [🛡️ #SécuritéNumérique]
Vous comptez dévoiler vos vacances
d'été sur les #RéseauxSociaux ?
Prudence face aux risques en…</t>
  </si>
  <si>
    <t>formamac
RT @cybervictimes: [🛡️ #SécuritéNumérique]
Vous comptez dévoiler vos vacances
d'été sur les #RéseauxSociaux ?
Prudence face aux risques en…</t>
  </si>
  <si>
    <t>mhausding
RT @hostpoint_FR: Dans les prochaines
semaines, Hostpoint activera la
norme de sécurité DNSSEC pour tous
les domaines .ch et .li, qui renvo…</t>
  </si>
  <si>
    <t>hostpoint_fr
Dans les prochaines semaines, Hostpoint
activera la norme de sécurité DNSSEC
pour tous les domaines .ch et .li,
qui… https://t.co/d3JaMBKRDQ</t>
  </si>
  <si>
    <t>bvi38
RT @cybervictimes: [🛡️ #SécuritéNumérique]
Vous comptez dévoiler vos vacances
d'été sur les #RéseauxSociaux ?
Prudence face aux risques en…</t>
  </si>
  <si>
    <t>greenpaprika1
RT @cybervictimes: [🛡️ #SécuritéNumérique]
Vous comptez dévoiler vos vacances
d'été sur les #RéseauxSociaux ?
Prudence face aux risques en…</t>
  </si>
  <si>
    <t>ehlyf
RT @almond_consult: Almond est
devenu membre associé du Campus
Cyber 🤝🇫🇷 #cybersécurité #numérique
#CampusCyber https://t.co/p4JNRsJijs</t>
  </si>
  <si>
    <t>almond_consult
Après un data center, TikTok ouvre
un centre dédié à la cybersécurité
à Dublin https://t.co/M4qAIcFG26
via @LUsineDigitale #cybersécurité</t>
  </si>
  <si>
    <t>akouenyo
RT @CallistoNetFr: Le 3 octobre
2020, 28 000 tokens $AAVE ont été
envoyés par erreur vers le contrat
#AAVE, ces tokens (environ 1 135
000 $…</t>
  </si>
  <si>
    <t xml:space="preserve">callistonetfr
</t>
  </si>
  <si>
    <t>gendarmerie_054
RT @cybervictimes: [🛡️ #SécuritéNumérique]
Vous comptez dévoiler vos vacances
d'été sur les #RéseauxSociaux ?
Prudence face aux risques en…</t>
  </si>
  <si>
    <t>fabianrodes
RT @Stormshield: L'application
Clubhouse, lancée en mars 2020
et spécialisée dans la conversation
audio, aurait été la cible d’une
#cyberat…</t>
  </si>
  <si>
    <t>stormshield
RT @ANSSI_FR: #MardiConseil 🤝
Catherine, Emeric, Gaëlle, Guillaume,
Marc-Antoine, Thomas et Sadio vous
racontent leurs expériences, leurs
v…</t>
  </si>
  <si>
    <t>entysec
RT @enty8080: Looks like Denver
SHO-110 IP #camera has snapshot
disclosure #vulnerability in it
- https://t.co/c76njR5PBW #cybercrime
#Lin…</t>
  </si>
  <si>
    <t>hatsploit
RT @enty8080: Looks like Denver
SHO-110 IP #camera has snapshot
disclosure #vulnerability in it
- https://t.co/c76njR5PBW #cybercrime
#Lin…</t>
  </si>
  <si>
    <t>rec0nus
RT @enty8080: Looks like Denver
SHO-110 IP #camera has snapshot
disclosure #vulnerability in it
- https://t.co/c76njR5PBW #cybercrime
#Lin…</t>
  </si>
  <si>
    <t>romainlambic95
RT @Interieur_Gouv: ✴️Escroquerie
✴️Site ou mail frauduleux ✴️Vol
de vos coordonnées bancaires ➡️
Que vous soyez un particulier ou
une entr…</t>
  </si>
  <si>
    <t xml:space="preserve">interieur_gouv
</t>
  </si>
  <si>
    <t>xavier_patriote
RT @defense_ouest: Le @COMSIC_FR
s'est récemment équipé de SORECC
(simulation outillée pour la recherche
de conformités cyber) permettant
a…</t>
  </si>
  <si>
    <t>pcharly14
RT @zataz: [ 🔐 Un tiers des cyberattaque
traitées par F-Secure en 2021 étaient
des ransomwares 🔐 ] ➡ https://t.co/lah5rwZ6kj
#cybersecurit…</t>
  </si>
  <si>
    <t xml:space="preserve">zataz
</t>
  </si>
  <si>
    <t>numm_fr
#Cybersécurité : Comment éviter
les attaques en 2021 ? Voici quelques
conseils pour protéger les données
de votre… https://t.co/zVR3dBrdSH</t>
  </si>
  <si>
    <t>leageorges5
RT @CyberGEND: [#Prévention] Pour
votre #Cybersécurité ne partagez
pas vos attestations de vaccination
et vos QR code anti #COVID19 sur
I…</t>
  </si>
  <si>
    <t>policenat45
RT @cybervictimes: [🛡️ #SécuritéNumérique]
Vous comptez dévoiler vos vacances
d'été sur les #RéseauxSociaux ?
Prudence face aux risques en…</t>
  </si>
  <si>
    <t>acn_secnum
Votre entreprise propose des solutions
pour sécuriser le télétravail ?
Faites-le savoir et valorisez-les
à travers… https://t.co/M9q2Y623Of</t>
  </si>
  <si>
    <t>dsinfocom
RT @cybervictimes: [🛡️ #SécuritéNumérique]
Vous comptez dévoiler vos vacances
d'été sur les #RéseauxSociaux ?
Prudence face aux risques en…</t>
  </si>
  <si>
    <t>mbamasidiki
Les autorités congolaises organisent
un webinaire sur la #cybersécurité
, le jeudi 29 juillet à #Brazzaville,
avec… https://t.co/Q718PT5DUq</t>
  </si>
  <si>
    <t>souvassurance
La rapidité des changements technologiques
est impressionnante. Votre entreprise
arrive-t-elle à suivre le rythme?…
https://t.co/MLhKPVAeVz</t>
  </si>
  <si>
    <t>pcarboni
RT @hostpoint_FR: Dans les prochaines
semaines, Hostpoint activera la
norme de sécurité DNSSEC pour tous
les domaines .ch et .li, qui renvo…</t>
  </si>
  <si>
    <t>nr37921716
RT @cybervictimes: [🛡️ #SécuritéNumérique]
Vous comptez dévoiler vos vacances
d'été sur les #RéseauxSociaux ?
Prudence face aux risques en…</t>
  </si>
  <si>
    <t>jeandotvero
RT @cybervictimes: [🛡️ #SécuritéNumérique]
Vous comptez dévoiler vos vacances
d'été sur les #RéseauxSociaux ?
Prudence face aux risques en…</t>
  </si>
  <si>
    <t>gaelleautin
RT @cybervictimes: [🛡️ #SécuritéNumérique]
Vous comptez dévoiler vos vacances
d'été sur les #RéseauxSociaux ?
Prudence face aux risques en…</t>
  </si>
  <si>
    <t>stephaneatdell
Face à la menace cyber, le nouveau
dispositif #AlerteCyber prévient
et conseille les entreprises #CyberSecurite
https://t.co/KaeMaBCQSz</t>
  </si>
  <si>
    <t>vgrunler
RT @StephaneatDell: Face à la menace
cyber, le nouveau dispositif #AlerteCyber
prévient et conseille les entreprises
#CyberSecurite https:/…</t>
  </si>
  <si>
    <t>quent1_k
RT @sogeti_fr: Géopolitique, schémas
d'attaques, importance et place
des DSI dans les sujets de #cybersécurité...
un échange passionnant pa…</t>
  </si>
  <si>
    <t>sogeti_fr
Géopolitique, schémas d'attaques,
importance et place des DSI dans
les sujets de #cybersécurité...
un échange passi… https://t.co/UuT07M8rxt</t>
  </si>
  <si>
    <t>pemasson
RT @niguilloux: 4 ans pour #Almond
#Nantes ! Merci à nos clients pour
leur confiance, et fier de faire
partie de notre dynamique agence
na…</t>
  </si>
  <si>
    <t>niguilloux
4 ans pour #Almond #Nantes ! Merci
à nos clients pour leur confiance,
et fier de faire partie de notre
dynamique a… https://t.co/mBKEWXeNJx</t>
  </si>
  <si>
    <t>fhrnum
RT @MerlinGeek1: #Cybersécurité
Comment marchent votre réseau #wifi
et vos appareils connectés – et
pourquoi ceci les rend vulnérables
aux…</t>
  </si>
  <si>
    <t>merlingeek1
Affaire #Pegasus: l'insuffisance
d'experts en #cybersécurité en
#France nous rend plus vulnérables
https://t.co/SChDolnmsf</t>
  </si>
  <si>
    <t>moon_raspberry
RT @cybervictimes: [🛡️ #SécuritéNumérique]
Vous comptez dévoiler vos vacances
d'été sur les #RéseauxSociaux ?
Prudence face aux risques en…</t>
  </si>
  <si>
    <t>cyb3rbrit
RT @enty8080: Just found backdoor
in my Denver SHC-150 Smart Wifi
camera - https://t.co/f4dV0vkfLK
#cybercrime #Linux #linuxsecurity
#bugb…</t>
  </si>
  <si>
    <t>pole_scs
RT @Capenergies: 🗓RDV le 16/09
pour un webinaire dédié aux enjeux
de #cybersécurité🌐#énergie⚡️avec
des témoignages d'entreprises engagées.…</t>
  </si>
  <si>
    <t>lediligentfr
Atos : pertes au 1er semestre 2021
et année de transition #Infogérance
#Cybersécurité #SSII https://t.co/yZrfbwU52P</t>
  </si>
  <si>
    <t>tortelliers
RT @cybervictimes: [🛡️ #SécuritéNumérique]
Vous comptez dévoiler vos vacances
d'été sur les #RéseauxSociaux ?
Prudence face aux risques en…</t>
  </si>
  <si>
    <t>pandalovegame
RT @CyberGEND: [#Prévention] Pour
votre #Cybersécurité ne partagez
pas vos attestations de vaccination
et vos QR code anti #COVID19 sur
I…</t>
  </si>
  <si>
    <t>luisjalozano
RT @UTTroyes: Formation en #Cybersécurité
| Devenez expert SSI | Candidatures
Rentrée 2021. Vous êtes passionné(e)
par la cybersécurité ?…</t>
  </si>
  <si>
    <t>uttroyes
Formation en #Cybersécurité | Devenez
expert SSI | Candidatures Rentrée
2021. Vous êtes passionné(e) par
la cybersé… https://t.co/0kd6twYrpr</t>
  </si>
  <si>
    <t>enlargeyourgeek
RT @NathCybSec: PetitPotam, une
nouvelle vulnérabilité facilitant
l’exploitation d’attaques par relai
NTLM #vulnerabilite #windows #cybersé…</t>
  </si>
  <si>
    <t>nathcybsec
Les acteurs chinois compromettent
les réseaux de télécommunications
depuis des années, selon une enquête
de cyberea… https://t.co/xtNlzkn0tw</t>
  </si>
  <si>
    <t>clusif
RT @clusif: 📢 Vous souhaitez recevoir
et annoncer des manifestations,
des événements, des avis de publications
en relation avec la #cybersé…</t>
  </si>
  <si>
    <t>fadila91
RT @cybervictimes: [🛡️ #SécuritéNumérique]
Vous comptez dévoiler vos vacances
d'été sur les #RéseauxSociaux ?
Prudence face aux risques en…</t>
  </si>
  <si>
    <t>maxfreenews
RT @CyberGEND: [#Prévention] Pour
votre #Cybersécurité ne partagez
pas vos attestations de vaccination
et vos QR code anti #COVID19 sur
I…</t>
  </si>
  <si>
    <t>tlonguemart
RT @OrangePro: 41 % des très petites
entreprises ont déjà subi une ou
plusieurs attaques informatiques.
Ces attaques peuvent mettre en
péri…</t>
  </si>
  <si>
    <t>fabien_fichaux
RT @ConflitsFrance: 🇲🇫 FLASH
| Selon la directrice d'#Amnesty,
le #ProjetPegasus "est une arme
contre la #democratie, les droits
et la #pai…</t>
  </si>
  <si>
    <t>conflitsfrance
🇲🇫 FLASH | Selon la directrice
d'#Amnesty, le #ProjetPegasus "est
une arme contre la #democratie,
les droits et la… https://t.co/kfybtEk1ve</t>
  </si>
  <si>
    <t>tp9dz
RT @ConflitsFrance: 🇲🇫 FLASH
| Selon la directrice d'#Amnesty,
le #ProjetPegasus "est une arme
contre la #democratie, les droits
et la #pai…</t>
  </si>
  <si>
    <t>pontetcathy4
RT @ConflitsFrance: 🇲🇫 FLASH
| Selon la directrice d'#Amnesty,
le #ProjetPegasus "est une arme
contre la #democratie, les droits
et la #pai…</t>
  </si>
  <si>
    <t>lelio____
RT @ConflitsFrance: 🇲🇫 FLASH
| Selon la directrice d'#Amnesty,
le #ProjetPegasus "est une arme
contre la #democratie, les droits
et la #pai…</t>
  </si>
  <si>
    <t>mikemwape9
RT @enty8080: Looks like Denver
SHO-110 IP #camera has snapshot
disclosure #vulnerability in it
- https://t.co/c76njR5PBW #cybercrime
#Lin…</t>
  </si>
  <si>
    <t>delaunaymar
RT @TurnoverIT: 🕵️‍ Retrouvez
les derniers profils inscrits dans
la CVthèque de Turnover-IT. #développeur
#datascientist #ingénieur #techni…</t>
  </si>
  <si>
    <t>turnoverit
🕵️‍ Retrouvez les derniers profils
inscrits dans la CVthèque de Turnover-IT.
#développeur #datascientist #ingénieur…
https://t.co/UJgwlsIap6</t>
  </si>
  <si>
    <t>tokenheiser
RT @CyberGEND: [#Prévention] Pour
votre #Cybersécurité ne partagez
pas vos attestations de vaccination
et vos QR code anti #COVID19 sur
I…</t>
  </si>
  <si>
    <t>laurentsciboz
RT @SWITCH_ch: La @TrustValleyCH
est une alliance visant à promouvoir
toute l’expertise de la région
lémanique dans le domaine de la
#confi…</t>
  </si>
  <si>
    <t xml:space="preserve">trustvalleych
</t>
  </si>
  <si>
    <t>switch_ch
La @TrustValleyCH est une alliance
visant à promouvoir toute l’expertise
de la région lémanique dans le
domaine de… https://t.co/DmM6x7BMtZ</t>
  </si>
  <si>
    <t>hugoquentin44
🇲🇫 FLASH - Selon la directrice
d'#Amnesty, le #ProjetPegasus "est
une arme contre la #democratie,
les droits et la… https://t.co/zGnoVaZd3U</t>
  </si>
  <si>
    <t>dilucrengoku
RT @ConflitsFrance: 🇲🇫 FLASH
| Selon la directrice d'#Amnesty,
le #ProjetPegasus "est une arme
contre la #democratie, les droits
et la #pai…</t>
  </si>
  <si>
    <t>occe_eu
RT @taga_ew: #Thatsawrap : écoutez
le dernier segment de mon #interview
#podcast @MedSustPartners avec
Cécile Théard-Jallu @CecileJallu
@dg…</t>
  </si>
  <si>
    <t xml:space="preserve">cecilejallu
</t>
  </si>
  <si>
    <t>medsustpartners
#Thatsawrap : écoutez le dernier
segment de mon #interview #podcast
🎙@CecileJallu @dgfla_avocats sur
la #Santé… https://t.co/ZeGm4AiTrV</t>
  </si>
  <si>
    <t>taga_ew
#Thatsawrap : écoutez le dernier
segment de mon #interview #podcast
@MedSustPartners avec Cécile Théard-Jallu…
https://t.co/MFge9fczdd</t>
  </si>
  <si>
    <t>inkern
RT @cybervictimes: [🛡️ #SécuritéNumérique]
Vous comptez dévoiler vos vacances
d'été sur les #RéseauxSociaux ?
Prudence face aux risques en…</t>
  </si>
  <si>
    <t>christof_pepin
RT @SophosFrance: 🏖️ #SophosSummerTips
N°2 : Pensez à faire des sauvegardes
! Retrouvez chaque mercredi un
nouveau conseil de #cybersécurit…</t>
  </si>
  <si>
    <t>sophosfrance
🏖️ #SophosSummerTips N°2 : Pensez
à faire des sauvegardes ! Retrouvez
chaque mercredi un nouveau conseil
de… https://t.co/mUPuNx0WKB</t>
  </si>
  <si>
    <t>jbarbosapr
RT @MargaretSiegien: The Hidden
Impact Of #AI Crime Fighters #Artificialintelligence
#facialrecognition #DataAnalytics
#DataScience #cybers…</t>
  </si>
  <si>
    <t>margaretsiegien
RT @MargaretSiegien: The Hidden
Impact Of #AI Crime Fighters #Artificialintelligence
#facialrecognition #DataAnalytics
#DataScience #cybers…</t>
  </si>
  <si>
    <t>appthisway
RT @MargaretSiegien: The Hidden
Impact Of #AI Crime Fighters #Artificialintelligence
#facialrecognition #DataAnalytics
#DataScience #cybers…</t>
  </si>
  <si>
    <t>baski_la
RT @MargaretSiegien: The Hidden
Impact Of #AI Crime Fighters #Artificialintelligence
#facialrecognition #DataAnalytics
#DataScience #cybers…</t>
  </si>
  <si>
    <t>corpasmir
RT @MargaretSiegien: The Hidden
Impact Of #AI Crime Fighters #Artificialintelligence
#facialrecognition #DataAnalytics
#DataScience #cybers…</t>
  </si>
  <si>
    <t>steffanoferrari
RT @MargaretSiegien: The Hidden
Impact Of #AI Crime Fighters #Artificialintelligence
#facialrecognition #DataAnalytics
#DataScience #cybers…</t>
  </si>
  <si>
    <t>nicochan33
RT @MargaretSiegien: The Hidden
Impact Of #AI Crime Fighters #Artificialintelligence
#facialrecognition #DataAnalytics
#DataScience #cybers…</t>
  </si>
  <si>
    <t>inessss944
RT @ConflitsFrance: 🇲🇫 FLASH
| Selon la directrice d'#Amnesty,
le #ProjetPegasus "est une arme
contre la #democratie, les droits
et la #pai…</t>
  </si>
  <si>
    <t>bombanola
RT @IFRI_: [📱#Cybersécurité] Vous
avez suivi l'affaire #Pegasus/#NSO
et voulez en apprendre plus sur
l'écosystème d'#Israël en matière
de c…</t>
  </si>
  <si>
    <t>wefutureai
RT @MargaretSiegien: The Hidden
Impact Of #AI Crime Fighters #Artificialintelligence
#facialrecognition #DataAnalytics
#DataScience #cybers…</t>
  </si>
  <si>
    <t>alrimasankara
RT @AFTI91: Chez Fleury Michon,
même les piratages finissent en
happy ending #cybersécurité #informatique
#numérique https://t.co/ESjmHIuz…</t>
  </si>
  <si>
    <t xml:space="preserve">afti91
</t>
  </si>
  <si>
    <t>pettet50
RT @MargaretSiegien: The Hidden
Impact Of #AI Crime Fighters #Artificialintelligence
#facialrecognition #DataAnalytics
#DataScience #cybers…</t>
  </si>
  <si>
    <t>achyutaghosh
RT @MargaretSiegien: The Hidden
Impact Of #AI Crime Fighters #Artificialintelligence
#facialrecognition #DataAnalytics
#DataScience #cybers…</t>
  </si>
  <si>
    <t>sfantozz
RT @microsoftfrance: En France
🇫🇷, plus de la moitié des adultes
a été confrontée à ce type d'arnaques
! #cybersécurité Au moindre doute,…</t>
  </si>
  <si>
    <t>microsoftfrance
En France 🇫🇷, plus de la moitié
des adultes a été confrontée à
ce type d'arnaques ! #cybersécurité
Au moindre dout… https://t.co/H2oRaj8OAr</t>
  </si>
  <si>
    <t>kraeuterverbena
RT @cmemertens: #cybersecurite
#entreprises 🕵️‍♂️ pour avoir
mis en place un système de fichage
de personnalités et journalistes,
la @CNIL…</t>
  </si>
  <si>
    <t>cnil
RT @cybervictimes: [🛡️ #SécuritéNumérique]
Vous comptez dévoiler vos vacances
d'été sur les #RéseauxSociaux ?
Prudence face aux risques en…</t>
  </si>
  <si>
    <t>cmemertens
RT @GConnectee: #numerique #Digital
📱pour protéger la confidentialité
des utilisateurs, #google va bloquer
les #smartphone fonctionnant sou…</t>
  </si>
  <si>
    <t>ebouliou
RT @3itcom: Attention aux arnaques
au faux support technique https://t.co/YS69eNJbXD
#cybersécurité</t>
  </si>
  <si>
    <t>3itcom
5 astuces pour sécuriser son compte
Google (Gmail, Google Docs, etc)
https://t.co/1TIaaLs81R #cybersécurité
https://t.co/VDFswVQwKJ</t>
  </si>
  <si>
    <t>telemakfr
RT @3itcom: Attention aux arnaques
au faux support technique https://t.co/YS69eNJbXD
#cybersécurité</t>
  </si>
  <si>
    <t>analytics_699
RT @MargaretSiegien: The Hidden
Impact Of #AI Crime Fighters #Artificialintelligence
#facialrecognition #DataAnalytics
#DataScience #cybers…</t>
  </si>
  <si>
    <t>ahugla
RT @3itcom: Attention aux arnaques
au faux support technique https://t.co/YS69eNJbXD
#cybersécurité</t>
  </si>
  <si>
    <t>harbrimah
RT @MargaretSiegien: The Hidden
Impact Of #AI Crime Fighters #Artificialintelligence
#facialrecognition #DataAnalytics
#DataScience #cybers…</t>
  </si>
  <si>
    <t>camillemarc_cmd
RT @sogeti_fr: Géopolitique, schémas
d'attaques, importance et place
des DSI dans les sujets de #cybersécurité...
un échange passionnant pa…</t>
  </si>
  <si>
    <t>kalistyan
RT @Datacenter_Mag: La sécurité
doit être une composante intrinsèque
de l'IoT industrielle - #sécurité
#cybersécurité #IoT #industrie
@Cano…</t>
  </si>
  <si>
    <t xml:space="preserve">cano
</t>
  </si>
  <si>
    <t>datacenter_mag
Un faux sentiment de sécurité -
@SailPoint #sécurité #cybersécurité
#accès #identité @hliotaud https://t.co/ZqgdKWxZuB</t>
  </si>
  <si>
    <t>axicomfr
Comment évaluer la fiabilité de
sa posture en matière de #cybersecurite
? Laurie Mercer de chez @Hacker0x01
vous ré… https://t.co/CxPi0Qu4Xo</t>
  </si>
  <si>
    <t xml:space="preserve">hacker0x01
</t>
  </si>
  <si>
    <t>anthearhconseil
RT @cedric_o: Aux chefs d’entreprise
: face à la menace cyber, le @gouvernementFR
et les organisations interprofessionnelles
sont à vos côt…</t>
  </si>
  <si>
    <t xml:space="preserve">gouvernementfr
</t>
  </si>
  <si>
    <t xml:space="preserve">cedric_o
</t>
  </si>
  <si>
    <t>itrackr_fr
Presse-Citron : Pourquoi vous devez
mettre à jour votre iPhone, iPad
et Mac dès maintenant #cybersécurité…
https://t.co/IhQ6DB1n2R</t>
  </si>
  <si>
    <t>publipresse
Qualité et quantité : un bel avantage
pour vos employés ! https://t.co/gwo3iZ1hV0
#cybersecurite #password https://t.co/M7P3WPbASp</t>
  </si>
  <si>
    <t>estelle_cheval
RT @BF_TechServices: Les #levées
de fonds 2021 en #cybersécurité
atteignent un nouveau record dans
le 🌏 et particulièrement aux #EtatsUnis…</t>
  </si>
  <si>
    <t xml:space="preserve">frsilicon
</t>
  </si>
  <si>
    <t>pawlowskimario
RT @MargaretSiegien: The Hidden
Impact Of #AI Crime Fighters #Artificialintelligence
#facialrecognition #DataAnalytics
#DataScience #cybers…</t>
  </si>
  <si>
    <t>domafondmacron
RT @smugnier: #Cybersecurite :
Les TPE-PME seront prévenues en
cas de grosses alertes de #cybersécurité
https://t.co/1jZmZg7D74 #TransfoNum…</t>
  </si>
  <si>
    <t xml:space="preserve">smugnier
</t>
  </si>
  <si>
    <t>iasrajendra
RT @MargaretSiegien: The Hidden
Impact Of #AI Crime Fighters #Artificialintelligence
#facialrecognition #DataAnalytics
#DataScience #cybers…</t>
  </si>
  <si>
    <t>haxxom
#cybersecurite #informations #donnees
#conseil #assistance #haxxom https://t.co/4m8xZTyaFn</t>
  </si>
  <si>
    <t>alainurban
RT @sogeti_fr: Géopolitique, schémas
d'attaques, importance et place
des DSI dans les sujets de #cybersécurité...
un échange passionnant pa…</t>
  </si>
  <si>
    <t>domingonarvaez1
RT @MargaretSiegien: The Hidden
Impact Of #AI Crime Fighters #Artificialintelligence
#facialrecognition #DataAnalytics
#DataScience #cybers…</t>
  </si>
  <si>
    <t>itforb
▶[REPLAY] Comment optimiser la
protection du poste de travail
grâce à l'IA ? Revivez l'intervention
de @darktrace l… https://t.co/H16iBdEhey</t>
  </si>
  <si>
    <t xml:space="preserve">darktrace
</t>
  </si>
  <si>
    <t>noutfutur
RT @ANSSI_FR: #MardiConseil 🤝
Catherine, Emeric, Gaëlle, Guillaume,
Marc-Antoine, Thomas et Sadio vous
racontent leurs expériences, leurs
v…</t>
  </si>
  <si>
    <t>awinnovate
RT @smugnier: #Cybersecurite :
Les TPE-PME seront prévenues en
cas de grosses alertes de #cybersécurité
https://t.co/1jZmZg7D74 #TransfoNum…</t>
  </si>
  <si>
    <t>innovalead
Connaissez-vous nos différentes
offres Bleue, Verte et Orange ?
N'hésitez pas à nous contacter
pour en savoir plus… https://t.co/GCfJZc6qIm</t>
  </si>
  <si>
    <t>kevin__sama
RT @Cyberterritoir1: La boîte à
outils de l’ANSSI : de nombreuses
ressources sont à disposition pour
s’informer sur le volet cybersécurité…</t>
  </si>
  <si>
    <t>cyberterritoir1
Le RSSI doit à présent aborder
la cybersécurité sous de multiples
angles : technique, opérationnel,
juridique, assu… https://t.co/sytkynWVvQ</t>
  </si>
  <si>
    <t>vskrg
@MyNykaa #Cybersecurite #ecommerce
@Cybercellindia</t>
  </si>
  <si>
    <t xml:space="preserve">cybercellindia
</t>
  </si>
  <si>
    <t xml:space="preserve">mynykaa
</t>
  </si>
  <si>
    <t>stayfreefr
RT @fondationbxuniv: 👏🔒Merci
@tehtris pour votre soutien à la
chaire Cyber Résilience lancée
avec @univbordeaux, @BordeauxINP,
@ENSEIRBMATM…</t>
  </si>
  <si>
    <t xml:space="preserve">bordeauxinp
</t>
  </si>
  <si>
    <t xml:space="preserve">univbordeaux
</t>
  </si>
  <si>
    <t xml:space="preserve">fondationbxuniv
</t>
  </si>
  <si>
    <t>tehtris
RT @CyberCercle: Éléna Poincet
est la cocréatrice de @tehtris,
une entreprise prometteuse de #cybersecurite
bordelaise. « Notre métier est…</t>
  </si>
  <si>
    <t>lionel_warrior
RT @cybervictimes: [🛡️ #SécuritéNumérique]
Vous comptez dévoiler vos vacances
d'été sur les #RéseauxSociaux ?
Prudence face aux risques en…</t>
  </si>
  <si>
    <t>gbillois
RT @Risk_Insight: #MustRead 📖
#IAM Pourquoi le concept d'#identité
revient-il sur le devant de la
scène ?🆔 3 facteurs explicatifs
: 1⃣Les r…</t>
  </si>
  <si>
    <t>risk_insight
#MustRead 📖 #IAM Pourquoi le concept
d'#identité revient-il sur le devant
de la scène ?🆔 3 facteurs explicatifs
:… https://t.co/JAUTeWLgVz</t>
  </si>
  <si>
    <t>fabriciosx
RT @wmktech: How To Secure Your
Computer Against #Cyber Threats
Like 007 #cybersecurite #DigitalTransformation
#Serverless #Analytics #Arti…</t>
  </si>
  <si>
    <t xml:space="preserve">wmktech
</t>
  </si>
  <si>
    <t>ranrib
RT @wmktech: How To Secure Your
Computer Against #Cyber Threats
Like 007 #cybersecurite #DigitalTransformation
#Serverless #Analytics #Arti…</t>
  </si>
  <si>
    <t>alfred_briand
RT @Risk_Insight: #MustRead 📖
#IAM Pourquoi le concept d'#identité
revient-il sur le devant de la
scène ?🆔 3 facteurs explicatifs
: 1⃣Les r…</t>
  </si>
  <si>
    <t>breakinghack
RT @Risk_Insight: #MustRead 📖
#IAM Pourquoi le concept d'#identité
revient-il sur le devant de la
scène ?🆔 3 facteurs explicatifs
: 1⃣Les r…</t>
  </si>
  <si>
    <t>neowave_fr
RT @cybervictimes: [🛡️ #SécuritéNumérique]
Vous comptez dévoiler vos vacances
d'été sur les #RéseauxSociaux ?
Prudence face aux risques en…</t>
  </si>
  <si>
    <t>cyber_taskforce
RT @FIRSTEU1: Les conditions de
travail à distance ont entraîné
des failles de sécurité au sein
des organisations. 86% des employés
utilise…</t>
  </si>
  <si>
    <t>firsteu1
RT @IT_Partners: Comment accompagner
les distributeurs sur le marché
en croissance de la #cybersécurité
? Vous trouverez de nombreuses
rép…</t>
  </si>
  <si>
    <t>dgfla_avocats
RT @taga_ew: #Thatsawrap : écoutez
le dernier segment de mon #interview
#podcast @MedSustPartners avec
Cécile Théard-Jallu @CecileJallu
@dg…</t>
  </si>
  <si>
    <t>julienkara
[Info]📢Comment être prévenu en
cas d’attaque informatique majeure
? @francenumfr , partenaire du
dispositif… https://t.co/Gq4UcwNT6e</t>
  </si>
  <si>
    <t>francenumfr
RT @francenumfr: 🔵⚪🔴 Nouveau
dispositif d'alerte cybersécurité
pour les TPE 👉 #AlerteCyber par
@ANSSI_FR et @cybervictimes en
partenariat a…</t>
  </si>
  <si>
    <t>botpandoh
RT @VeilleCyber3: 💼L'astuce #cybersécurité
https://t.co/YsjIbI5S4j #fintech
#AI #ArtificialIntelligence #MachineLearning
#DeepLearning #c…</t>
  </si>
  <si>
    <t>nicolas_moutier
RT @SecureIC: [#FIC2021] RDV au
Forum International de la #Cybersécurité
les 7-9 Sep à Lille. @SecureIC
vous accueillera sur le stand D2
po…</t>
  </si>
  <si>
    <t xml:space="preserve">secureic
</t>
  </si>
  <si>
    <t>sevloy
RT @NumeriqueNA: [📅A vos agendas
! 📅] La @NvelleAquitaine @ADI_N_A
et toutes les entreprises de la
#TeamNAQUI #cybersecurite vous
donnent r…</t>
  </si>
  <si>
    <t xml:space="preserve">adi_n_a
</t>
  </si>
  <si>
    <t>nvelleaquitaine
[#AppelAProjet] #PME et #ETI industrielles
de #NouvelleAquitaine, bénéficiez
d’un #diagnostic #cybersécurité
! 🔒 🎯… https://t.co/m6xpbJMYYJ</t>
  </si>
  <si>
    <t>numeriquena
[Rappel] Il est toujours possible
pour les #PME et #ETI industrielles
de @NvelleAquitaine de bénéficier
d'un diagn… https://t.co/qhKqQFWGf3</t>
  </si>
  <si>
    <t>skiepr6s
RT @Efrei_Paris: [Veille #numérique]
Comme chaque jeudi, une sélection
des articles marquants de la semaine
#numérique : c’est le #JeudIT b…</t>
  </si>
  <si>
    <t>efrei_paris
[Veille #numérique] Comme chaque
jeudi, une sélection des articles
marquants de la semaine #numérique
: c’est le… https://t.co/DwrpstszOZ</t>
  </si>
  <si>
    <t>shakalus11
RT @aphm_actu: Pour que l'hôpital
demeure un milieu ouvert et sûr,
@SafecareP a conçu un dispositif
performant de gestion de #crise,
capabl…</t>
  </si>
  <si>
    <t xml:space="preserve">safecarep
</t>
  </si>
  <si>
    <t xml:space="preserve">aphm_actu
</t>
  </si>
  <si>
    <t>huguesmeili
RT @Niji_Digital: Si la pause estivale
vous donne des envies de mobilité
professionnelle à la rentrée, nous
vous rappelons que #NijiRecrute…</t>
  </si>
  <si>
    <t>niji_digital
Si la pause estivale vous donne
des envies de mobilité professionnelle
à la rentrée, nous vous rappelons
que… https://t.co/1qB2OqYzg0</t>
  </si>
  <si>
    <t>les_assises
RT @GlobbSecurityFR: Hackuity élu
Lauréat du Prix de l’Innovation
des @Les_Assises https://t.co/gtdL7T4hgD
#Cybersécurité @hackuity</t>
  </si>
  <si>
    <t xml:space="preserve">hackuity
</t>
  </si>
  <si>
    <t xml:space="preserve">globbsecurityfr
</t>
  </si>
  <si>
    <t>niouuuuuuuuh
RT @cybervictimes: 🔴[#ALERTE #Cybersécurité]
Campagne en cours d'#hameçonnage/#phishing
par #SMS du site https://t.co/bZ9MOhZOw9
promettant…</t>
  </si>
  <si>
    <t>mcrorotommy
RT @AnthonyRochand: 📱Après un
data center, TikTok ouvre un centre
dédié à la #cybersécurité à Dublin
https://t.co/fCktas4X4F via @LUsineDig…</t>
  </si>
  <si>
    <t>anthonyrochand
📱Après un data center, TikTok
ouvre un centre dédié à la #cybersécurité
à Dublin https://t.co/fCktas4X4F
via… https://t.co/GbDBxVyk2X</t>
  </si>
  <si>
    <t>jerema17
RT @Niji_Digital: Si la pause estivale
vous donne des envies de mobilité
professionnelle à la rentrée, nous
vous rappelons que #NijiRecrute…</t>
  </si>
  <si>
    <t>stevematindi
Stylish Magento Card Stealer loads
Without Script Tags https://t.co/LWuqZ1pOlB
#infosec #cybersecurite via… https://t.co/nFmvLC4qJL</t>
  </si>
  <si>
    <t>cnccformation
📢 Notre programme d’été a commencé
! #cybersécurité #risques professionnels
continuité d’#exploitation et audit
des… https://t.co/WOXFxMJiPv</t>
  </si>
  <si>
    <t>alex_mazars
RT @Risk_Insight: #MustRead 📖
#IAM Pourquoi le concept d'#identité
revient-il sur le devant de la
scène ?🆔 3 facteurs explicatifs
: 1⃣Les r…</t>
  </si>
  <si>
    <t>marcpeysale
RT @Niji_Digital: Si la pause estivale
vous donne des envies de mobilité
professionnelle à la rentrée, nous
vous rappelons que #NijiRecrute…</t>
  </si>
  <si>
    <t>enomis_pp
RT @synthetiser1: Le rapport parlementaire
sur la Mission d'information «
Bâtir et promouvoir une souveraineté
numérique nationale et euro…</t>
  </si>
  <si>
    <t>synthetiser1
Le rapport parlementaire sur la
Mission d'information « Bâtir et
promouvoir une souveraineté numérique
nationale e… https://t.co/yqZBnjJNUj</t>
  </si>
  <si>
    <t>scibot6
RT @synthetiser1: Le rapport parlementaire
sur la Mission d'information «
Bâtir et promouvoir une souveraineté
numérique nationale et euro…</t>
  </si>
  <si>
    <t>projectsancus
@ProjectSancus factsheet is now
available! https://t.co/8me8wLdmmR
#h2020 #cybersecurite</t>
  </si>
  <si>
    <t>doune
RT @Niji_Digital: Si la pause estivale
vous donne des envies de mobilité
professionnelle à la rentrée, nous
vous rappelons que #NijiRecrute…</t>
  </si>
  <si>
    <t>damien_bancal
RT @zataz: [ 🔐 Un tiers des cyberattaque
traitées par F-Secure en 2021 étaient
des ransomwares 🔐 ] ➡ https://t.co/lah5rwZ6kj
#cybersecurit…</t>
  </si>
  <si>
    <t>datasecub
RT @zataz: [ 🔐 Un tiers des cyberattaque
traitées par F-Secure en 2021 étaient
des ransomwares 🔐 ] ➡ https://t.co/lah5rwZ6kj
#cybersecurit…</t>
  </si>
  <si>
    <t>protocole_zataz
RT @zataz: [ 🔐 Un tiers des cyberattaque
traitées par F-Secure en 2021 étaient
des ransomwares 🔐 ] ➡ https://t.co/lah5rwZ6kj
#cybersecurit…</t>
  </si>
  <si>
    <t>chrisgeekworld
RT @3itcom: Attention aux arnaques
au faux support technique https://t.co/YS69eNJbXD
#cybersécurité</t>
  </si>
  <si>
    <t>epitechparis
RT @Epitech: #Cybersécurité ou
#ObjetsConnectés ? Piscine ou projets
? 🎥 Zoom sur le Fast &amp;amp; Tech
de Rafik, étudiant du Programme
Grande Ec…</t>
  </si>
  <si>
    <t>epitech
#Cybersécurité ou #ObjetsConnectés
? Piscine ou projets ? 🎥 Zoom
sur le Fast &amp;amp; Tech de Rafik,
étudiant du Programm… https://t.co/wICL74NBGn</t>
  </si>
  <si>
    <t>epitechmulhouse
RT @Epitech: #Cybersécurité ou
#ObjetsConnectés ? Piscine ou projets
? 🎥 Zoom sur le Fast &amp;amp; Tech
de Rafik, étudiant du Programme
Grande Ec…</t>
  </si>
  <si>
    <t>govsec1
RT @Risk_Insight: #MustRead 📖
#IAM Pourquoi le concept d'#identité
revient-il sur le devant de la
scène ?🆔 3 facteurs explicatifs
: 1⃣Les r…</t>
  </si>
  <si>
    <t>l_lambourdiere
RT @cybervictimes: [🛡️ #SécuritéNumérique]
Vous comptez dévoiler vos vacances
d'été sur les #RéseauxSociaux ?
Prudence face aux risques en…</t>
  </si>
  <si>
    <t>sylvain_stahl
@SonicWall vient de publier ce
jour la mise à jour du rapport
de #sécurité des #Cybermenaces
💣🔥🦠 Il est en téléchar… https://t.co/NADJlxFJDd</t>
  </si>
  <si>
    <t xml:space="preserve">sonicwall
</t>
  </si>
  <si>
    <t>enjoydigitall
RT @Intra4Good: (#Cybersécurité)
Selon IBM Security le coût moyen
d'une #cyberattaque n'a jamais
été aussi élevé 🙀💸 v/ @Siecledigital
- ht…</t>
  </si>
  <si>
    <t xml:space="preserve">siecledigital
</t>
  </si>
  <si>
    <t>intra4good
(#Cybersécurité) Selon IBM Security
le coût moyen d'une #cyberattaque
n'a jamais été aussi élevé 🙀💸
v/… https://t.co/o8KljazLdV</t>
  </si>
  <si>
    <t>lapensee2018
RT @USherbrooke: Vous utilisez
trop souvent le même mot de passe
et savez que ce n'est pas sécuritaire?
👀⚠ Ayez des mots de passe uniques
e…</t>
  </si>
  <si>
    <t>usherbrooke
Vous utilisez trop souvent le même
mot de passe et savez que ce n'est
pas sécuritaire? 👀⚠ Ayez des mots
de passe un… https://t.co/01BjPOQyT8</t>
  </si>
  <si>
    <t>acfcan
RT @banquiersCDN: Vous faites le
grand ménage cette fin de semaine
et voulez vendre des articles en
ligne? Assurez-vous de ne pas tomber
vi…</t>
  </si>
  <si>
    <t>banquierscdn
💡Les attaques par rançongiciel
menacent toujours les petites entreprises.
Si vous êtes propriétaire ou administrate…
https://t.co/IZf49Edilv</t>
  </si>
  <si>
    <t>mbange
RT @SecCoffeeTime: Le dernier Security
Coffee Time est disponible ! https://t.co/YhosGWL0WA
#cyber #cybersecurite Merci à @GeekTech_App
@dj…</t>
  </si>
  <si>
    <t xml:space="preserve">dj
</t>
  </si>
  <si>
    <t xml:space="preserve">geektech_app
</t>
  </si>
  <si>
    <t>seccoffeetime
Le dernier Security Coffee Time
est disponible ! https://t.co/tpIBHgafQ8
#cyber #cybersecurite Merci à @RPanh…
https://t.co/9Ya1RpLFoY</t>
  </si>
  <si>
    <t>water_steve
RT @USherbrooke: Vous utilisez
trop souvent le même mot de passe
et savez que ce n'est pas sécuritaire?
👀⚠ Ayez des mots de passe uniques
e…</t>
  </si>
  <si>
    <t>davidmercierio
RT @CEA_List: [#PODCAST] Un algorithme
pour trier les invités d’une soirée
très privée sur la lune ? 👉Florent
Kirchner @__ftk, Responsable…</t>
  </si>
  <si>
    <t xml:space="preserve">__ftk
</t>
  </si>
  <si>
    <t>cea_list
[#emploi] #Doctorants, #ingénieurs
et #chercheurs en #cybersécurité
: le @CEA_List a des postes pour
vous ! Relevez… https://t.co/oYOEWuJpf0</t>
  </si>
  <si>
    <t>stdatw
RT @Agevillage: 💻 #Cybersécurité
: comment reconnaître un faux site
internet ? Que fait-il faire si
on s'est fait piéger ? Réponses
ici 👉 h…</t>
  </si>
  <si>
    <t>agevillage
💻 #Cybersécurité : comment reconnaître
un faux site internet ? Que fait-il
faire si on s'est fait piéger ?
Réponses… https://t.co/Lf35RHZbiz</t>
  </si>
  <si>
    <t>max_o_0
RT @ANSSI_FR: 📙 #Agilité et #cybersécurité
💻 Développer #agile tout en considérant
le volet sécurité dans un projet,
c'est possible ! #SSI…</t>
  </si>
  <si>
    <t>nocodepediaa
RT @4LDigital: La @WildCodeSchool
lance la deuxième édition de sa
#WildSummerSchool, une session
de cours gratuits (en ligne) durant
le moi…</t>
  </si>
  <si>
    <t>wildcodeschool
RT @4LDigital: La @WildCodeSchool
lance la deuxième édition de sa
#WildSummerSchool, une session
de cours gratuits (en ligne) durant
le moi…</t>
  </si>
  <si>
    <t>4ldigital
La @WildCodeSchool lance la deuxième
édition de sa #WildSummerSchool,
une session de cours gratuits (en
ligne) dura… https://t.co/Cw54GPmRXq</t>
  </si>
  <si>
    <t>frawsy2010
RT @USherbrooke: Vous utilisez
trop souvent le même mot de passe
et savez que ce n'est pas sécuritaire?
👀⚠ Ayez des mots de passe uniques
e…</t>
  </si>
  <si>
    <t>phd2468
Téléphonie cellulaire | On éteint,
puis on rallume pour contrer les
pirates - La Presse https://t.co/I96ahIA7aF
via… https://t.co/7EtLuD13Hs</t>
  </si>
  <si>
    <t>dietschdamien
RT @parnasse: Installation de la
#Fibre, optimisation de votre couverture
#WiFi, #cybersécurité, maison intelligente...
@Parnasse, le servi…</t>
  </si>
  <si>
    <t>parnasse
Installation de la #Fibre, optimisation
de votre couverture #WiFi, #cybersécurité,
maison intelligente... @Parnasse…
https://t.co/pmvCVVkYTO</t>
  </si>
  <si>
    <t>olivierthebaud
RT @ANSSI_FR: 📙 #Agilité et #cybersécurité
💻 Développer #agile tout en considérant
le volet sécurité dans un projet,
c'est possible ! #SSI…</t>
  </si>
  <si>
    <t>issa_france
RT @mediathequesPau: [CYBERSECURITE]
Apprenez les bons réflexes d'usage
du Web et de la #cybersécurité
pour toute la famille en téléchargea…</t>
  </si>
  <si>
    <t xml:space="preserve">mediathequespau
</t>
  </si>
  <si>
    <t>projixieurope
Selon @lemagit, une croissance
de 30% par an est attendue concernant
l'informatique quantique d'ici
2026 ! Plusieur… https://t.co/iDrseNAaTq</t>
  </si>
  <si>
    <t xml:space="preserve">lemagit
</t>
  </si>
  <si>
    <t>tgassilloud
RT @ActuGassilloud: Introduction
de Thomas GASSILLOUD, député, co-président
du groupe #cybersécurité et souveraineté
numérique à l’assemblé…</t>
  </si>
  <si>
    <t>actugassilloud
Introduction de Thomas GASSILLOUD,
député, co-président du groupe
#cybersécurité et souveraineté
numérique à l’asse… https://t.co/8Cz1rtHBDS</t>
  </si>
  <si>
    <t>birdz_iot
#cybersecurite #5G #IA #smartcity
#smartwaste</t>
  </si>
  <si>
    <t>bguihard
#CyberSécurité Et si l’explosion
des cyberattaques transformait
#Internet à tout jamais ? Et si
c'était la fin d'un… https://t.co/6fz2c76w4K</t>
  </si>
  <si>
    <t>piratageinfo
RT @zataz: [ 🔐 Un tiers des cyberattaque
traitées par F-Secure en 2021 étaient
des ransomwares 🔐 ] ➡ https://t.co/lah5rwZ6kj
#cybersecurit…</t>
  </si>
  <si>
    <t>akkachkarim
RT @ANSSI_FR: 📙 #Agilité et #cybersécurité
💻 Développer #agile tout en considérant
le volet sécurité dans un projet,
c'est possible ! #SSI…</t>
  </si>
  <si>
    <t>formations_oo2
📍Attestez votre expertise en #cybersécurité
en participant à notre formation
#certifiante #ISO27032 Lead Cybersécur…
https://t.co/A67yOmYd2n</t>
  </si>
  <si>
    <t>__dibah
RT @CEA_List: [#emploi] #Doctorants,
#ingénieurs et #chercheurs en #cybersécurité
: le @CEA_List a des postes pour
vous ! Relevez les défis…</t>
  </si>
  <si>
    <t>serenicity_fr
Quoi de neuf ? :) 👇 ⁦@serenicity_FR⁩
et ⁦@fko42⁩ sur ⁦@SmartCityMag_FR⁩
#cybersécurité #serenicity #detoxio…
https://t.co/d3gUKMVJUl</t>
  </si>
  <si>
    <t xml:space="preserve">smartcitymag_fr
</t>
  </si>
  <si>
    <t xml:space="preserve">fko42
</t>
  </si>
  <si>
    <t>lockself_sec
Chez LockSelf nous avons un objectif
: ✅Développer la #cybersécurité
dans les entreprises notamment
dans le secte… https://t.co/93R76sxTt6</t>
  </si>
  <si>
    <t>outscale_fr
RT @LockSelf_Sec: Chez LockSelf
nous avons un objectif : ✅Développer
la #cybersécurité dans les entreprises
notamment dans le secteur pub…</t>
  </si>
  <si>
    <t>davidchassan
RT @LockSelf_Sec: Chez LockSelf
nous avons un objectif : ✅Développer
la #cybersécurité dans les entreprises
notamment dans le secteur pub…</t>
  </si>
  <si>
    <t>vicanyway
RT @ANSSI_FR: 📙 #Agilité et #cybersécurité
💻 Développer #agile tout en considérant
le volet sécurité dans un projet,
c'est possible ! #SSI…</t>
  </si>
  <si>
    <t>hernangraffe
RT @MargaretSiegien: The Hidden
Impact Of #AI Crime Fighters #Artificialintelligence
#facialrecognition #DataAnalytics
#DataScience #cybers…</t>
  </si>
  <si>
    <t>amg5366
RT @ANSSI_FR: 📙 #Agilité et #cybersécurité
💻 Développer #agile tout en considérant
le volet sécurité dans un projet,
c'est possible ! #SSI…</t>
  </si>
  <si>
    <t>mfrancois69
RT @ADIRA_asso: #Cybersécurité
: les investisseurs européens ont
détourné le regard en 2020 👀 A
lire par ici : https://t.co/HlTbISH97S
via…</t>
  </si>
  <si>
    <t>adira_asso
#Cybersécurité : les investisseurs
européens ont détourné le regard
en 2020 👀 A lire par ici :… https://t.co/VDrTLb1NlT</t>
  </si>
  <si>
    <t>iphonoroid
RT @MR_ANONWOLF: #Udemy Complete
#ethicalhacking #ethicalhour Masterclass
to Expert #archives #Cyber #hack
[demonoid .pw ,TutsGalaxy .com]…</t>
  </si>
  <si>
    <t xml:space="preserve">mr_anonwolf
</t>
  </si>
  <si>
    <t>partageleen
RT @Colombe_academy: Êtes- vous
branchés Hacking, piratage, robotique?
#cybersecurite #cyberdefense #cloudcomputing
#hacking #intelligencea…</t>
  </si>
  <si>
    <t>colombe_academy
Êtes- vous branchés Hacking, piratage,
robotique? #cybersecurite #cyberdefense
#cloudcomputing #hacking… https://t.co/VaqquNgZ2T</t>
  </si>
  <si>
    <t>mediapython
RT @MargaretSiegien: The Hidden
Impact Of #AI Crime Fighters #Artificialintelligence
#facialrecognition #DataAnalytics
#DataScience #cybers…</t>
  </si>
  <si>
    <t>i_am_africaan
RT @Colombe_academy: Êtes- vous
branchés Hacking, piratage, robotique?
#cybersecurite #cyberdefense #cloudcomputing
#hacking #intelligencea…</t>
  </si>
  <si>
    <t>arafatmasimbi
RT @MargaretSiegien: The Hidden
Impact Of #AI Crime Fighters #Artificialintelligence
#facialrecognition #DataAnalytics
#DataScience #cybers…</t>
  </si>
  <si>
    <t>ronhighlander
RT @MargaretSiegien: The Hidden
Impact Of #AI Crime Fighters #Artificialintelligence
#facialrecognition #DataAnalytics
#DataScience #cybers…</t>
  </si>
  <si>
    <t>paulbardin14
RT @cybervictimes: [🛡️#Cybersécurité]
Des centaines de #failles de #sécurité
corrigées dans les mises à jour
de juillet ⚠️Certaines de ces…</t>
  </si>
  <si>
    <t>cdnsba
En ligne, les enfants devraient
avoir du plaisir avec leurs amis,
pas être victimes de prédateurs.
Aidez-les à s… https://t.co/gNftgX36Dz</t>
  </si>
  <si>
    <t>zoxeafall
RT @Colombe_academy: Êtes- vous
branchés Hacking, piratage, robotique?
#cybersecurite #cyberdefense #cloudcomputing
#hacking #intelligencea…</t>
  </si>
  <si>
    <t>mvollmer1
RT @MargaretSiegien: The Hidden
Impact Of #AI Crime Fighters #Artificialintelligence
#facialrecognition #DataAnalytics
#DataScience #cybers…</t>
  </si>
  <si>
    <t>gezgintrk
RT @MargaretSiegien: The Hidden
Impact Of #AI Crime Fighters #Artificialintelligence
#facialrecognition #DataAnalytics
#DataScience #cybers…</t>
  </si>
  <si>
    <t>rush_data
RT @MargaretSiegien: The Hidden
Impact Of #AI Crime Fighters #Artificialintelligence
#facialrecognition #DataAnalytics
#DataScience #cybers…</t>
  </si>
  <si>
    <t>karinejacqs
RT @CEA_List: [#emploi] #Doctorants,
#ingénieurs et #chercheurs en #cybersécurité
: le @CEA_List a des postes pour
vous ! Relevez les défis…</t>
  </si>
  <si>
    <t>oneinfinitezero
RT @MargaretSiegien: The Hidden
Impact Of #AI Crime Fighters #Artificialintelligence
#facialrecognition #DataAnalytics
#DataScience #cybers…</t>
  </si>
  <si>
    <t>bint_fadel
RT @Colombe_academy: Êtes- vous
branchés Hacking, piratage, robotique?
#cybersecurite #cyberdefense #cloudcomputing
#hacking #intelligencea…</t>
  </si>
  <si>
    <t>indigoflute
RT @indigoflute: ##hackerrss ##where
##are ##my ##following ##followers
##missing ##heads ##hacking ##also
##notifications ##eaten ##edit…</t>
  </si>
  <si>
    <t>papediaw
RT @Colombe_academy: Êtes- vous
branchés Hacking, piratage, robotique?
#cybersecurite #cyberdefense #cloudcomputing
#hacking #intelligencea…</t>
  </si>
  <si>
    <t>ystvns
RT @LaConvCA: Devant l’explosion
des #cyberattaques, le #Canada
doit collaborer avec des experts
en #cybersécurité pour leur permettre
d’id…</t>
  </si>
  <si>
    <t>laconvca
Devant l’explosion des #cyberattaques,
le #Canada doit collaborer avec
des experts en #cybersécurité pour
leur perm… https://t.co/NvEGb9cVHr</t>
  </si>
  <si>
    <t>tenerrdis
[#Événement] La #cybersécurité
est devenue incontournable dans
le secteur de l'#énergie. #Tenerrdis
@Capenergies… https://t.co/VIxZd1RJIU</t>
  </si>
  <si>
    <t>imagesreseaux
RT @TENERRDIS: [#Événement] La
#cybersécurité est devenue incontournable
dans le secteur de l'#énergie.
#Tenerrdis @Capenergies @imagesrese…</t>
  </si>
  <si>
    <t>moustafa_diagne
RT @Colombe_academy: Êtes- vous
branchés Hacking, piratage, robotique?
#cybersecurite #cyberdefense #cloudcomputing
#hacking #intelligencea…</t>
  </si>
  <si>
    <t>fabtirtiaux
RT @ActuGassilloud: Introduction
de Thomas GASSILLOUD, député, co-président
du groupe #cybersécurité et souveraineté
numérique à l’assemblé…</t>
  </si>
  <si>
    <t>evaristegal0is
RT @LaConvCA: Devant l’explosion
des #cyberattaques, le #Canada
doit collaborer avec des experts
en #cybersécurité pour leur permettre
d’id…</t>
  </si>
  <si>
    <t>directioninfo
Cyberattaques : un coût sans précédent
pour les entreprises canadiennes
https://t.co/ASKIdodWL7 #IBM #CyberSecurity…
https://t.co/8yk3RvTE9C</t>
  </si>
  <si>
    <t>xxmasx
RT @ANSSI_FR: 📙 #Agilité et #cybersécurité
💻 Développer #agile tout en considérant
le volet sécurité dans un projet,
c'est possible ! #SSI…</t>
  </si>
  <si>
    <t>jeremy_pose
RT @ANSSI_FR: 📙 #Agilité et #cybersécurité
💻 Développer #agile tout en considérant
le volet sécurité dans un projet,
c'est possible ! #SSI…</t>
  </si>
  <si>
    <t>cisirh
RT @ANSSI_FR: 📙 #Agilité et #cybersécurité
💻 Développer #agile tout en considérant
le volet sécurité dans un projet,
c'est possible ! #SSI…</t>
  </si>
  <si>
    <t>politiquetweets
RT @thalessecurity: [#Cybersécurité]
Présidentielle 2022 : une agence
contre les ingérences étrangères
📰 via @Le_Figaro ➡ https://t.co/EwNv…</t>
  </si>
  <si>
    <t xml:space="preserve">le_figaro
</t>
  </si>
  <si>
    <t>cjlabruyere
RT @cybervictimes: [🛡️ #SécuritéNumérique]
Vous comptez dévoiler vos vacances
d'été sur les #RéseauxSociaux ?
Prudence face aux risques en…</t>
  </si>
  <si>
    <t xml:space="preserve">hliotaud
</t>
  </si>
  <si>
    <t xml:space="preserve">sailpoint
</t>
  </si>
  <si>
    <t>groussetp
#Cybersécurité Et les mots de passe
à éviter absolument sont ... 🏆
https://t.co/ruXibTv9XG https://t.co/q2N1YNE3Ei</t>
  </si>
  <si>
    <t>ceidig_fr
#Vendredilecture 🌞 Zoom sur les
« 𝗰𝗵𝗶𝗳𝗳𝗿𝗲𝘀 𝗲𝘁 𝗱𝗮𝘁𝗮𝘀
𝗰𝗹𝗲́𝘀 𝟮𝟬𝟮𝟬 𝗮̀ 𝗰𝗼𝗻𝗻𝗮𝗶̂𝘁𝗿𝗲
𝗱𝗮𝗻𝘀 𝗹𝗲 𝘀𝗲𝗰𝘁𝗲𝘂𝗿 𝗻𝘂𝗺𝗲́𝗿𝗶𝗾𝘂𝗲
» par Synt… https://t.co/2lXUMrCBa2</t>
  </si>
  <si>
    <t>sdellea
Comment marchent votre réseau #wifi
et vos appareils connectés – et
pourquoi ils sont vulnérables aux attaques
info… https://t.co/8hPS03W4zq</t>
  </si>
  <si>
    <t>madiseydi
RT @ometiers_num: On aime cette
illustration de @LaBanquePostale
qui non seulement tient compte
de la #mixité mais également propose
à la f…</t>
  </si>
  <si>
    <t xml:space="preserve">labanquepostale
</t>
  </si>
  <si>
    <t>ometiers_num
RT @Aazimath: Il y a un thread
#TT229 que je suppose est fait
pour célébrer l'indépendance. Vous
y partagez tellement vos données
personnel…</t>
  </si>
  <si>
    <t>torii_security
Top Routinely Exploited Vulnerabilities
https://t.co/gLo4fxlSgt https://t.co/eXpofJyQl8
#Cybersecurite #Vulnerabilites</t>
  </si>
  <si>
    <t>harvesterify
RT @ANSSI_FR: [#VendrediLecture]
🆕 Make your USB device stack great
again ! Découvrez la présentation
et le travail de nos agents sur
le su…</t>
  </si>
  <si>
    <t>grumpy_drno
RT @ANSSI_FR: [#VendrediLecture]
🆕 Make your USB device stack great
again ! Découvrez la présentation
et le travail de nos agents sur
le su…</t>
  </si>
  <si>
    <t>rbaranger
[Rapport #IBM Security] Le coût
moyen d'une violation de données
est de 3,84 millions d'euros en
France.… https://t.co/3DWkagchg1</t>
  </si>
  <si>
    <t>dsstny1
RT @ANSSI_FR: [#VendrediLecture]
🆕 Make your USB device stack great
again ! Découvrez la présentation
et le travail de nos agents sur
le su…</t>
  </si>
  <si>
    <t>sunustartup
RT @ometiers_num: On aime cette
illustration de @LaBanquePostale
qui non seulement tient compte
de la #mixité mais également propose
à la f…</t>
  </si>
  <si>
    <t xml:space="preserve">hustlehamilton
</t>
  </si>
  <si>
    <t>aazimath
RT @ometiers_num: Jeanne IDOLEKE
est étudiante en sécurité informatique
à IFRI au #Bénin. Elle #AdopteSYNI
👌🇧🇯 #cybersecurité #sensibilisat…</t>
  </si>
  <si>
    <t>lineblob
RT @thalessecurity: [#Cybersécurité]
Présidentielle 2022 : une agence
contre les ingérences étrangères
📰 via @Le_Figaro ➡ https://t.co/EwNv…</t>
  </si>
  <si>
    <t>evil_x_
RT @ANSSI_FR: [#VendrediLecture]
🆕 Make your USB device stack great
again ! Découvrez la présentation
et le travail de nos agents sur
le su…</t>
  </si>
  <si>
    <t>y0m
RT @ANSSI_FR: [#VendrediLecture]
🆕 Make your USB device stack great
again ! Découvrez la présentation
et le travail de nos agents sur
le su…</t>
  </si>
  <si>
    <t>david_orzech
RT @OrangePro: 41 % des très petites
entreprises ont déjà subi une ou
plusieurs attaques informatiques.
Ces attaques peuvent mettre en
péri…</t>
  </si>
  <si>
    <t>furaxfox
RT @ANSSI_FR: [#VendrediLecture]
🆕 Make your USB device stack great
again ! Découvrez la présentation
et le travail de nos agents sur
le su…</t>
  </si>
  <si>
    <t>itsmeetings
RT @nameshield: Retrouvez Nameshield
à l’IT &amp;amp; IT SECURITY MEETINGS
du 31 août au 2 septembre 2021
à Cannes ! #ITSCannes #cybersecurite
#cyb…</t>
  </si>
  <si>
    <t xml:space="preserve">opentext
</t>
  </si>
  <si>
    <t xml:space="preserve">_bcsolutions_
</t>
  </si>
  <si>
    <t xml:space="preserve">nameshield
</t>
  </si>
  <si>
    <t>malerkotlapol
RT @MalerkotlaPol: #Cybersecurite
https://t.co/LCZdcGNWMs</t>
  </si>
  <si>
    <t>grazytgrazynatt
RT @GrazyTGrazynaTT: 🔵⚪🔴#PromoEduTech
: la #technologie au #service de
l'#Humanité, de la #Cybersécurité,
de l'#Éthique, de la #Nonviolence…</t>
  </si>
  <si>
    <t>_dinum
RT @ANSSI_FR: 📙 #Agilité et #cybersécurité
💻 Développer #agile tout en considérant
le volet sécurité dans un projet,
c'est possible ! #SSI…</t>
  </si>
  <si>
    <t>jujunet22
RT @ANSSI_FR: [#VendrediLecture]
🆕 Make your USB device stack great
again ! Découvrez la présentation
et le travail de nos agents sur
le su…</t>
  </si>
  <si>
    <t>fusiondirectory
RT @ANSSI_FR: 📙 #Agilité et #cybersécurité
💻 Développer #agile tout en considérant
le volet sécurité dans un projet,
c'est possible ! #SSI…</t>
  </si>
  <si>
    <t>lezineaum
RT @LalobaRose: Rappel: #EdouardPhilippe
est devenu administrateur indépendant
du groupe informatique français
#Atos leader européen du #cl…</t>
  </si>
  <si>
    <t>lalobarose
Celui qui travaille chez #Atos
spécialisé dans la #cybersécurité,
#QRCodes etc n'a apparemment pas
compris ou fait… https://t.co/iOaUSKvvP6</t>
  </si>
  <si>
    <t>kasnoizette2
RT @LalobaRose: Rappel: #EdouardPhilippe
est devenu administrateur indépendant
du groupe informatique français
#Atos leader européen du #cl…</t>
  </si>
  <si>
    <t>pitiouret
RT @LalobaRose: Rappel: #EdouardPhilippe
est devenu administrateur indépendant
du groupe informatique français
#Atos leader européen du #cl…</t>
  </si>
  <si>
    <t>mdtg69
RT @LalobaRose: Rappel: #EdouardPhilippe
est devenu administrateur indépendant
du groupe informatique français
#Atos leader européen du #cl…</t>
  </si>
  <si>
    <t>michelpetiot1
RT @LalobaRose: Rappel: #EdouardPhilippe
est devenu administrateur indépendant
du groupe informatique français
#Atos leader européen du #cl…</t>
  </si>
  <si>
    <t>archoad
RT @ANSSI_FR: [#VendrediLecture]
🆕 Make your USB device stack great
again ! Découvrez la présentation
et le travail de nos agents sur
le su…</t>
  </si>
  <si>
    <t>dahvios
RT @LalobaRose: Rappel: #EdouardPhilippe
est devenu administrateur indépendant
du groupe informatique français
#Atos leader européen du #cl…</t>
  </si>
  <si>
    <t>mamouthcity
RT @LalobaRose: Rappel: #EdouardPhilippe
est devenu administrateur indépendant
du groupe informatique français
#Atos leader européen du #cl…</t>
  </si>
  <si>
    <t>alain_tourpin
RT @LalobaRose: Rappel: #EdouardPhilippe
est devenu administrateur indépendant
du groupe informatique français
#Atos leader européen du #cl…</t>
  </si>
  <si>
    <t>beviereboyer
RT @ANSSI_FR: 📙 #Agilité et #cybersécurité
💻 Développer #agile tout en considérant
le volet sécurité dans un projet,
c'est possible ! #SSI…</t>
  </si>
  <si>
    <t>capeldenis
RT @Parcoor1: [NEWS CYBERSEC] D'après
le rapport "Cost Data Breach" d'IBM
2021: "le coût total moyen d’une
violation de données a augmenté…</t>
  </si>
  <si>
    <t>parcoor1
[NEWS CYBERSEC] D'après le rapport
"Cost Data Breach" d'IBM 2021:
"le coût total moyen d’une violation
de données… https://t.co/9vBeB9aFcV</t>
  </si>
  <si>
    <t>leonielalionne1
RT @LalobaRose: Rappel: #EdouardPhilippe
est devenu administrateur indépendant
du groupe informatique français
#Atos leader européen du #cl…</t>
  </si>
  <si>
    <t>phillvs
RT @LalobaRose: Rappel: #EdouardPhilippe
est devenu administrateur indépendant
du groupe informatique français
#Atos leader européen du #cl…</t>
  </si>
  <si>
    <t>anipatchouli
RT @LalobaRose: Rappel: #EdouardPhilippe
est devenu administrateur indépendant
du groupe informatique français
#Atos leader européen du #cl…</t>
  </si>
  <si>
    <t>valentin_au
_DINUM: RT @ANSSI_FR: 📙 #Agilité
et #cybersécurité 💻 Développer
#agile tout en considérant le volet
sécurité dans… https://t.co/WUMUsGAhfF</t>
  </si>
  <si>
    <t>yoanjpro
RT @Allistic_fr: [ #FIC2021 ] @Allistic_fr
vous donne RDV le 7, 8 et 9 septembre
2021 à @LilleGrandPalai pour le
@FIC_eu ! ▶️ Retrouvez-…</t>
  </si>
  <si>
    <t xml:space="preserve">fic_eu
</t>
  </si>
  <si>
    <t xml:space="preserve">lillegrandpalai
</t>
  </si>
  <si>
    <t>allistic_fr
[ #FIC2021 ] @Allistic_fr vous
donne RDV le 7, 8 et 9 septembre
2021 à @LilleGrandPalai pour le
@FIC_eu ! ▶️ Ret… https://t.co/XmuWYbLv6f</t>
  </si>
  <si>
    <t>careersallistic
RT @Allistic_fr: [ #FIC2021 ] @Allistic_fr
vous donne RDV le 7, 8 et 9 septembre
2021 à @LilleGrandPalai pour le
@FIC_eu ! ▶️ Retrouvez-…</t>
  </si>
  <si>
    <t>jmdossantos
RT @Allistic_fr: [ #FIC2021 ] @Allistic_fr
vous donne RDV le 7, 8 et 9 septembre
2021 à @LilleGrandPalai pour le
@FIC_eu ! ▶️ Retrouvez-…</t>
  </si>
  <si>
    <t>delphinetessier
RT @LalobaRose: Rappel: #EdouardPhilippe
est devenu administrateur indépendant
du groupe informatique français
#Atos leader européen du #cl…</t>
  </si>
  <si>
    <t>pyrisdeekhlan
RT @LalobaRose: Rappel: #EdouardPhilippe
est devenu administrateur indépendant
du groupe informatique français
#Atos leader européen du #cl…</t>
  </si>
  <si>
    <t>rosensteinmick1
RT @LalobaRose: Rappel: #EdouardPhilippe
est devenu administrateur indépendant
du groupe informatique français
#Atos leader européen du #cl…</t>
  </si>
  <si>
    <t>loklkt
RT @ANSSI_FR: [#VendrediLecture]
🆕 Make your USB device stack great
again ! Découvrez la présentation
et le travail de nos agents sur
le su…</t>
  </si>
  <si>
    <t>athosyorkshire
RT @LalobaRose: Rappel: #EdouardPhilippe
est devenu administrateur indépendant
du groupe informatique français
#Atos leader européen du #cl…</t>
  </si>
  <si>
    <t>letiec22
RT @LalobaRose: Rappel: #EdouardPhilippe
est devenu administrateur indépendant
du groupe informatique français
#Atos leader européen du #cl…</t>
  </si>
  <si>
    <t>tdtm2v
#Pegasus : "Monsieur et madame
Tout-le-monde ont zéro risque de
se faire espionner" par ce #logiciel,
explique un c… https://t.co/DXGBYvgfat</t>
  </si>
  <si>
    <t>igpsc2021
Toutes les informations sont disponibles
sur notre site https://t.co/rcjV8zImOG
#IGPSC2021 #ingenierie #arcachon…
https://t.co/QE12af4dZ9</t>
  </si>
  <si>
    <t>monograficotwit
RT @LalobaRose: Rappel: #EdouardPhilippe
est devenu administrateur indépendant
du groupe informatique français
#Atos leader européen du #cl…</t>
  </si>
  <si>
    <t>philippewolak
RT @OrangePro: 41 % des très petites
entreprises ont déjà subi une ou
plusieurs attaques informatiques.
Ces attaques peuvent mettre en
péri…</t>
  </si>
  <si>
    <t>darfeuillei
RT @LalobaRose: Rappel: #EdouardPhilippe
est devenu administrateur indépendant
du groupe informatique français
#Atos leader européen du #cl…</t>
  </si>
  <si>
    <t>maxn002
RT @LalobaRose: Rappel: #EdouardPhilippe
est devenu administrateur indépendant
du groupe informatique français
#Atos leader européen du #cl…</t>
  </si>
  <si>
    <t>margpompom
RT @LalobaRose: Rappel: #EdouardPhilippe
est devenu administrateur indépendant
du groupe informatique français
#Atos leader européen du #cl…</t>
  </si>
  <si>
    <t>gmirlt
RT @LalobaRose: Rappel: #EdouardPhilippe
est devenu administrateur indépendant
du groupe informatique français
#Atos leader européen du #cl…</t>
  </si>
  <si>
    <t>jp_lebreut
RT @almond_consult: Almond est
devenu membre associé du Campus
Cyber 🤝🇫🇷 #cybersécurité #numérique
#CampusCyber https://t.co/p4JNRsJijs</t>
  </si>
  <si>
    <t>pradier_marc
RT @LalobaRose: Rappel: #EdouardPhilippe
est devenu administrateur indépendant
du groupe informatique français
#Atos leader européen du #cl…</t>
  </si>
  <si>
    <t>m_j_z_c
RT @LalobaRose: Rappel: #EdouardPhilippe
est devenu administrateur indépendant
du groupe informatique français
#Atos leader européen du #cl…</t>
  </si>
  <si>
    <t>claudiocimelli
RT @cybervictimes: [🛡️ #SécuritéNumérique]
Vous comptez dévoiler vos vacances
d'été sur les #RéseauxSociaux ?
Prudence face aux risques en…</t>
  </si>
  <si>
    <t>nbre8
RT @LalobaRose: Rappel: #EdouardPhilippe
est devenu administrateur indépendant
du groupe informatique français
#Atos leader européen du #cl…</t>
  </si>
  <si>
    <t>coudprint
RT @LalobaRose: Rappel: #EdouardPhilippe
est devenu administrateur indépendant
du groupe informatique français
#Atos leader européen du #cl…</t>
  </si>
  <si>
    <t>fred1665
RT @LalobaRose: Rappel: #EdouardPhilippe
est devenu administrateur indépendant
du groupe informatique français
#Atos leader européen du #cl…</t>
  </si>
  <si>
    <t>menardgabrielle
RT @LalobaRose: Rappel: #EdouardPhilippe
est devenu administrateur indépendant
du groupe informatique français
#Atos leader européen du #cl…</t>
  </si>
  <si>
    <t>petitpatriotel
RT @LalobaRose: Rappel: #EdouardPhilippe
est devenu administrateur indépendant
du groupe informatique français
#Atos leader européen du #cl…</t>
  </si>
  <si>
    <t>lemerignan
RT @LalobaRose: Rappel: #EdouardPhilippe
est devenu administrateur indépendant
du groupe informatique français
#Atos leader européen du #cl…</t>
  </si>
  <si>
    <t>aureliecaillea2
RT @ANSSI_FR: 📙 #Agilité et #cybersécurité
💻 Développer #agile tout en considérant
le volet sécurité dans un projet,
c'est possible ! #SSI…</t>
  </si>
  <si>
    <t>nnechiardola
RT @ANSSI_FR: 📙 #Agilité et #cybersécurité
💻 Développer #agile tout en considérant
le volet sécurité dans un projet,
c'est possible ! #SSI…</t>
  </si>
  <si>
    <t>cbctoulouse
#CybersecurityBusinessConvention
#ProtectionDesDonnées #Cybersécurité
#Toulouse #Business</t>
  </si>
  <si>
    <t>hautsdefrance
RT @Allistic_fr: [ #FIC2021 ] @Allistic_fr
vous donne RDV le 7, 8 et 9 septembre
2021 à @LilleGrandPalai pour le
@FIC_eu ! ▶️ Retrouvez-…</t>
  </si>
  <si>
    <t>dgrpro
AAP Cybersecurité Minalogic #Cybersécurité
https://t.co/LeykrdFDNq</t>
  </si>
  <si>
    <t>avril_sylvie
RT @LalobaRose: Rappel: #EdouardPhilippe
est devenu administrateur indépendant
du groupe informatique français
#Atos leader européen du #cl…</t>
  </si>
  <si>
    <t>lucidasthesky
RT @LalobaRose: Rappel: #EdouardPhilippe
est devenu administrateur indépendant
du groupe informatique français
#Atos leader européen du #cl…</t>
  </si>
  <si>
    <t>belache4
RT @LalobaRose: Rappel: #EdouardPhilippe
est devenu administrateur indépendant
du groupe informatique français
#Atos leader européen du #cl…</t>
  </si>
  <si>
    <t>alegrianohay
RT @LalobaRose: Rappel: #EdouardPhilippe
est devenu administrateur indépendant
du groupe informatique français
#Atos leader européen du #cl…</t>
  </si>
  <si>
    <t>_oliviabot
RT @VeilleCyber3: 💼L'astuce #cybersécurité
https://t.co/2hOwRPPuwN #fintech
#AI #ArtificialIntelligence #MachineLearning
#DeepLearning #c…</t>
  </si>
  <si>
    <t>cartmancarlos
RT @LalobaRose: Rappel: #EdouardPhilippe
est devenu administrateur indépendant
du groupe informatique français
#Atos leader européen du #cl…</t>
  </si>
  <si>
    <t>bistrot_alonso
RT @LalobaRose: Rappel: #EdouardPhilippe
est devenu administrateur indépendant
du groupe informatique français
#Atos leader européen du #cl…</t>
  </si>
  <si>
    <t>inforsudtech
[ACTUALITES] Cybersécurité 🔒 A
l'occasion de la journée des administrateurs
systèmes, IT Channel revient sur
leur r… https://t.co/qYFyzeP8Kj</t>
  </si>
  <si>
    <t>blabla_lau
RT @LalobaRose: Rappel: #EdouardPhilippe
est devenu administrateur indépendant
du groupe informatique français
#Atos leader européen du #cl…</t>
  </si>
  <si>
    <t>corinnedeltombe
RT @LalobaRose: Rappel: #EdouardPhilippe
est devenu administrateur indépendant
du groupe informatique français
#Atos leader européen du #cl…</t>
  </si>
  <si>
    <t>patrickchahune1
RT @esante_gouv_fr: #Cybersécurité
Les 3 actes malveillants les plus
fréquents : 🗄Compromission d'un
système d'information 🗡Logiciel
malve…</t>
  </si>
  <si>
    <t>esante_gouv_fr
#TousCybervigilants Le Portail
Cyberveille #Santé conçu avec @Sante_Gouv,
est un espace où vous trouverez
: actuali… https://t.co/4bIcVskcot</t>
  </si>
  <si>
    <t>freedom_8559
RT @LalobaRose: Rappel: #EdouardPhilippe
est devenu administrateur indépendant
du groupe informatique français
#Atos leader européen du #cl…</t>
  </si>
  <si>
    <t>abicomit
🌞🌴Soleil, repos et détente sont
aux programmes de vos vacances
? Ne relâchez votre vigilance face
au cyberattaques🙌… https://t.co/uzdT7LPv89</t>
  </si>
  <si>
    <t>slecache
Revue de presse 2021 S30 https://t.co/zdRNAIERf7
#cybersecurite #developpement #newsletter</t>
  </si>
  <si>
    <t>k33g_org
RT @slecache: Revue de presse 2021
S30 https://t.co/zdRNAIERf7 #cybersecurite
#developpement #newsletter</t>
  </si>
  <si>
    <t>au_fiel
RT @LalobaRose: Rappel: #EdouardPhilippe
est devenu administrateur indépendant
du groupe informatique français
#Atos leader européen du #cl…</t>
  </si>
  <si>
    <t>cybersn_fr
8 nouveaux outils de sécurité qui
seront dévoilés au BlackHat USA
2021 https://t.co/GqtHypaJKv #cybersecurite…
https://t.co/wa7GJSj2QX</t>
  </si>
  <si>
    <t>thierryrouby
RT @LalobaRose: Rappel: #EdouardPhilippe
est devenu administrateur indépendant
du groupe informatique français
#Atos leader européen du #cl…</t>
  </si>
  <si>
    <t>alexandremtr14
RT @cybervictimes: [🥇🥈🥉#JOTokyo2021
#JeuxOlympiques #CyberVigilant]
5⃣ principaux conseils de @cybervictimes
pour vivre cette fête du #spor…</t>
  </si>
  <si>
    <t>bernardrobert_
RT @LalobaRose: Rappel: #EdouardPhilippe
est devenu administrateur indépendant
du groupe informatique français
#Atos leader européen du #cl…</t>
  </si>
  <si>
    <t>maria_andy2
RT @LalobaRose: Rappel: #EdouardPhilippe
est devenu administrateur indépendant
du groupe informatique français
#Atos leader européen du #cl…</t>
  </si>
  <si>
    <t>sflouzat
RT @Stormshield: Selon une récente
étude d'@IBMSecurity , le coût
moyen des #cyberattaques bat des
records depuis la pandémie de Covid-19
p…</t>
  </si>
  <si>
    <t xml:space="preserve">ibmsecurity
</t>
  </si>
  <si>
    <t>autumn_good_35
RT @cybervictimes: [🥇🥈🥉#JOTokyo2021
#JeuxOlympiques #CyberVigilant]
5⃣ principaux conseils de @cybervictimes
pour vivre cette fête du #spor…</t>
  </si>
  <si>
    <t>mathpicco
RT @DGEntreprises: #FranceRelance
| Stratégie #cyber : participez
au premier appel à projets « Développement
de technologies innovantes cri…</t>
  </si>
  <si>
    <t>dgentreprises
#FranceRelance | Grand Défi #cybersécurité
: participez l'appel à projets
« Mutualisation et valorisation
des donné… https://t.co/3BRWOnicRq</t>
  </si>
  <si>
    <t>artere01
RT @cybervictimes: [🥇🥈🥉#JOTokyo2021
#JeuxOlympiques #CyberVigilant]
5⃣ principaux conseils de @cybervictimes
pour vivre cette fête du #spor…</t>
  </si>
  <si>
    <t>pietersedwige
RT @LalobaRose: Rappel: #EdouardPhilippe
est devenu administrateur indépendant
du groupe informatique français
#Atos leader européen du #cl…</t>
  </si>
  <si>
    <t>gendarmerie_073
RT @cybervictimes: [🥇🥈🥉#JOTokyo2021
#JeuxOlympiques #CyberVigilant]
5⃣ principaux conseils de @cybervictimes
pour vivre cette fête du #spor…</t>
  </si>
  <si>
    <t>yannkogalama
RT @ANSSI_FR: 📙 #Agilité et #cybersécurité
💻 Développer #agile tout en considérant
le volet sécurité dans un projet,
c'est possible ! #SSI…</t>
  </si>
  <si>
    <t>cg2915
RT @LalobaRose: Rappel: #EdouardPhilippe
est devenu administrateur indépendant
du groupe informatique français
#Atos leader européen du #cl…</t>
  </si>
  <si>
    <t>parsecscille
🚩🚩Rendez-vous au FIC, premier
évènement marquant de la rentrée
cyber 2021 ! @NvelleAquitaine @naos_cluster…
https://t.co/fvpsiCVRiH</t>
  </si>
  <si>
    <t xml:space="preserve">naos_cluster
</t>
  </si>
  <si>
    <t>johnndzana
RT @ANSSI_FR: 📙 #Agilité et #cybersécurité
💻 Développer #agile tout en considérant
le volet sécurité dans un projet,
c'est possible ! #SSI…</t>
  </si>
  <si>
    <t>olympegrisou
RT @LalobaRose: Rappel: #EdouardPhilippe
est devenu administrateur indépendant
du groupe informatique français
#Atos leader européen du #cl…</t>
  </si>
  <si>
    <t>anlebreton
RT @Mismocommunity: La fraude au
président et l’usurpation d’identité
sont très fréquentes pendant la
période estivale. Voici quelques
co…</t>
  </si>
  <si>
    <t>mismocommunity
La fraude au président et l’usurpation
d’identité sont très fréquentes
pendant la période estivale. Voici
quelque… https://t.co/LwOYppFwv5</t>
  </si>
  <si>
    <t>gmalchemille
RT @LalobaRose: Rappel: #EdouardPhilippe
est devenu administrateur indépendant
du groupe informatique français
#Atos leader européen du #cl…</t>
  </si>
  <si>
    <t>madmax6878
RT @LalobaRose: Rappel: #EdouardPhilippe
est devenu administrateur indépendant
du groupe informatique français
#Atos leader européen du #cl…</t>
  </si>
  <si>
    <t>jjeanniard_bot
RT @cybervictimes: [🥇🥈🥉#JOTokyo2021
#JeuxOlympiques #CyberVigilant]
5⃣ principaux conseils de @cybervictimes
pour vivre cette fête du #spor…</t>
  </si>
  <si>
    <t>francismambrini
RT @esante_gouv_fr: #Cybersécurité
Les 3 actes malveillants les plus
fréquents : 🗄Compromission d'un
système d'information 🗡Logiciel
malve…</t>
  </si>
  <si>
    <t>fredj_mendy
RT @SandraBocciolin: #Cybersécurité
: après un data center, #TikTok
ouvre un centre dédié à la #cybersécurité
à Dublin ➕https://t.co/qWStWQ…</t>
  </si>
  <si>
    <t>sandrabocciolin
#Cybersécurité : @Sophos acquiert
le fournisseur de détection des
cybermenaces Braintrace ➕https://t.co/irZ1zW9GCF…
https://t.co/zVRXedvkoS</t>
  </si>
  <si>
    <t>brunetluc
RT @ActuGassilloud: Introduction
de Thomas GASSILLOUD, député, co-président
du groupe #cybersécurité et souveraineté
numérique à l’assemblé…</t>
  </si>
  <si>
    <t>poleai
RT @cybervictimes: [🥇🥈🥉#JOTokyo2021
#JeuxOlympiques #CyberVigilant]
5⃣ principaux conseils de @cybervictimes
pour vivre cette fête du #spor…</t>
  </si>
  <si>
    <t xml:space="preserve">herve_schauer
</t>
  </si>
  <si>
    <t>cmoulinschwartz
Un très bon anniversaire à notre
ami @Herve_Schauer 😉 #Cybersecurité
for ever ! Et un très bel été à
tous 🤩 https://t.co/IATkf3MAI0</t>
  </si>
  <si>
    <t>jeep68883442
RT @LalobaRose: Rappel: #EdouardPhilippe
est devenu administrateur indépendant
du groupe informatique français
#Atos leader européen du #cl…</t>
  </si>
  <si>
    <t>feimaediteurs
RT @esante_gouv_fr: #Cybersécurité
Les 3 actes malveillants les plus
fréquents : 🗄Compromission d'un
système d'information 🗡Logiciel
malve…</t>
  </si>
  <si>
    <t>pouceopposable
RT @cybervictimes: [🥇🥈🥉#JOTokyo2021
#JeuxOlympiques #CyberVigilant]
5⃣ principaux conseils de @cybervictimes
pour vivre cette fête du #spor…</t>
  </si>
  <si>
    <t>redleader1970
RT @LalobaRose: Rappel: #EdouardPhilippe
est devenu administrateur indépendant
du groupe informatique français
#Atos leader européen du #cl…</t>
  </si>
  <si>
    <t>brun01160147
RT @LalobaRose: Rappel: #EdouardPhilippe
est devenu administrateur indépendant
du groupe informatique français
#Atos leader européen du #cl…</t>
  </si>
  <si>
    <t>hiasecure
La publication "#Présidentielle2022
et #cybersécurité", par @FRdigitale
et @wavestoneFR , analyse l'ensemble
des m… https://t.co/i4qgcMLuV4</t>
  </si>
  <si>
    <t xml:space="preserve">wavestonefr
</t>
  </si>
  <si>
    <t xml:space="preserve">frdigitale
</t>
  </si>
  <si>
    <t>ouraganmanuella
RT @ANSSI_FR: 📙 #Agilité et #cybersécurité
💻 Développer #agile tout en considérant
le volet sécurité dans un projet,
c'est possible ! #SSI…</t>
  </si>
  <si>
    <t>elliott_bobiet
RT @CassemblyFR: Voici notre communiqué
sur les événements récents ⬇️ #presidence
#gouvernement #cybersecurite https://t.co/CSF1vQf18z</t>
  </si>
  <si>
    <t xml:space="preserve">cassemblyfr
</t>
  </si>
  <si>
    <t>cirneaf
RT @LalobaRose: Rappel: #EdouardPhilippe
est devenu administrateur indépendant
du groupe informatique français
#Atos leader européen du #cl…</t>
  </si>
  <si>
    <t>maikiestudonc
RT @LalobaRose: Rappel: #EdouardPhilippe
est devenu administrateur indépendant
du groupe informatique français
#Atos leader européen du #cl…</t>
  </si>
  <si>
    <t>alainmaitreiode
RT @cybervictimes: [🥇🥈🥉#JOTokyo2021
#JeuxOlympiques #CyberVigilant]
5⃣ principaux conseils de @cybervictimes
pour vivre cette fête du #spor…</t>
  </si>
  <si>
    <t>soniakorchi
RT @LalobaRose: Rappel: #EdouardPhilippe
est devenu administrateur indépendant
du groupe informatique français
#Atos leader européen du #cl…</t>
  </si>
  <si>
    <t>remidhalluin
RT @plaineimages: 🎓 Formation
100% gratuite 🎓 Du 2 au 28 août,
retrouvez la #WildSummerSchool
by @WildCodeSchool et formez-vous
gratuiteme…</t>
  </si>
  <si>
    <t>plaineimages
🎓 Formation 100% gratuite 🎓 Du
2 au 28 août, retrouvez la #WildSummerSchool
by @WildCodeSchool et formez-vous
grat… https://t.co/utpTd2aTb3</t>
  </si>
  <si>
    <t>1001portails_fr
RT @LalobaRose: Rappel: #EdouardPhilippe
est devenu administrateur indépendant
du groupe informatique français
#Atos leader européen du #cl…</t>
  </si>
  <si>
    <t>kareem_seif
RT @LalobaRose: Rappel: #EdouardPhilippe
est devenu administrateur indépendant
du groupe informatique français
#Atos leader européen du #cl…</t>
  </si>
  <si>
    <t>sabrinametayer1
RT @LalobaRose: Rappel: #EdouardPhilippe
est devenu administrateur indépendant
du groupe informatique français
#Atos leader européen du #cl…</t>
  </si>
  <si>
    <t>carodiasinno
RT @ANSSI_FR: 📙 #Agilité et #cybersécurité
💻 Développer #agile tout en considérant
le volet sécurité dans un projet,
c'est possible ! #SSI…</t>
  </si>
  <si>
    <t>louisenalieva
RT @LalobaRose: Rappel: #EdouardPhilippe
est devenu administrateur indépendant
du groupe informatique français
#Atos leader européen du #cl…</t>
  </si>
  <si>
    <t>jolarnak
RT @LalobaRose: Rappel: #EdouardPhilippe
est devenu administrateur indépendant
du groupe informatique français
#Atos leader européen du #cl…</t>
  </si>
  <si>
    <t>didierchat
RT @LalobaRose: Rappel: #EdouardPhilippe
est devenu administrateur indépendant
du groupe informatique français
#Atos leader européen du #cl…</t>
  </si>
  <si>
    <t>omandeshamptons
RT @nvka__: Pour une Afrique sécurisée
🌍🔐 L'I-CSSI met en place des
programmes éducatifs, techniques
et fonctionnels à destination de
la j…</t>
  </si>
  <si>
    <t>nvka__
Pour une Afrique sécurisée 🌍🔐
L'I-CSSI met en place des programmes
éducatifs, techniques et fonctionnels
à destina… https://t.co/Wwk7asyFht</t>
  </si>
  <si>
    <t>subversif2
RT @LalobaRose: Rappel: #EdouardPhilippe
est devenu administrateur indépendant
du groupe informatique français
#Atos leader européen du #cl…</t>
  </si>
  <si>
    <t>elianefines
RT @LalobaRose: Rappel: #EdouardPhilippe
est devenu administrateur indépendant
du groupe informatique français
#Atos leader européen du #cl…</t>
  </si>
  <si>
    <t>g4vroch3
RT @ANSSI_FR: 📙 #Agilité et #cybersécurité
💻 Développer #agile tout en considérant
le volet sécurité dans un projet,
c'est possible ! #SSI…</t>
  </si>
  <si>
    <t>patdvd
RT @PhDieudonne: La publication
"#Présidentielle2022 et #cybersécurité",
par @FRdigitale et @wavestoneFR
, analyse l'ensemble des menaces…</t>
  </si>
  <si>
    <t>phdieudonne
RT @CathCervoni: #Cybersécurité :
les internautes français sont de
plus en plus en danger https://t.co/2KgLds99bg</t>
  </si>
  <si>
    <t>xen0risdev
RT @cybervictimes: [🥇🥈🥉#JOTokyo2021
#JeuxOlympiques #CyberVigilant]
5⃣ principaux conseils de @cybervictimes
pour vivre cette fête du #spor…</t>
  </si>
  <si>
    <t>foxmulderfrance
RT @LalobaRose: Rappel: #EdouardPhilippe
est devenu administrateur indépendant
du groupe informatique français
#Atos leader européen du #cl…</t>
  </si>
  <si>
    <t>advaitaghost
RT @LalobaRose: Rappel: #EdouardPhilippe
est devenu administrateur indépendant
du groupe informatique français
#Atos leader européen du #cl…</t>
  </si>
  <si>
    <t>frenchprosthesi
RT @labo_Loria: 🛡️"Le télescope
du #cyberespace" : nos équipes
vous font explorer le labo. haute
#securite dans @LePoint du 29/8
! @Inria_N…</t>
  </si>
  <si>
    <t xml:space="preserve">lepoint
</t>
  </si>
  <si>
    <t>labo_loria
🛡️"Le télescope du #cyberespace"
: nos équipes vous font explorer
le labo. haute #securite dans @LePoint
du 29/8 !… https://t.co/WevMrm9n3q</t>
  </si>
  <si>
    <t>gueritasc
RT @LalobaRose: Rappel: #EdouardPhilippe
est devenu administrateur indépendant
du groupe informatique français
#Atos leader européen du #cl…</t>
  </si>
  <si>
    <t>jsette60
RT @LalobaRose: Rappel: #EdouardPhilippe
est devenu administrateur indépendant
du groupe informatique français
#Atos leader européen du #cl…</t>
  </si>
  <si>
    <t>itego8
RT @labo_Loria: 🛡️"Le télescope
du #cyberespace" : nos équipes
vous font explorer le labo. haute
#securite dans @LePoint du 29/8
! @Inria_N…</t>
  </si>
  <si>
    <t xml:space="preserve">france24
</t>
  </si>
  <si>
    <t>univ_lorraine
RT @labo_Loria: 🛡️"Le télescope
du #cyberespace" : nos équipes
vous font explorer le labo. haute
#securite dans @LePoint du 29/8
! @Inria_N…</t>
  </si>
  <si>
    <t>fadouce
#cybersécurité L’ @ANSSI_FR bénéficie
d’une enveloppe de 136 millions
€ pour renforcer la cybersécurité
de l’État… https://t.co/cRDnMYQpts</t>
  </si>
  <si>
    <t>richard_s81
RT @pgerard4: Le Cybermoi/s c'est
en octobre. L'@ANSSI_FR propose
une boîte à outils 🛠.. ⤵️ https://t.co/AlAwwko31q
#anssi #sécurité #cyber…</t>
  </si>
  <si>
    <t>gendarmerie
RT @cybervictimes: [🛡️ #SécuritéNumérique]
Vous comptez dévoiler vos vacances
d'été sur les #RéseauxSociaux ?
Prudence face aux risques en…</t>
  </si>
  <si>
    <t>pgerard4
Conseils simples mais au combien
essentiels. Bonjour @CyberGEND
😉 ! #gendarmerie #Cybersécurité
https://t.co/abk0RreH9G</t>
  </si>
  <si>
    <t>paraano
RT @LalobaRose: Rappel: #EdouardPhilippe
est devenu administrateur indépendant
du groupe informatique français
#Atos leader européen du #cl…</t>
  </si>
  <si>
    <t>acaouren
RT @ANSSI_FR: [#VendrediLecture]
🆕 Make your USB device stack great
again ! Découvrez la présentation
et le travail de nos agents sur
le su…</t>
  </si>
  <si>
    <t>bertus241_off
RT @plaineimages: 🎓 Formation
100% gratuite 🎓 Du 2 au 28 août,
retrouvez la #WildSummerSchool
by @WildCodeSchool et formez-vous
gratuiteme…</t>
  </si>
  <si>
    <t>arcenetac
RT @LalobaRose: Rappel: #EdouardPhilippe
est devenu administrateur indépendant
du groupe informatique français
#Atos leader européen du #cl…</t>
  </si>
  <si>
    <t>nono2357
RT @ANSSI_FR: [#VendrediLecture]
🆕 Make your USB device stack great
again ! Découvrez la présentation
et le travail de nos agents sur
le su…</t>
  </si>
  <si>
    <t>finnfrance
#Cybersecurite : @ANSSI_FR annonce
une nouvelle menace cybercriminelle,
venant de Chine et touchant la
France, peu… https://t.co/sXATsEOTHJ</t>
  </si>
  <si>
    <t>redchanelred
RT @FinnFrance: #Cybersecurite
: Le directeur de @ANSSI_FR Guillaume
Poupard a alerté hier que le groupe
de hackeurs affilié à la Chine
#AP…</t>
  </si>
  <si>
    <t>securityblog
RT @ANSSI_FR: [#VendrediLecture]
🆕 Make your USB device stack great
again ! Découvrez la présentation
et le travail de nos agents sur
le su…</t>
  </si>
  <si>
    <t>soprasteriasecu
RT @ANSSI_FR: 📙 #Agilité et #cybersécurité
💻 Développer #agile tout en considérant
le volet sécurité dans un projet,
c'est possible ! #SSI…</t>
  </si>
  <si>
    <t>jusnumerium
RT @ANSSI_FR: 📙 #Agilité et #cybersécurité
💻 Développer #agile tout en considérant
le volet sécurité dans un projet,
c'est possible ! #SSI…</t>
  </si>
  <si>
    <t>mickey86164385
RT @LalobaRose: Rappel: #EdouardPhilippe
est devenu administrateur indépendant
du groupe informatique français
#Atos leader européen du #cl…</t>
  </si>
  <si>
    <t>ericbpro
Est-ce que le logiciel espion Pegasus
peut infecter le smartphone de
la personnalité la mieux protégée
de France ?… https://t.co/gjn6mHV9V6</t>
  </si>
  <si>
    <t>_redfrog
RT @ANSSI_FR: [#VendrediLecture]
🆕 Make your USB device stack great
again ! Découvrez la présentation
et le travail de nos agents sur
le su…</t>
  </si>
  <si>
    <t>_adriend_
Excellent !! #Cybersécurité https://t.co/HYDiFtWCYw</t>
  </si>
  <si>
    <t>danemontpellier
RT @ANSSI_FR: 📙 #Agilité et #cybersécurité
💻 Développer #agile tout en considérant
le volet sécurité dans un projet,
c'est possible ! #SSI…</t>
  </si>
  <si>
    <t>maxleaker
RT @MaunaTraikia: #FRIDAY Au delà
des frontières du réel ça se passe
dans le #cyberespace pour les intéressés
#cybersecurite A lire #Pega…</t>
  </si>
  <si>
    <t>maunatraikia
#cybersecurité protégeons nos données
! Découvrons les 1ers #cyber gestes
barrières protecteurs pour nos…
https://t.co/HyAaQhpHWL</t>
  </si>
  <si>
    <t>soo_onthemoon
RT @LalobaRose: Rappel: #EdouardPhilippe
est devenu administrateur indépendant
du groupe informatique français
#Atos leader européen du #cl…</t>
  </si>
  <si>
    <t>legrand87652874
RT @LalobaRose: Rappel: #EdouardPhilippe
est devenu administrateur indépendant
du groupe informatique français
#Atos leader européen du #cl…</t>
  </si>
  <si>
    <t>18coconicole
RT @LalobaRose: Rappel: #EdouardPhilippe
est devenu administrateur indépendant
du groupe informatique français
#Atos leader européen du #cl…</t>
  </si>
  <si>
    <t>prolevavasseur
RT @esante_gouv_fr: #Cybersécurité
Rappel : le rapport « Observatoire
des signalements d’incidents de
sécurité des systèmes d’information
p…</t>
  </si>
  <si>
    <t>incanus666
RT @LalobaRose: Rappel: #EdouardPhilippe
est devenu administrateur indépendant
du groupe informatique français
#Atos leader européen du #cl…</t>
  </si>
  <si>
    <t>gerlav31
RT @LalobaRose: Rappel: #EdouardPhilippe
est devenu administrateur indépendant
du groupe informatique français
#Atos leader européen du #cl…</t>
  </si>
  <si>
    <t>jess86801207
RT @LalobaRose: Rappel: #EdouardPhilippe
est devenu administrateur indépendant
du groupe informatique français
#Atos leader européen du #cl…</t>
  </si>
  <si>
    <t>sandrine_pertin
RT @ModisFrance: 97% : C'est le
% des entreprises 🇫🇷 qui ont
souffert d’au moins une brèche
de sécurité sur les 12 derniers
mois selon l'en…</t>
  </si>
  <si>
    <t>modisfrance
#LeSaviezVous: Avec plus de 300
milliards de courriers électroniques
envoyés par jour, l’#email est
aujourd'hui le… https://t.co/XlTaoMtilX</t>
  </si>
  <si>
    <t>uybhys
RT @fbardeau: #MustRead &amp;gt;&amp;gt;&amp;gt;
Comment répondre à la pénurie de
compétences en cyber sécurité?
https://t.co/U9pQ3JKAvS et pour
les formations…</t>
  </si>
  <si>
    <t>fbardeau
#MustRead &amp;gt;&amp;gt;&amp;gt; Comment
répondre à la pénurie de compétences
en cyber sécurité? https://t.co/U9pQ3JKAvS
et pour les f… https://t.co/l6PsvOErPd</t>
  </si>
  <si>
    <t>andaolvras
RT @fbardeau: #MustRead &amp;gt;&amp;gt;&amp;gt;
Comment répondre à la pénurie de
compétences en cyber sécurité?
https://t.co/U9pQ3JKAvS et pour
les formations…</t>
  </si>
  <si>
    <t>cnrs_centre_est
RT @labo_Loria: 🛡️"Le télescope
du #cyberespace" : nos équipes
vous font explorer le labo. haute
#securite dans @LePoint du 29/8
! @Inria_N…</t>
  </si>
  <si>
    <t>cpuprogramme
RT @francenumfr: 🔵⚪🔴 Nouveau
dispositif d'alerte cybersécurité
pour les TPE 👉 #AlerteCyber par
@ANSSI_FR et @cybervictimes en
partenariat a…</t>
  </si>
  <si>
    <t>mc_factory
Nouveau dispositif d’alerte en
cas de cyber attaque pour 1 million
de petites entreprises. Via @RevueduDigital…
https://t.co/oe6b7Cu9TS</t>
  </si>
  <si>
    <t>revuedudigital
RT @MC_Factory: Nouveau dispositif
d’alerte en cas de cyber attaque
pour 1 million de petites entreprises.
Via @RevueduDigital https://t.c…</t>
  </si>
  <si>
    <t>thryxne3
RT @francenumfr: 🔵⚪🔴 Nouveau
dispositif d'alerte cybersécurité
pour les TPE 👉 #AlerteCyber par
@ANSSI_FR et @cybervictimes en
partenariat a…</t>
  </si>
  <si>
    <t>sabinetvalentin
RT @DGEntreprises: #FranceRelance
| Stratégie #cyber : participez
au premier appel à projets « Développement
de technologies innovantes cri…</t>
  </si>
  <si>
    <t>zazaone81
RT @LalobaRose: Rappel: #EdouardPhilippe
est devenu administrateur indépendant
du groupe informatique français
#Atos leader européen du #cl…</t>
  </si>
  <si>
    <t>gradesbfc
RT @esante_gouv_fr: #Cybersécurité
Rappel : le rapport « Observatoire
des signalements d’incidents de
sécurité des systèmes d’information
p…</t>
  </si>
  <si>
    <t>aonfrance
🗣️ 7 attaques par #ransomware
sur 10 impliquent des menaces d'exposition
de #donnees. Plus de détails dans
le rappo… https://t.co/25bX9M1M9D</t>
  </si>
  <si>
    <t>gaujourd
RT @SwissLife_Fr: #TPE/#PME, vous
n’êtes pas à l’abri de cyberattaques.
Etat des lieux &amp;amp; bonnes pratiques
à mettre en place pour sécuriser…</t>
  </si>
  <si>
    <t>swisslife_fr
#TPE/#PME, vous n’êtes pas à l’abri
de cyberattaques. Etat des lieux
&amp;amp; bonnes pratiques à mettre
en place pour sécu… https://t.co/kYzHV2xJPs</t>
  </si>
  <si>
    <t>nicoladiaz
RT @fbardeau: #MustRead &amp;gt;&amp;gt;&amp;gt;
Comment répondre à la pénurie de
compétences en cyber sécurité?
https://t.co/U9pQ3JKAvS et pour
les formations…</t>
  </si>
  <si>
    <t>momentup_io
🎊 L'équipe MomentUP a été ravie
de passer la journée de mardi dans
les locaux de notre partenaire
SWARM-itc 💫 Une… https://t.co/U1F6DrpeI1</t>
  </si>
  <si>
    <t>fabienpelletier
RT @SwissLife_Fr: #TPE/#PME, vous
n’êtes pas à l’abri de cyberattaques.
Etat des lieux &amp;amp; bonnes pratiques
à mettre en place pour sécuriser…</t>
  </si>
  <si>
    <t>ideas_idees
RT @LaConvCA: Devant l’explosion
des #cyberattaques, le #Canada
doit collaborer avec des experts
en #cybersécurité pour leur permettre
d’id…</t>
  </si>
  <si>
    <t>dumont6674
RT @LalobaRose: Rappel: #EdouardPhilippe
est devenu administrateur indépendant
du groupe informatique français
#Atos leader européen du #cl…</t>
  </si>
  <si>
    <t>sonia_perso
RT @cybervictimes: [🥇🥈🥉#JOTokyo2021
#JeuxOlympiques #CyberVigilant]
5⃣ principaux conseils de @cybervictimes
pour vivre cette fête du #spor…</t>
  </si>
  <si>
    <t>ncedson
RT @ANSSI_FR: [#VendrediLecture]
🆕 Make your USB device stack great
again ! Découvrez la présentation
et le travail de nos agents sur
le su…</t>
  </si>
  <si>
    <t>neoxyzx
RT @LalobaRose: Rappel: #EdouardPhilippe
est devenu administrateur indépendant
du groupe informatique français
#Atos leader européen du #cl…</t>
  </si>
  <si>
    <t>cyberevents_io
RT @francenumfr: 🔵⚪🔴 Nouveau
dispositif d'alerte cybersécurité
pour les TPE 👉 #AlerteCyber par
@ANSSI_FR et @cybervictimes en
partenariat a…</t>
  </si>
  <si>
    <t>iot_technojeder
RT @AAsc49: FR Une étude révèle
que 24 % des Britanniques ne sécurisent
pas leurs appareils IoT https://t.co/4p72qHSw3X
#cybersecurite #IoT…</t>
  </si>
  <si>
    <t>aasc49
FR Une étude révèle que 24 % des
Britanniques ne sécurisent pas
leurs appareils IoT https://t.co/4p72qHSw3X…
https://t.co/Iy0uuTf0wn</t>
  </si>
  <si>
    <t>toglyb7415
RT @LalobaRose: Rappel: #EdouardPhilippe
est devenu administrateur indépendant
du groupe informatique français
#Atos leader européen du #cl…</t>
  </si>
  <si>
    <t>ml_tweet_bot
RT @lebigdata_fr: @Google lance
un nouveau #service de protection
optimisé par la technologie de
#MachineLearning. Découvrez son
utilité e…</t>
  </si>
  <si>
    <t xml:space="preserve">google
</t>
  </si>
  <si>
    <t>lebigdata_fr
@Google lance un nouveau #service
de protection optimisé par la technologie
de #MachineLearning. Découvrez
son uti… https://t.co/837gRraeet</t>
  </si>
  <si>
    <t>andrewmorrisuk
RT @lebigdata_fr: @Google lance
un nouveau #service de protection
optimisé par la technologie de
#MachineLearning. Découvrez son
utilité e…</t>
  </si>
  <si>
    <t>lagrainee
RT @LalobaRose: Rappel: #EdouardPhilippe
est devenu administrateur indépendant
du groupe informatique français
#Atos leader européen du #cl…</t>
  </si>
  <si>
    <t>bouyguestel_ent
[À la une 📢] @BouyguesTel_Ent
et la CAIH s’engagent auprès des
acteurs de la #santé à travers
un partenariat pour a… https://t.co/F1OXY37LGx</t>
  </si>
  <si>
    <t>hrflainville
RT @CyberGEND: [#Prévention] Pour
votre #Cybersécurité ne partagez
pas vos attestations de vaccination
et vos QR code anti #COVID19 sur
I…</t>
  </si>
  <si>
    <t>mathplaisance
RT @LalobaRose: Rappel: #EdouardPhilippe
est devenu administrateur indépendant
du groupe informatique français
#Atos leader européen du #cl…</t>
  </si>
  <si>
    <t>yberezaie
RT @francenumfr: 🔵⚪🔴 Nouveau
dispositif d'alerte cybersécurité
pour les TPE 👉 #AlerteCyber par
@ANSSI_FR et @cybervictimes en
partenariat a…</t>
  </si>
  <si>
    <t>jeanneclerin
@abritel irresponsable ! Continue
de ne pas protéger ses clients
des #arnaques qui prospèrent #locationsvacances
!… https://t.co/PfrRvC9Jet</t>
  </si>
  <si>
    <t xml:space="preserve">abritel
</t>
  </si>
  <si>
    <t>mediateurpimms
RT @francenumfr: 🔵⚪🔴 Nouveau
dispositif d'alerte cybersécurité
pour les TPE 👉 #AlerteCyber par
@ANSSI_FR et @cybervictimes en
partenariat a…</t>
  </si>
  <si>
    <t>rrtwentysix
RT @LalobaRose: Rappel: #EdouardPhilippe
est devenu administrateur indépendant
du groupe informatique français
#Atos leader européen du #cl…</t>
  </si>
  <si>
    <t>girauv
RT @SwissLife_Fr: #TPE/#PME, vous
n’êtes pas à l’abri de cyberattaques.
Etat des lieux &amp;amp; bonnes pratiques
à mettre en place pour sécuriser…</t>
  </si>
  <si>
    <t>csnovidys
[🔎Recrutement] Vous êtes passionné
par la technique et l’innovation
? @CSNovidys recrute 1 Ingénieur
développeur l… https://t.co/Ab0BnZh79T</t>
  </si>
  <si>
    <t>safe_007
RT @LalobaRose: Rappel: #EdouardPhilippe
est devenu administrateur indépendant
du groupe informatique français
#Atos leader européen du #cl…</t>
  </si>
  <si>
    <t>formalgladys
RT @LalobaRose: Rappel: #EdouardPhilippe
est devenu administrateur indépendant
du groupe informatique français
#Atos leader européen du #cl…</t>
  </si>
  <si>
    <t>manolo_carasau
RT @RegisGod: @VScrignac Je profite
de ce post 😳 pour préciser qu
on recrute +500 docteur ingénieur
et techniciens #Tech en ce moment
sur l…</t>
  </si>
  <si>
    <t>vscrignac
RT @RegisGod: @VScrignac Je profite
de ce post 😳 pour préciser qu
on recrute +500 docteur ingénieur
et techniciens #Tech en ce moment
sur l…</t>
  </si>
  <si>
    <t>regisgod
@VScrignac Je profite de ce post
😳 pour préciser qu on recrute
+500 docteur ingénieur et techniciens
#Tech en ce mo… https://t.co/P3raBhYIKB</t>
  </si>
  <si>
    <t>realsalesadvice
RT @JPMConsulting_: Cybersecurity
GRC project program manager, CISO
assistant. International experience.
Open to new challenges LinkedIn
pr…</t>
  </si>
  <si>
    <t>jpmconsulting_
Cybersecurity GRC project program
manager, CISO assistant. International
experience. Open to new challenges
LinkedI… https://t.co/fvgt2AULl8</t>
  </si>
  <si>
    <t>thorpak47
RT @LalobaRose: Rappel: #EdouardPhilippe
est devenu administrateur indépendant
du groupe informatique français
#Atos leader européen du #cl…</t>
  </si>
  <si>
    <t>corinnenmars
RT @LalobaRose: Rappel: #EdouardPhilippe
est devenu administrateur indépendant
du groupe informatique français
#Atos leader européen du #cl…</t>
  </si>
  <si>
    <t>ericcaribbe
RT @LalobaRose: Rappel: #EdouardPhilippe
est devenu administrateur indépendant
du groupe informatique français
#Atos leader européen du #cl…</t>
  </si>
  <si>
    <t>revolutto
RT @LalobaRose: Rappel: #EdouardPhilippe
est devenu administrateur indépendant
du groupe informatique français
#Atos leader européen du #cl…</t>
  </si>
  <si>
    <t>doguedesflandre
RT @LalobaRose: Rappel: #EdouardPhilippe
est devenu administrateur indépendant
du groupe informatique français
#Atos leader européen du #cl…</t>
  </si>
  <si>
    <t>fmaltot
RT @LalobaRose: Rappel: #EdouardPhilippe
est devenu administrateur indépendant
du groupe informatique français
#Atos leader européen du #cl…</t>
  </si>
  <si>
    <t>mbpolyvalence
De nombreux #dangers sévissent
sur l'#application #TikTok dont
la cible principale est âgée de
13 à 24 ans.… https://t.co/dY0NMuPZ3b</t>
  </si>
  <si>
    <t xml:space="preserve">tiktok_france
</t>
  </si>
  <si>
    <t>3615jacky
Savez-vous reconnaître une tentative
de phishing ? Passez le test !
#cybersecurite #phishing #emailing…
https://t.co/HFcpV3dBhB</t>
  </si>
  <si>
    <t>vaneay
RT @LalobaRose: Rappel: #EdouardPhilippe
est devenu administrateur indépendant
du groupe informatique français
#Atos leader européen du #cl…</t>
  </si>
  <si>
    <t>thierrygrey
Pegasus: l’Anssi confirme plusieurs
infections https://t.co/J7D2PsMpTc
via @zdnetfr #CyberAttack #cybersecurite</t>
  </si>
  <si>
    <t xml:space="preserve">zdnetfr
</t>
  </si>
  <si>
    <t>abrazo44
RT @LalobaRose: Rappel: #EdouardPhilippe
est devenu administrateur indépendant
du groupe informatique français
#Atos leader européen du #cl…</t>
  </si>
  <si>
    <t>doc_martin_p
RT @esante_gouv_fr: #Cybersécurité
Rappel : le rapport « Observatoire
des signalements d’incidents de
sécurité des systèmes d’information
p…</t>
  </si>
  <si>
    <t>sebastienlep14
RT @CyberGEND: [#Prévention] Pour
votre #Cybersécurité ne partagez
pas vos attestations de vaccination
et vos QR code anti #COVID19 sur
I…</t>
  </si>
  <si>
    <t>supplychain2030
RT @MargaretSiegien: The Hidden
Impact Of #AI Crime Fighters #Artificialintelligence
#facialrecognition #DataAnalytics
#DataScience #cybers…</t>
  </si>
  <si>
    <t>cephalopodluke2
RT @CyberSecura: Vous utilisez
#ClubHouse ? Si oui, votre numéro
de téléphone est probablement en
ligne sur le #DarkWeb, prêt à être
vendu…</t>
  </si>
  <si>
    <t>gthemiramis
RT @LalobaRose: Rappel: #EdouardPhilippe
est devenu administrateur indépendant
du groupe informatique français
#Atos leader européen du #cl…</t>
  </si>
  <si>
    <t>ccistore
Les #entreprises ciblées par des
#cybermenaces pourront bénéficier
d'une notice éditée par l'@ANSSI_FR…
https://t.co/TzKhFKTI9J</t>
  </si>
  <si>
    <t>ccinnovation49
RT @francenumfr: 🔵⚪🔴 Nouveau
dispositif d'alerte cybersécurité
pour les TPE 👉 #AlerteCyber par
@ANSSI_FR et @cybervictimes en
partenariat a…</t>
  </si>
  <si>
    <t>insecm1
Truc #11 pour réduire votre exposition
aux #cybermenaces en télétravail-
Demeurez vigilant! À la maison,
dans notr… https://t.co/lei37eMzFJ</t>
  </si>
  <si>
    <t>paultable5
RT @LalobaRose: Rappel: #EdouardPhilippe
est devenu administrateur indépendant
du groupe informatique français
#Atos leader européen du #cl…</t>
  </si>
  <si>
    <t>baonenterprises
@NSAGov offers guidance for securing
wireless devices in public settings
#wirelessnetworks #cybersecurityawareness…
https://t.co/PC8XVfpvCW</t>
  </si>
  <si>
    <t xml:space="preserve">nsagov
</t>
  </si>
  <si>
    <t>monoperateur
RT @francenumfr: 🔵⚪🔴 Nouveau
dispositif d'alerte cybersécurité
pour les TPE 👉 #AlerteCyber par
@ANSSI_FR et @cybervictimes en
partenariat a…</t>
  </si>
  <si>
    <t>openlaw_fr
RT @ANSSI_FR: 📙 #Agilité et #cybersécurité
💻 Développer #agile tout en considérant
le volet sécurité dans un projet,
c'est possible ! #SSI…</t>
  </si>
  <si>
    <t>bc2gaudit
RT @cybervictimes: [🥇🥈🥉#JOTokyo2021
#JeuxOlympiques #CyberVigilant]
5⃣ principaux conseils de @cybervictimes
pour vivre cette fête du #spor…</t>
  </si>
  <si>
    <t>laubdx
RT @LalobaRose: Rappel: #EdouardPhilippe
est devenu administrateur indépendant
du groupe informatique français
#Atos leader européen du #cl…</t>
  </si>
  <si>
    <t>emmacaril
RT @LalobaRose: Rappel: #EdouardPhilippe
est devenu administrateur indépendant
du groupe informatique français
#Atos leader européen du #cl…</t>
  </si>
  <si>
    <t>corinnemeynier
RT @ANSSI_FR: [#VendrediLecture]
🆕 Make your USB device stack great
again ! Découvrez la présentation
et le travail de nos agents sur
le su…</t>
  </si>
  <si>
    <t>jeanneswift
RT @RegisGod: @VScrignac Je profite
de ce post 😳 pour préciser qu
on recrute +500 docteur ingénieur
et techniciens #Tech en ce moment
sur l…</t>
  </si>
  <si>
    <t>foumouh
#TPE/#PME : conseils pour sécuriser
vos systèmes d'information.  #YourLife
#ComprendrePourDécider #cybersecurite
https://t.co/03D2y6XFPv</t>
  </si>
  <si>
    <t>energynewsfr
Le Président des États-Unis Joe
Biden @POTUS appelle les grandes
entreprises américaines des secteurs
stratégiques… https://t.co/teFZNR1mI5</t>
  </si>
  <si>
    <t xml:space="preserve">potus
</t>
  </si>
  <si>
    <t>hobbycat4
RT @LalobaRose: Rappel: #EdouardPhilippe
est devenu administrateur indépendant
du groupe informatique français
#Atos leader européen du #cl…</t>
  </si>
  <si>
    <t>loubate
RT @LalobaRose: Rappel: #EdouardPhilippe
est devenu administrateur indépendant
du groupe informatique français
#Atos leader européen du #cl…</t>
  </si>
  <si>
    <t>lolilou_ld
RT @LalobaRose: Rappel: #EdouardPhilippe
est devenu administrateur indépendant
du groupe informatique français
#Atos leader européen du #cl…</t>
  </si>
  <si>
    <t>mdrechsler
RT @cybervictimes: [🛡️ #SécuritéNumérique]
Vous comptez dévoiler vos vacances
d'été sur les #RéseauxSociaux ?
Prudence face aux risques en…</t>
  </si>
  <si>
    <t>emmanuelploton
La probabilité qu'un utilisateur
français rencontre un logiciel
malveillant sur PC est de : 👉
26,87 %, indique un… https://t.co/1n3p6lMZCR</t>
  </si>
  <si>
    <t>lamri213
RT @RebeccaRambar: #Cybersecurite
#WhatsApp (utilisée par 1,5 milliard
de personnes) a annoncé avoir découvert
que des #hackers pouvaient i…</t>
  </si>
  <si>
    <t xml:space="preserve">rebeccarambar
</t>
  </si>
  <si>
    <t>guerrierviking
RT @LalobaRose: Rappel: #EdouardPhilippe
est devenu administrateur indépendant
du groupe informatique français
#Atos leader européen du #cl…</t>
  </si>
  <si>
    <t>seyhanaa
RT @LalobaRose: Rappel: #EdouardPhilippe
est devenu administrateur indépendant
du groupe informatique français
#Atos leader européen du #cl…</t>
  </si>
  <si>
    <t>didierjean050
RT @LalobaRose: Rappel: #EdouardPhilippe
est devenu administrateur indépendant
du groupe informatique français
#Atos leader européen du #cl…</t>
  </si>
  <si>
    <t>sillon03
RT @LalobaRose: Rappel: #EdouardPhilippe
est devenu administrateur indépendant
du groupe informatique français
#Atos leader européen du #cl…</t>
  </si>
  <si>
    <t>bescoubes
RT @LalobaRose: Rappel: #EdouardPhilippe
est devenu administrateur indépendant
du groupe informatique français
#Atos leader européen du #cl…</t>
  </si>
  <si>
    <t>vinhasha
RT @LalobaRose: Rappel: #EdouardPhilippe
est devenu administrateur indépendant
du groupe informatique français
#Atos leader européen du #cl…</t>
  </si>
  <si>
    <t>fx_vincent
RT @Cyberterritoir1: Cybersécurité
à l’hôpital : une prise de conscience
urgente des dirigeants s’impose.
#Cyberfront2021 #INCRT #UnPourTou…</t>
  </si>
  <si>
    <t>bella7bleue
RT @LalobaRose: Rappel: #EdouardPhilippe
est devenu administrateur indépendant
du groupe informatique français
#Atos leader européen du #cl…</t>
  </si>
  <si>
    <t>rochdumas
RT @LalobaRose: Rappel: #EdouardPhilippe
est devenu administrateur indépendant
du groupe informatique français
#Atos leader européen du #cl…</t>
  </si>
  <si>
    <t>hugoepsylon
#Cybersécurité #SIG #Management
https://t.co/v2HjDHEFHn</t>
  </si>
  <si>
    <t>s_zhbakov
RT @TNPConsultants: #Newsletters
#DataProtection &amp;amp; #Cybersécurité
Notre team @TNPdataprotect vous
propose chaque mois les #actus
de la #Pr…</t>
  </si>
  <si>
    <t>tnpdataprotect
RT @TNPConsultants: #Newsletters
#DataProtection &amp;amp; #Cybersécurité
Notre team @TNPdataprotect vous
propose chaque mois les #actus
de la #Pr…</t>
  </si>
  <si>
    <t>tnpconsultants
#Newsletters #DataProtection &amp;amp;
#Cybersécurité Notre team @TNPdataprotect
vous propose chaque mois les #actus
de la… https://t.co/Q3oWpRSAp8</t>
  </si>
  <si>
    <t>katalin80319166
RT @LalobaRose: Rappel: #EdouardPhilippe
est devenu administrateur indépendant
du groupe informatique français
#Atos leader européen du #cl…</t>
  </si>
  <si>
    <t>dreamon01551786
RT @LalobaRose: Rappel: #EdouardPhilippe
est devenu administrateur indépendant
du groupe informatique français
#Atos leader européen du #cl…</t>
  </si>
  <si>
    <t>majdablin
RT @LalobaRose: Rappel: #EdouardPhilippe
est devenu administrateur indépendant
du groupe informatique français
#Atos leader européen du #cl…</t>
  </si>
  <si>
    <t>craak32
RT @LalobaRose: Rappel: #EdouardPhilippe
est devenu administrateur indépendant
du groupe informatique français
#Atos leader européen du #cl…</t>
  </si>
  <si>
    <t>padawanvador
RT @LalobaRose: Rappel: #EdouardPhilippe
est devenu administrateur indépendant
du groupe informatique français
#Atos leader européen du #cl…</t>
  </si>
  <si>
    <t>lodjma
#Cybersecurite #Jo https://t.co/n3S8PJOhRB</t>
  </si>
  <si>
    <t>chaoserebegaia
RT @LalobaRose: Rappel: #EdouardPhilippe
est devenu administrateur indépendant
du groupe informatique français
#Atos leader européen du #cl…</t>
  </si>
  <si>
    <t>iledelaguyane
RT @LalobaRose: Rappel: #EdouardPhilippe
est devenu administrateur indépendant
du groupe informatique français
#Atos leader européen du #cl…</t>
  </si>
  <si>
    <t>thesecretjunio1
RT @Wajdialkayal1: New BIOPASS
malware live streams victim’s computer
screen. #ArtificialIntelligence
#AI #DataScience #MachineLearning
#Bi…</t>
  </si>
  <si>
    <t xml:space="preserve">wajdialkayal1
</t>
  </si>
  <si>
    <t>maltrakn
RT @aarushinair_: Here's how to
make it harder for them to use
#CredentialStuffing! How to prevent,
detect and defend against it? 👉https://…</t>
  </si>
  <si>
    <t>aarushinair_
Here's how to make it harder for
them to use #CredentialStuffing!
How to prevent, detect and defend
against it? 👉… https://t.co/81iUiY9pNs</t>
  </si>
  <si>
    <t>armandgarcia14
RT @LalobaRose: Rappel: #EdouardPhilippe
est devenu administrateur indépendant
du groupe informatique français
#Atos leader européen du #cl…</t>
  </si>
  <si>
    <t>securityxtv
RT @aarushinair_: Here's how to
make it harder for them to use
#CredentialStuffing! How to prevent,
detect and defend against it? 👉https://…</t>
  </si>
  <si>
    <t>vpuybareau
RT @cybervictimes: [🥇🥈🥉#JOTokyo2021
#JeuxOlympiques #CyberVigilant]
5⃣ principaux conseils de @cybervictimes
pour vivre cette fête du #spor…</t>
  </si>
  <si>
    <t>hdagrain
RT @francenumfr: 🔵⚪🔴 Nouveau
dispositif d'alerte cybersécurité
pour les TPE 👉 #AlerteCyber par
@ANSSI_FR et @cybervictimes en
partenariat a…</t>
  </si>
  <si>
    <t>atonaha
RT @LalobaRose: Rappel: #EdouardPhilippe
est devenu administrateur indépendant
du groupe informatique français
#Atos leader européen du #cl…</t>
  </si>
  <si>
    <t>marianeborie
RT @LalobaRose: Rappel: #EdouardPhilippe
est devenu administrateur indépendant
du groupe informatique français
#Atos leader européen du #cl…</t>
  </si>
  <si>
    <t>salahzrg
Cahier de vacances gratuit la #Cybersécurité
et les #RisquesNumériques pour
toute la famille (àpartirde 7 ans).
Il… https://t.co/RZk9D6kObO</t>
  </si>
  <si>
    <t>fpdsag
RT @LalobaRose: Rappel: #EdouardPhilippe
est devenu administrateur indépendant
du groupe informatique français
#Atos leader européen du #cl…</t>
  </si>
  <si>
    <t>pstempfelet
RT @LalobaRose: Rappel: #EdouardPhilippe
est devenu administrateur indépendant
du groupe informatique français
#Atos leader européen du #cl…</t>
  </si>
  <si>
    <t>laurence0684
RT @LalobaRose: Rappel: #EdouardPhilippe
est devenu administrateur indépendant
du groupe informatique français
#Atos leader européen du #cl…</t>
  </si>
  <si>
    <t>fredgouth
#CyberSécurité: #iOS, #iPadOS et
#MacOS : vous devez installer rapidement
les nouvelles mises à jour publiées
par… https://t.co/YUzjdQ8whD</t>
  </si>
  <si>
    <t>coder_487
RT @GabrielFoffano: Hep pas si
vite ! Tu as loupé ce sujet 👇
Avast a enquêté sur le logiciel
d’espionnage Pegasus, voici leurs
réponses 🔥…</t>
  </si>
  <si>
    <t>patricelopez83
RT @FEDJF: 📢📢Alerte #CyberSecurity
#cybersecurite #banque #Digital
: Une application présentée comme
de sécurité nommée "Protection
Guard"…</t>
  </si>
  <si>
    <t>gabrielfoffano
Hep pas si vite ! Tu as loupé ce
sujet 👇 Les anciennes versions
d’Android perdront l’accès aux
services Google en… https://t.co/K38VWyLiwo</t>
  </si>
  <si>
    <t>froehlichert
RT @francenumfr: 🔵⚪🔴 Nouveau
dispositif d'alerte cybersécurité
pour les TPE 👉 #AlerteCyber par
@ANSSI_FR et @cybervictimes en
partenariat a…</t>
  </si>
  <si>
    <t>hannibalcyberd
Quelques conseils #cybersécurité
pour les #JOTokyo https://t.co/V2OwqmTOys</t>
  </si>
  <si>
    <t>j_fk
RT @HannibalCyberD: Quelques conseils
#cybersécurité pour les #JOTokyo
https://t.co/V2OwqmTOys</t>
  </si>
  <si>
    <t>weatherboy_fr
RT @LalobaRose: Rappel: #EdouardPhilippe
est devenu administrateur indépendant
du groupe informatique français
#Atos leader européen du #cl…</t>
  </si>
  <si>
    <t>wassilissatwit
RT @LalobaRose: Rappel: #EdouardPhilippe
est devenu administrateur indépendant
du groupe informatique français
#Atos leader européen du #cl…</t>
  </si>
  <si>
    <t>tracid56
RT @francenumfr: 🔵⚪🔴 Nouveau
dispositif d'alerte cybersécurité
pour les TPE 👉 #AlerteCyber par
@ANSSI_FR et @cybervictimes en
partenariat a…</t>
  </si>
  <si>
    <t>certitudenum
RT @francenumfr: 🔵⚪🔴 Nouveau
dispositif d'alerte cybersécurité
pour les TPE 👉 #AlerteCyber par
@ANSSI_FR et @cybervictimes en
partenariat a…</t>
  </si>
  <si>
    <t>4litanglilou67
RT @LalobaRose: Rappel: #EdouardPhilippe
est devenu administrateur indépendant
du groupe informatique français
#Atos leader européen du #cl…</t>
  </si>
  <si>
    <t>menzelma
RT @francenumfr: 🔵⚪🔴 Nouveau
dispositif d'alerte cybersécurité
pour les TPE 👉 #AlerteCyber par
@ANSSI_FR et @cybervictimes en
partenariat a…</t>
  </si>
  <si>
    <t>adamdoumbia20
RT @ANSSI_FR: 📙 #Agilité et #cybersécurité
💻 Développer #agile tout en considérant
le volet sécurité dans un projet,
c'est possible ! #SSI…</t>
  </si>
  <si>
    <t>schwarzerbengel
RT @itsjustmelucien: https://t.co/h0HysA9DH4:
Android : ce cheval de Troie bancaire
prend le contrôle de votre appareil
par VNC.#CyberSecur…</t>
  </si>
  <si>
    <t>itsjustmelucien
https://t.co/h0HysA9DH4: Android
: ce cheval de Troie bancaire prend
le contrôle de votre appareil par
VNC.… https://t.co/DFueC0zcoo</t>
  </si>
  <si>
    <t>coderretweet
RT @Wajdialkayal1: New BIOPASS
malware live streams victim’s computer
screen. #ArtificialIntelligence
#AI #DataScience #MachineLearning
#Bi…</t>
  </si>
  <si>
    <t>nsanssouci
RT @GConnectee: Qui se méfierait
d’un #babyphone ou d'un #refrigerateur
dit intelligent ? Les #ObjetsConnectes
sont pourtant criblés de #fa…</t>
  </si>
  <si>
    <t>gconnectee
#numerique #Digital 📱pour protéger
la confidentialité des utilisateurs,
#google va bloquer les #smartphone
fonction… https://t.co/7VL8XqF1dy</t>
  </si>
  <si>
    <t>botcybersec
RT @SSuiteSoftware: Take your network
communications and conferencing
offline! Online communications
are being monitored by every intellig…</t>
  </si>
  <si>
    <t>ssuitesoftware
Take your network communications
and conferencing offline! Online
communications are being monitored
by every inte… https://t.co/qzj6WQTQfg</t>
  </si>
  <si>
    <t>etcjsrh
RT @ModisFrance: [Décryptage #IA]
Les 20 principales prédictions
sur la façon dont l'#IntelligenceArtificielle
va améliorer la cybersécurit…</t>
  </si>
  <si>
    <t>paulbarrycodeur
RT @HS2formation: Programme de
@HS2Formation pour le mois de septembre
2021. Profitez de l'éte pour préparer
votre rentrée ! Contact (tar…</t>
  </si>
  <si>
    <t xml:space="preserve">hs2formation
</t>
  </si>
  <si>
    <t>victorbaissait
RT @Agevillage: 💻 #Cybersécurité
: comment reconnaître un faux site
internet ? Que fait-il faire si
on s'est fait piéger ? Réponses
ici 👉 h…</t>
  </si>
  <si>
    <t>gdprai
RT @SSuiteSoftware: Take your network
communications and conferencing
offline! Online communications
are being monitored by every intellig…</t>
  </si>
  <si>
    <t>snikboost
RT @jpierre76: On a répondu présents
cette annnée encore pour vous présenter
Linux, la Cybersécurité et le logiciel
libre : https://t.co/mA…</t>
  </si>
  <si>
    <t>jpierre76
Iridium navigateur web sécurisé
de NETitwork respecteux de la confidentialité
basé sur Chrome sans connexion
perm… https://t.co/RhnTWk2gXp</t>
  </si>
  <si>
    <t>cnamsgrandest
RT @CNAMS_france: Nouveau dispositif
d'alerte cybersécurité "Alerte
Cyber" #alertecyber #alertecybersecurite
#artisanat #cnams #cybersecuri…</t>
  </si>
  <si>
    <t xml:space="preserve">cnams_france
</t>
  </si>
  <si>
    <t>lopessecurity
RT @ANSSI_FR: [#VendrediLecture]
🆕 Make your USB device stack great
again ! Découvrez la présentation
et le travail de nos agents sur
le su…</t>
  </si>
  <si>
    <t>solouve
RT @ANSSI_FR: 📙 #Agilité et #cybersécurité
💻 Développer #agile tout en considérant
le volet sécurité dans un projet,
c'est possible ! #SSI…</t>
  </si>
  <si>
    <t>ktalos2
RT @cybervictimes: [🥇🥈🥉#JOTokyo2021
#JeuxOlympiques #CyberVigilant]
5⃣ principaux conseils de @cybervictimes
pour vivre cette fête du #spor…</t>
  </si>
  <si>
    <t>procurement2030
RT @MargaretSiegien: The Hidden
Impact Of #AI Crime Fighters #Artificialintelligence
#facialrecognition #DataAnalytics
#DataScience #cybers…</t>
  </si>
  <si>
    <t>nathollier
RT @fbardeau: #MustRead &amp;gt;&amp;gt;&amp;gt;
Comment répondre à la pénurie de
compétences en cyber sécurité?
https://t.co/U9pQ3JKAvS et pour
les formations…</t>
  </si>
  <si>
    <t>thecuriousluke
RT @PatriceLopez83: Des #chercheurs
chinois en #cybersecurite ont caché
un #malware dans le réseau #neuronal
d'une intelligence artificiell…</t>
  </si>
  <si>
    <t>skilfobic
RT @LalobaRose: Rappel: #EdouardPhilippe
est devenu administrateur indépendant
du groupe informatique français
#Atos leader européen du #cl…</t>
  </si>
  <si>
    <t>bri93946248
RT @LalobaRose: @AlexandreCoupey
@Alendil_fr Et devine qui travaille
chez #Atos spécialiste de la #cybersécurité,
des #QRCodes etc #Edouard…</t>
  </si>
  <si>
    <t xml:space="preserve">alendil_fr
</t>
  </si>
  <si>
    <t xml:space="preserve">alexandrecoupey
</t>
  </si>
  <si>
    <t>cefcys_officiel
RT @SoyerLaeti: Les inscriptions
pour vos enfants seront ouvertes
dés le 8 sept 2021. Shield4Cyber
by CEFCYS vous communiquera le
lien. #…</t>
  </si>
  <si>
    <t>developerbot_v1
RT @wmktech: How To Secure Your
Computer Against #Cyber Threats
Like 007 #cybersecurite #DigitalTransformation
#Serverless #Analytics #Arti…</t>
  </si>
  <si>
    <t>dyandza
RT @francenumfr: 🔵⚪🔴 Nouveau
dispositif d'alerte cybersécurité
pour les TPE 👉 #AlerteCyber par
@ANSSI_FR et @cybervictimes en
partenariat a…</t>
  </si>
  <si>
    <t>lhosteolivier
@KoenigStephane #cybersécurité
https://t.co/50D5lK6tFD</t>
  </si>
  <si>
    <t>koenigstephane
Comment se prémunir des méthodes
de piratage les plus courantes
cc @NxoExperts #infosec #cybersécurité
https://t.co/alB9ik1NFK</t>
  </si>
  <si>
    <t>norbertpiske
RT @lebigdata_fr: @Google lance
un nouveau #service de protection
optimisé par la technologie de
#MachineLearning. Découvrez son
utilité e…</t>
  </si>
  <si>
    <t>marce_i_p
RT @JPMConsulting_: Cybersecurity
GRC project program manager, CISO
assistant. International experience.
Open to new challenges LinkedIn
pr…</t>
  </si>
  <si>
    <t>serendipitousp
RT @JPMConsulting_: Cybersecurity
GRC project program manager, CISO
assistant. International experience.
Open to new challenges LinkedIn
pr…</t>
  </si>
  <si>
    <t>openscitalk
RT @VpNum: Beau semestre pour les
#VpNum : un nouveau bureau, un
format de rencontres virtuelles
adapté à la situation sanitaire,
de beaux…</t>
  </si>
  <si>
    <t>vpnum
Beau semestre pour les #VpNum :
un nouveau bureau, un format de
rencontres virtuelles adapté à
la situation sanitai… https://t.co/QH2AtP3iwF</t>
  </si>
  <si>
    <t>livredoc
RT @francenumfr: 🔵⚪🔴 Nouveau
dispositif d'alerte cybersécurité
pour les TPE 👉 #AlerteCyber par
@ANSSI_FR et @cybervictimes en
partenariat a…</t>
  </si>
  <si>
    <t>parfaitmwamba3
RT @nvka__: Pour une Afrique sécurisée
🌍🔐 L'I-CSSI met en place des
programmes éducatifs, techniques
et fonctionnels à destination de
la j…</t>
  </si>
  <si>
    <t>ciberobs
🌍 #Pegasus👂 : Les chefs d’État
africains sont-ils sur écoute ?
#ciberobs #makeafricasafe #cybersécurité
#pegasus https://t.co/4CSBsCI2cS</t>
  </si>
  <si>
    <t>pouteaualain
RT @francenumfr: 🔵⚪🔴 Nouveau
dispositif d'alerte cybersécurité
pour les TPE 👉 #AlerteCyber par
@ANSSI_FR et @cybervictimes en
partenariat a…</t>
  </si>
  <si>
    <t>bapt1ste
RT @ANSSI_FR: [#VendrediLecture]
🆕 Make your USB device stack great
again ! Découvrez la présentation
et le travail de nos agents sur
le su…</t>
  </si>
  <si>
    <t>pythonroboto
RT @ANSSI_FR: [#VendrediLecture]
🆕 Make your USB device stack great
again ! Découvrez la présentation
et le travail de nos agents sur
le su…</t>
  </si>
  <si>
    <t>tubienlu
RT @LalobaRose: Rappel: #EdouardPhilippe
est devenu administrateur indépendant
du groupe informatique français
#Atos leader européen du #cl…</t>
  </si>
  <si>
    <t>simonepaquis
RT @LalobaRose: @AlexandreCoupey
@Alendil_fr Et devine qui travaille
chez #Atos spécialiste de la #cybersécurité,
des #QRCodes etc #Edouard…</t>
  </si>
  <si>
    <t>jpclo
RT @ANSSI_FR: [#VendrediLecture]
🆕 Make your USB device stack great
again ! Découvrez la présentation
et le travail de nos agents sur
le su…</t>
  </si>
  <si>
    <t>friday_js_bot
RT @alkayal_wajdi: New BIOPASS
malware live streams victim’s computer
screen. #ArtificialIntelligence
#AI #DataScience #MachineLearning
#Bi…</t>
  </si>
  <si>
    <t xml:space="preserve">alkayal_wajdi
</t>
  </si>
  <si>
    <t>rageandroll
RT @labo_Loria: 🛡️"Le télescope
du #cyberespace" : nos équipes
vous font explorer le labo. haute
#securite dans @LePoint du 29/8
! @Inria_N…</t>
  </si>
  <si>
    <t>techie_wiz
RT @AvastFrance: 👻 Qui sont-ils
? 💲 Que veulent-ils ? 👣 Pourquoi
mettre la main sur vos informations
? #tech #cybersécurité #cyberattaque
h…</t>
  </si>
  <si>
    <t>avastfrance
👻 Qui sont-ils ? 💲 Que veulent-ils
? 👣 Pourquoi mettre la main sur
vos informations ? #tech #cybersécurité…
https://t.co/gsXosvBQEQ</t>
  </si>
  <si>
    <t>cyber_detect
RT @labo_Loria: 🛡️"Le télescope
du #cyberespace" : nos équipes
vous font explorer le labo. haute
#securite dans @LePoint du 29/8
! @Inria_N…</t>
  </si>
  <si>
    <t>caplarin
RT @AvastFrance: 👻 Qui sont-ils
? 💲 Que veulent-ils ? 👣 Pourquoi
mettre la main sur vos informations
? #tech #cybersécurité #cyberattaque
h…</t>
  </si>
  <si>
    <t>scandal2081
RT @LalobaRose: Rappel: #EdouardPhilippe
est devenu administrateur indépendant
du groupe informatique français
#Atos leader européen du #cl…</t>
  </si>
  <si>
    <t>nissabel1
RT @LalobaRose: Rappel: #EdouardPhilippe
est devenu administrateur indépendant
du groupe informatique français
#Atos leader européen du #cl…</t>
  </si>
  <si>
    <t>canogeoffrey1
RT @LalobaRose: Rappel: #EdouardPhilippe
est devenu administrateur indépendant
du groupe informatique français
#Atos leader européen du #cl…</t>
  </si>
  <si>
    <t>sylvie_darmon
RT @GConnectee: [#Rediff] Qui se
méfierait d’un #babyphone ou d'un
#refrigerateur dit intelligent
? Les #ObjetsConnectes sont pourtant
crib…</t>
  </si>
  <si>
    <t>aneeshnair
RT @aarushinair_: Here's how to
make it harder for them to use
#CredentialStuffing! How to prevent,
detect and defend against it? 👉https://…</t>
  </si>
  <si>
    <t>aneesh7nair
RT @aarushinair_: Here's how to
make it harder for them to use
#CredentialStuffing! How to prevent,
detect and defend against it? 👉https://…</t>
  </si>
  <si>
    <t>ecommcto
RT @aarushinair_: Here's how to
make it harder for them to use
#CredentialStuffing! How to prevent,
detect and defend against it? 👉https://…</t>
  </si>
  <si>
    <t>anniewallyi
RT @LalobaRose: Rappel: #EdouardPhilippe
est devenu administrateur indépendant
du groupe informatique français
#Atos leader européen du #cl…</t>
  </si>
  <si>
    <t>indianrootscom
RT @aarushinair_: Here's how to
make it harder for them to use
#CredentialStuffing! How to prevent,
detect and defend against it? 👉https://…</t>
  </si>
  <si>
    <t>rangstore
RT @aarushinair_: Here's how to
make it harder for them to use
#CredentialStuffing! How to prevent,
detect and defend against it? 👉https://…</t>
  </si>
  <si>
    <t>unishopit
RT @aarushinair_: Here's how to
make it harder for them to use
#CredentialStuffing! How to prevent,
detect and defend against it? 👉https://…</t>
  </si>
  <si>
    <t>_ellabot
RT @aarushinair_: Here's how to
make it harder for them to use
#CredentialStuffing! How to prevent,
detect and defend against it? 👉https://…</t>
  </si>
  <si>
    <t>ecommerce1india
RT @aarushinair_: Here's how to
make it harder for them to use
#CredentialStuffing! How to prevent,
detect and defend against it? 👉https://…</t>
  </si>
  <si>
    <t>u2phautegaronne
RT @francenumfr: 🔵⚪🔴 Nouveau
dispositif d'alerte cybersécurité
pour les TPE 👉 #AlerteCyber par
@ANSSI_FR et @cybervictimes en
partenariat a…</t>
  </si>
  <si>
    <t>lynda_fiveyears
RT @LalobaRose: Rappel: #EdouardPhilippe
est devenu administrateur indépendant
du groupe informatique français
#Atos leader européen du #cl…</t>
  </si>
  <si>
    <t>amisgendarmeri1
RT @cybervictimes: [🥇🥈🥉#JOTokyo2021
#JeuxOlympiques #CyberVigilant]
5⃣ principaux conseils de @cybervictimes
pour vivre cette fête du #spor…</t>
  </si>
  <si>
    <t>stephsavoyard
RT @FEDJF: 📢📢Alerte #CyberSecurity
#cybersecurite #banque #Digital
: Une application présentée comme
de sécurité nommée "Protection
Guard"…</t>
  </si>
  <si>
    <t>fedjf
📢📢Alerte #CyberSecurity #cybersecurite
#banque #Digital : Une application
présentée comme de sécurité nommée
"Prote… https://t.co/iBUaw89rED</t>
  </si>
  <si>
    <t>chidambara09
RT @FEDJF: 📢📢Alerte #CyberSecurity
#cybersecurite #banque #Digital
: Une application présentée comme
de sécurité nommée "Protection
Guard"…</t>
  </si>
  <si>
    <t>bertrandthibert
Il était temps #CyberSecurity #cybersecurite
https://t.co/czmLVY0Pfk</t>
  </si>
  <si>
    <t>myhealthcareit
RT @aarushinair_: Here's how to
make it harder for them to use
#CredentialStuffing! How to prevent,
detect and defend against it? 👉https://…</t>
  </si>
  <si>
    <t>mhvconsult
RT @aarushinair_: Here's how to
make it harder for them to use
#CredentialStuffing! How to prevent,
detect and defend against it? 👉https://…</t>
  </si>
  <si>
    <t>jcqslucas
RT @esante_gouv_fr: #TousCybervigilants
Le Portail Cyberveille #Santé conçu
avec @Sante_Gouv, est un espace
où vous trouverez : actualités…</t>
  </si>
  <si>
    <t>sante_gouv
RT @esante_gouv_fr: #TousCybervigilants
Le Portail Cyberveille #Santé conçu
avec @Sante_Gouv, est un espace
où vous trouverez : actualités…</t>
  </si>
  <si>
    <t>cybersecplace
RT @simonwargniez: Ransomware :
ce site a fait économiser un 1
d’euros de rançons aux victimes
en 5 ans #NoMoreRansom #Outils
#Help #Antivi…</t>
  </si>
  <si>
    <t>simonwargniez
Combien coûte Pegasus, le malware
qui espionne les journalistes et
les militants ou encore politiciens…
#Pegasus… https://t.co/2ESW4rXK96</t>
  </si>
  <si>
    <t>daniel_hva
RT @LalobaRose: Celui qui travaille
chez #Atos spécialisé dans la #cybersécurité,
#QRCodes etc n'a apparemment pas
compris ou fait semblant…</t>
  </si>
  <si>
    <t>micronus4
RT @LalobaRose: Celui qui travaille
chez #Atos spécialisé dans la #cybersécurité,
#QRCodes etc n'a apparemment pas
compris ou fait semblant…</t>
  </si>
  <si>
    <t>sandra70397893
RT @LalobaRose: Celui qui travaille
chez #Atos spécialisé dans la #cybersécurité,
#QRCodes etc n'a apparemment pas
compris ou fait semblant…</t>
  </si>
  <si>
    <t>eimear_shea
@GDarmanin La France a choisi d’avoir
un écosystème où coexistent plusieurs
identités numériques. Le gouvernement
f… https://t.co/DUXfIK7IxF</t>
  </si>
  <si>
    <t xml:space="preserve">gdarmanin
</t>
  </si>
  <si>
    <t>salim4219
RT @LalobaRose: Celui qui travaille
chez #Atos spécialisé dans la #cybersécurité,
#QRCodes etc n'a apparemment pas
compris ou fait semblant…</t>
  </si>
  <si>
    <t>korezian
RT @cybervictimes: [🛡️ #SécuritéNumérique]
Vous comptez dévoiler vos vacances
d'été sur les #RéseauxSociaux ?
Prudence face aux risques en…</t>
  </si>
  <si>
    <t>webzh_zone
RT @HighNewsFrance: Le logiciel
Pegasus prend de plus en plus d'ampleur
! Certains constructeurs de smartphones
commencent à suer du front,…</t>
  </si>
  <si>
    <t>highnewsfrance
Hep pas si vite ! Tu as loupé ce
sujet 👇 Les anciennes versions
d’Android perdront l’accès aux
services Google en… https://t.co/ESiRKaDl6p</t>
  </si>
  <si>
    <t>philippesayous
RT @esante_gouv_fr: #TousCybervigilants
Le Portail Cyberveille #Santé conçu
avec @Sante_Gouv, est un espace
où vous trouverez : actualités…</t>
  </si>
  <si>
    <t>emmakavalya
RT @Maroc_UNESCO: L’objectif du
guide "Être connecté en toute #sécurité"
est de présenter des outils de
vigilance #numérique qui tiennent
c…</t>
  </si>
  <si>
    <t xml:space="preserve">maroc_unesco
</t>
  </si>
  <si>
    <t>cbultel_ecole
RT @GConnectee: [#Rediff] Qui se
méfierait d’un #babyphone ou d'un
#refrigerateur dit intelligent
? Les #ObjetsConnectes sont pourtant
crib…</t>
  </si>
  <si>
    <t>lireagir
RT @GConnectee: [#Rediff] Qui se
méfierait d’un #babyphone ou d'un
#refrigerateur dit intelligent
? Les #ObjetsConnectes sont pourtant
crib…</t>
  </si>
  <si>
    <t>crpcenofficiel
RT @cybervictimes: [🛡️ #SécuritéNumérique]
Vous comptez dévoiler vos vacances
d'été sur les #RéseauxSociaux ?
Prudence face aux risques en…</t>
  </si>
  <si>
    <t>bruno09589158
RT @cybervictimes: [🛡️ #SécuritéNumérique]
Vous comptez dévoiler vos vacances
d'été sur les #RéseauxSociaux ?
Prudence face aux risques en…</t>
  </si>
  <si>
    <t>cg3cricri
RT @cybervictimes: [🛡️ #SécuritéNumérique]
Vous comptez dévoiler vos vacances
d'été sur les #RéseauxSociaux ?
Prudence face aux risques en…</t>
  </si>
  <si>
    <t>jcvial1jean
RT @cybervictimes: [🛡️ #SécuritéNumérique]
Vous comptez dévoiler vos vacances
d'été sur les #RéseauxSociaux ?
Prudence face aux risques en…</t>
  </si>
  <si>
    <t>w0lf_l0nely_
RT @cybervictimes: [🛡️ #SécuritéNumérique]
Vous comptez dévoiler vos vacances
d'été sur les #RéseauxSociaux ?
Prudence face aux risques en…</t>
  </si>
  <si>
    <t>ricolotcontact
RT @LalobaRose: Celui qui travaille
chez #Atos spécialisé dans la #cybersécurité,
#QRCodes etc n'a apparemment pas
compris ou fait semblant…</t>
  </si>
  <si>
    <t>carnet8
RT @LalobaRose: Celui qui travaille
chez #Atos spécialisé dans la #cybersécurité,
#QRCodes etc n'a apparemment pas
compris ou fait semblant…</t>
  </si>
  <si>
    <t>thierry13breton
RT @LalobaRose: Celui qui travaille
chez #Atos spécialisé dans la #cybersécurité,
#QRCodes etc n'a apparemment pas
compris ou fait semblant…</t>
  </si>
  <si>
    <t>chauvelmichele
RT @LalobaRose: Celui qui travaille
chez #Atos spécialisé dans la #cybersécurité,
#QRCodes etc n'a apparemment pas
compris ou fait semblant…</t>
  </si>
  <si>
    <t>gyodhero
RT @cybervictimes: [🛡️ #SécuritéNumérique]
Vous comptez dévoiler vos vacances
d'été sur les #RéseauxSociaux ?
Prudence face aux risques en…</t>
  </si>
  <si>
    <t>brigittenomine
RT @VpNum: Beau semestre pour les
#VpNum : un nouveau bureau, un
format de rencontres virtuelles
adapté à la situation sanitaire,
de beaux…</t>
  </si>
  <si>
    <t>drpeb
RT @cybervictimes: [🛡️ #SécuritéNumérique]
Vous comptez dévoiler vos vacances
d'été sur les #RéseauxSociaux ?
Prudence face aux risques en…</t>
  </si>
  <si>
    <t>nextstep_sante
RT @esante_gouv_fr: #TousCybervigilants
Le Portail Cyberveille #Santé conçu
avec @Sante_Gouv, est un espace
où vous trouverez : actualités…</t>
  </si>
  <si>
    <t>spinnaker13007
RT @LalobaRose: Celui qui travaille
chez #Atos spécialisé dans la #cybersécurité,
#QRCodes etc n'a apparemment pas
compris ou fait semblant…</t>
  </si>
  <si>
    <t>interpretaatioo
RT @K_Le_Jolif: #cybersecurite
: Le #télétravail serait en partie
responsable de la hausse des cyberattaques
https://t.co/SSZNl5M0xf @press…</t>
  </si>
  <si>
    <t>k_le_jolif
#cybersecurite : Le #télétravail
serait en partie responsable de
la hausse des cyberattaques… https://t.co/HIFcx5ZU8c</t>
  </si>
  <si>
    <t>oppens_cyber
RT @Martine_F_Pro: [#CyberAttaque]
😱 Votre #entreprise est peut-être
déjà sur la liste de l’une de ces
3 étapes ! ✳ En matière de #cyberséc…</t>
  </si>
  <si>
    <t>martine_f_pro
[#CyberCriminalité] "Le gouvernement
français a classé la cybercriminalité
parmi les 5 types de #risques majeurs
a… https://t.co/07KNJ6545j</t>
  </si>
  <si>
    <t>benoit51390
RT @K_Le_Jolif: #cybersecurite
: Le #télétravail serait en partie
responsable de la hausse des cyberattaques
https://t.co/SSZNl5M0xf @press…</t>
  </si>
  <si>
    <t>isaolivier38
RT @VpNum: Beau semestre pour les
#VpNum : un nouveau bureau, un
format de rencontres virtuelles
adapté à la situation sanitaire,
de beaux…</t>
  </si>
  <si>
    <t>mickamikaelle
RT @LalobaRose: Celui qui travaille
chez #Atos spécialisé dans la #cybersécurité,
#QRCodes etc n'a apparemment pas
compris ou fait semblant…</t>
  </si>
  <si>
    <t>axxaciz
RT @LalobaRose: Celui qui travaille
chez #Atos spécialisé dans la #cybersécurité,
#QRCodes etc n'a apparemment pas
compris ou fait semblant…</t>
  </si>
  <si>
    <t>sosonesteve
RT @LalobaRose: Celui qui travaille
chez #Atos spécialisé dans la #cybersécurité,
#QRCodes etc n'a apparemment pas
compris ou fait semblant…</t>
  </si>
  <si>
    <t>carolinabcn29
RT @LalobaRose: Celui qui travaille
chez #Atos spécialisé dans la #cybersécurité,
#QRCodes etc n'a apparemment pas
compris ou fait semblant…</t>
  </si>
  <si>
    <t>elyeschaabane
RT @SwissLife_Fr: #TPE/#PME, vous
n’êtes pas à l’abri de cyberattaques.
Etat des lieux &amp;amp; bonnes pratiques
à mettre en place pour sécuriser…</t>
  </si>
  <si>
    <t>magalicaus
RT @LalobaRose: Celui qui travaille
chez #Atos spécialisé dans la #cybersécurité,
#QRCodes etc n'a apparemment pas
compris ou fait semblant…</t>
  </si>
  <si>
    <t>cathgontard
RT @LalobaRose: Celui qui travaille
chez #Atos spécialisé dans la #cybersécurité,
#QRCodes etc n'a apparemment pas
compris ou fait semblant…</t>
  </si>
  <si>
    <t>padrouga
RT @LalobaRose: Celui qui travaille
chez #Atos spécialisé dans la #cybersécurité,
#QRCodes etc n'a apparemment pas
compris ou fait semblant…</t>
  </si>
  <si>
    <t>olanno
RT @LalobaRose: Celui qui travaille
chez #Atos spécialisé dans la #cybersécurité,
#QRCodes etc n'a apparemment pas
compris ou fait semblant…</t>
  </si>
  <si>
    <t>drparloirs
RT @CelineVergne: Logiciel espion
#Pegasus : "Il y a eu une sous-estimation
du danger" https://t.co/rMtChuE7jw
#cybersecurité #Macron #jour…</t>
  </si>
  <si>
    <t>celinevergne
5 astuces pour sécuriser son compte
Google (Gmail, Google Docs, etc)
https://t.co/62vNSdEbsB #cybersécurité
https://t.co/VUOZa1riPH</t>
  </si>
  <si>
    <t>nicolarsouil
RT @LalobaRose: Celui qui travaille
chez #Atos spécialisé dans la #cybersécurité,
#QRCodes etc n'a apparemment pas
compris ou fait semblant…</t>
  </si>
  <si>
    <t>greenb1968
RT @LalobaRose: Rappel: #EdouardPhilippe
est devenu administrateur indépendant
du groupe informatique français
#Atos leader européen du #cl…</t>
  </si>
  <si>
    <t>yoanncolin1
RT @LalobaRose: Rappel: #EdouardPhilippe
est devenu administrateur indépendant
du groupe informatique français
#Atos leader européen du #cl…</t>
  </si>
  <si>
    <t>jbc75017
RT @LalobaRose: Rappel: #EdouardPhilippe
est devenu administrateur indépendant
du groupe informatique français
#Atos leader européen du #cl…</t>
  </si>
  <si>
    <t>micky91
RT @LalobaRose: Celui qui travaille
chez #Atos spécialisé dans la #cybersécurité,
#QRCodes etc n'a apparemment pas
compris ou fait semblant…</t>
  </si>
  <si>
    <t>gendarmerie_011
RT @cybervictimes: [🛡️ #SécuritéNumérique]
Vous comptez dévoiler vos vacances
d'été sur les #RéseauxSociaux ?
Prudence face aux risques en…</t>
  </si>
  <si>
    <t>tillardyannick
RT @GConnectee: [#Rediff] Qui se
méfierait d’un #babyphone ou d'un
#refrigerateur dit intelligent
? Les #ObjetsConnectes sont pourtant
crib…</t>
  </si>
  <si>
    <t>marketingnumpro
Protéger vos données personnelles
en ligne est très importante au
vue de l'immense trafic sur internet.
Comment pro… https://t.co/FXr0vkprHw</t>
  </si>
  <si>
    <t>jeanluclaurent7
RT @LalobaRose: Celui qui travaille
chez #Atos spécialisé dans la #cybersécurité,
#QRCodes etc n'a apparemment pas
compris ou fait semblant…</t>
  </si>
  <si>
    <t>algosecure
- Prendre soin de son équipement
informatique ; - Utiliser des mots
de passe variés et complexes ;
Retrouvez d'au… https://t.co/Q4XCP280EX</t>
  </si>
  <si>
    <t>demipal
Why Does #Russia Always Get To
Know Stuff BEFORE American Taxpayers
Unless It's Leaked? #CyberSecurity…
https://t.co/A5GxAhGgVy</t>
  </si>
  <si>
    <t>kyle_macstone
RT @LalobaRose: Celui qui travaille
chez #Atos spécialisé dans la #cybersécurité,
#QRCodes etc n'a apparemment pas
compris ou fait semblant…</t>
  </si>
  <si>
    <t>mokaconsult
« Les utilisateurs de PC d’Occitanie,
d’Ile de France et de Bretagne
sont exposés à des risques plus
importants : p… https://t.co/njUywWfiAW</t>
  </si>
  <si>
    <t>kadove1
RT @LalobaRose: Celui qui travaille
chez #Atos spécialisé dans la #cybersécurité,
#QRCodes etc n'a apparemment pas
compris ou fait semblant…</t>
  </si>
  <si>
    <t>jplarger
#Ransomware #cybersecurite ...
🚨👉 ce site a fait économiser
un milliard d’euros de rançons
aux #victimes en 5 ans… https://t.co/vGq9N35JJD</t>
  </si>
  <si>
    <t>rldi_lamy
#Cybersécurité : les internautes
français sont de plus en plus en
danger : https://t.co/IYWwYJuM8o</t>
  </si>
  <si>
    <t>christiantiga
RT @RLDI_Lamy: #Cybersécurité :
les internautes français sont de
plus en plus en danger : https://t.co/IYWwYJuM8o</t>
  </si>
  <si>
    <t>picliesoph
RT @LalobaRose: Celui qui travaille
chez #Atos spécialisé dans la #cybersécurité,
#QRCodes etc n'a apparemment pas
compris ou fait semblant…</t>
  </si>
  <si>
    <t>lisefalardeau
RT @RLDI_Lamy: #Cybersécurité :
les internautes français sont de
plus en plus en danger : https://t.co/IYWwYJuM8o</t>
  </si>
  <si>
    <t>alexandre2927
RT @esante_gouv_fr: #TousCybervigilants
Le Portail Cyberveille #Santé conçu
avec @Sante_Gouv, est un espace
où vous trouverez : actualités…</t>
  </si>
  <si>
    <t>franckdeo
RT @RLDI_Lamy: #Cybersécurité :
les internautes français sont de
plus en plus en danger : https://t.co/IYWwYJuM8o</t>
  </si>
  <si>
    <t>timinustus
RT @LalobaRose: Celui qui travaille
chez #Atos spécialisé dans la #cybersécurité,
#QRCodes etc n'a apparemment pas
compris ou fait semblant…</t>
  </si>
  <si>
    <t>unlandais
RT @cybervictimes: [🛡️ #SécuritéNumérique]
Vous comptez dévoiler vos vacances
d'été sur les #RéseauxSociaux ?
Prudence face aux risques en…</t>
  </si>
  <si>
    <t>silvaeternam
RT @LalobaRose: Celui qui travaille
chez #Atos spécialisé dans la #cybersécurité,
#QRCodes etc n'a apparemment pas
compris ou fait semblant…</t>
  </si>
  <si>
    <t>thierrymbimi
« #Test d’#intrusion, test red
team Qu’est-ce que c’est ? -Un
#TestDIntrusion, c’est une approche
consistant à mett… https://t.co/PgWZzmMCoK</t>
  </si>
  <si>
    <t>madison11998499
RT @RLDI_Lamy: #Cybersécurité :
les internautes français sont de
plus en plus en danger : https://t.co/IYWwYJuM8o</t>
  </si>
  <si>
    <t>volfoni_raoul_
RT @Agevillage: 💻 #Cybersécurité
: comment reconnaître un faux site
internet ? Que fait-il faire si
on s'est fait piéger ? Réponses
ici 👉 h…</t>
  </si>
  <si>
    <t>femtech_
RT @Wajdialkayal1: New BIOPASS
malware live streams victim’s computer
screen. #ArtificialIntelligence
#AI #DataScience #MachineLearning
#Bi…</t>
  </si>
  <si>
    <t>stephanehalimi
#cybersecurite: les internautes
français sont de plus en plus en
danger : https://t.co/EEvCyetuvv</t>
  </si>
  <si>
    <t>rhvirginie
RT @EcoReseau: Les 10 grandes tendances
émergentes du monde du #travail
🚩https://t.co/3D9EnaygA9 #teletravail
#cybersecurité</t>
  </si>
  <si>
    <t>ecoreseau
Les 10 grandes tendances émergentes
du monde du #travail 🚩https://t.co/3D9EnaygA9
#teletravail #cybersecurité</t>
  </si>
  <si>
    <t>botfordev
RT @Wajdialkayal1: New BIOPASS
malware live streams victim’s computer
screen. #ArtificialIntelligence
#AI #DataScience #MachineLearning
#Bi…</t>
  </si>
  <si>
    <t>botfemale
RT @Wajdialkayal1: New BIOPASS
malware live streams victim’s computer
screen. #ArtificialIntelligence
#AI #DataScience #MachineLearning
#Bi…</t>
  </si>
  <si>
    <t>kakarbot
RT @Wajdialkayal1: New BIOPASS
malware live streams victim’s computer
screen. #ArtificialIntelligence
#AI #DataScience #MachineLearning
#Bi…</t>
  </si>
  <si>
    <t>pythonexpertbot
RT @Wajdialkayal1: New BIOPASS
malware live streams victim’s computer
screen. #ArtificialIntelligence
#AI #DataScience #MachineLearning
#Bi…</t>
  </si>
  <si>
    <t>codewithtwitchi
RT @Wajdialkayal1: New BIOPASS
malware live streams victim’s computer
screen. #ArtificialIntelligence
#AI #DataScience #MachineLearning
#Bi…</t>
  </si>
  <si>
    <t>ipythonistabot
RT @AlkayalWajdi: How To Secure
Your Computer Against #Cyber Threats
Like 007 #cybersecurite #DigitalTransformation
#Serverless #Analytics…</t>
  </si>
  <si>
    <t xml:space="preserve">wajdialkayal
</t>
  </si>
  <si>
    <t xml:space="preserve">alkayalwajdi
</t>
  </si>
  <si>
    <t>loreli85670
RT @LalobaRose: Celui qui travaille
chez #Atos spécialisé dans la #cybersécurité,
#QRCodes etc n'a apparemment pas
compris ou fait semblant…</t>
  </si>
  <si>
    <t>botkoshur
RT @AtifAbbas005: Check out my
Gig on Fiverr: I will create and
redesign wordpress website https://t.co/bsqpkmYEUu
#GraphicDesigner #100Day…</t>
  </si>
  <si>
    <t xml:space="preserve">atifabbas005
</t>
  </si>
  <si>
    <t>azuerbot
RT @AtifAbbas005: Check out my
Gig on Fiverr: I will create and
redesign wordpress website https://t.co/bsqpkmYEUu
#GraphicDesigner #100Day…</t>
  </si>
  <si>
    <t>thedeveloperbot
RT @AtifAbbas005: Check out my
Gig on Fiverr: I will do wall art
,mural,doodles, decal , art works
on wall https://t.co/ztxTqmDtHe
#Graphic…</t>
  </si>
  <si>
    <t>serverlessfan
RT @AtifAbbas005: Check out my
Gig on Fiverr: I will do wall art
,mural,doodles, decal , art works
on wall https://t.co/ztxTqmDtHe
#Graphic…</t>
  </si>
  <si>
    <t>itsmuzza2004
RT @MargaretSiegien: The Hidden
Impact Of #AI Crime Fighters #Artificialintelligence
#facialrecognition… https://t.co/anFkcXTfhZ</t>
  </si>
  <si>
    <t>elizabot9
RT @Wajdialkayal1: New BIOPASS
malware live streams victim’s computer
screen. #ArtificialIntelligence
#AI #DataScience #MachineLearning
#Bi…</t>
  </si>
  <si>
    <t>elixir75017
RT @LalobaRose: Celui qui travaille
chez #Atos spécialisé dans la #cybersécurité,
#QRCodes etc n'a apparemment pas
compris ou fait semblant…</t>
  </si>
  <si>
    <t>amontespan
RT @RLDI_Lamy: #Cybersécurité :
les internautes français sont de
plus en plus en danger : https://t.co/IYWwYJuM8o</t>
  </si>
  <si>
    <t xml:space="preserve">lusinedigitale
</t>
  </si>
  <si>
    <t>modjenn
RT @CathCervoni: #Cybersécurité :
les internautes français sont de
plus en plus en danger https://t.co/2KgLds99bg</t>
  </si>
  <si>
    <t>nstguinee
Les cyberattaques se multiplient
et peuvent toucher aussi bien les
entreprises, les administrations,
les hôpitaux o… https://t.co/SBD9dOB432</t>
  </si>
  <si>
    <t>m2bliquis
RT @LalobaRose: Celui qui travaille
chez #Atos spécialisé dans la #cybersécurité,
#QRCodes etc n'a apparemment pas
compris ou fait semblant…</t>
  </si>
  <si>
    <t>nastydude19
RT @GConnectee: [#Rediff] Qui se
méfierait d’un #babyphone ou d'un
#refrigerateur dit intelligent
? Les #ObjetsConnectes sont pourtant
crib…</t>
  </si>
  <si>
    <t>saycornelia
RT @LalobaRose: Celui qui travaille
chez #Atos spécialisé dans la #cybersécurité,
#QRCodes etc n'a apparemment pas
compris ou fait semblant…</t>
  </si>
  <si>
    <t>axnslash
RT @LalobaRose: Celui qui travaille
chez #Atos spécialisé dans la #cybersécurité,
#QRCodes etc n'a apparemment pas
compris ou fait semblant…</t>
  </si>
  <si>
    <t>mistercool87
RT @LalobaRose: Celui qui travaille
chez #Atos spécialisé dans la #cybersécurité,
#QRCodes etc n'a apparemment pas
compris ou fait semblant…</t>
  </si>
  <si>
    <t>ellalalalaire
RT @LalobaRose: Celui qui travaille
chez #Atos spécialisé dans la #cybersécurité,
#QRCodes etc n'a apparemment pas
compris ou fait semblant…</t>
  </si>
  <si>
    <t>spiderman7200
RT @LalobaRose: Celui qui travaille
chez #Atos spécialisé dans la #cybersécurité,
#QRCodes etc n'a apparemment pas
compris ou fait semblant…</t>
  </si>
  <si>
    <t>bitchookie
RT @LalobaRose: Celui qui travaille
chez #Atos spécialisé dans la #cybersécurité,
#QRCodes etc n'a apparemment pas
compris ou fait semblant…</t>
  </si>
  <si>
    <t>kd__kuffars
RT @KKuffars: #France #cybersecurite
#gendarmerie</t>
  </si>
  <si>
    <t>kkuffars
#France #cybersecurite #gendarmerie
https://t.co/xTKerFVPEG</t>
  </si>
  <si>
    <t>mariilou09
RT @LalobaRose: Celui qui travaille
chez #Atos spécialisé dans la #cybersécurité,
#QRCodes etc n'a apparemment pas
compris ou fait semblant…</t>
  </si>
  <si>
    <t>masoems
RT @LalobaRose: Celui qui travaille
chez #Atos spécialisé dans la #cybersécurité,
#QRCodes etc n'a apparemment pas
compris ou fait semblant…</t>
  </si>
  <si>
    <t>nati_kdk
RT @KKuffars: #France #cybersecurite
#gendarmerie</t>
  </si>
  <si>
    <t>tonyrmj_tony
RT @LalobaRose: Celui qui travaille
chez #Atos spécialisé dans la #cybersécurité,
#QRCodes etc n'a apparemment pas
compris ou fait semblant…</t>
  </si>
  <si>
    <t>aymericsmn
Tallinn🇪🇪, sa #cybersecurite👨🏼‍💻👩🏾‍💻,
sa vieille ville inscrite au patrimoine
mondial de l’#UNESCO... mais aussi
l’… https://t.co/bH3Z5BC3wC</t>
  </si>
  <si>
    <t>team_archi
RT @AymericSmn: Tallinn🇪🇪, sa
#cybersecurite👨🏼‍💻👩🏾‍💻, sa
vieille ville inscrite au patrimoine
mondial de l’#UNESCO... mais aussi
l’héritage…</t>
  </si>
  <si>
    <t>manouchkya
RT @LalobaRose: Celui qui travaille
chez #Atos spécialisé dans la #cybersécurité,
#QRCodes etc n'a apparemment pas
compris ou fait semblant…</t>
  </si>
  <si>
    <t xml:space="preserve">rpanh
</t>
  </si>
  <si>
    <t>arscorse1
RT @esante_gouv_fr: #TousCybervigilants
Le Portail Cyberveille #Santé conçu
avec @Sante_Gouv, est un espace
où vous trouverez : actualités…</t>
  </si>
  <si>
    <t>carulup
RT @esante_gouv_fr: #TousCybervigilants
Le Portail Cyberveille #Santé conçu
avec @Sante_Gouv, est un espace
où vous trouverez : actualités…</t>
  </si>
  <si>
    <t>henry75001
RT @cybervictimes: [🛡️ #SécuritéNumérique]
Vous comptez dévoiler vos vacances
d'été sur les #RéseauxSociaux ?
Prudence face aux risques en…</t>
  </si>
  <si>
    <t>ainasoa
#cybersecurité LockBit 2.0 s’attaque
aux domaines Active Directory avec
une GPO ! https://t.co/d3EGAT2XFO</t>
  </si>
  <si>
    <t>iqualit_
#Citation 🔒 La #cybersécurité
de votre entreprise est à prendre
au sérieux ! En plus de protéger
vos #données, un… https://t.co/4UXJtRoIcL</t>
  </si>
  <si>
    <t>mrproverbe
RT @iQualit_: #Citation 🔒 La #cybersécurité
de votre entreprise est à prendre
au sérieux ! En plus de protéger
vos #données, une stratégi…</t>
  </si>
  <si>
    <t>modisrecrutefr
RT @ModisFrance: #LeSaviezVous:
Avec plus de 300 milliards de courriers
électroniques envoyés par jour,
l’#email est aujourd'hui le 1er
vec…</t>
  </si>
  <si>
    <t>erictixador
RT @ModisFrance: #LeSaviezVous:
Avec plus de 300 milliards de courriers
électroniques envoyés par jour,
l’#email est aujourd'hui le 1er
vec…</t>
  </si>
  <si>
    <t>tech38731
RT @ModisFrance: #LeSaviezVous:
Avec plus de 300 milliards de courriers
électroniques envoyés par jour,
l’#email est aujourd'hui le 1er
vec…</t>
  </si>
  <si>
    <t>thomassimon471
RT @ModisFrance: #LeSaviezVous:
Avec plus de 300 milliards de courriers
électroniques envoyés par jour,
l’#email est aujourd'hui le 1er
vec…</t>
  </si>
  <si>
    <t>newsoft
RT @nolimitsecu: #Podcast #Cybersécurité
L'équipe #NoLimitSecu fait relâche
au mois d'août, rendez-vous à la
rentrée en pleine forme !</t>
  </si>
  <si>
    <t>nolimitsecu
#Podcast #Cybersécurité L'équipe
#NoLimitSecu fait relâche au mois
d'août, rendez-vous à la rentrée
en pleine forme !</t>
  </si>
  <si>
    <t>belalac
RT @RLDI_Lamy: #Cybersécurité :
les internautes français sont de
plus en plus en danger : https://t.co/IYWwYJuM8o</t>
  </si>
  <si>
    <t>ccutxan
#CyberSécurité Et si l’explosion
des cyberattaques transformait
#Internet à tout jamais ? Et si
c'était la fin d'un… https://t.co/j7RjNswzk3</t>
  </si>
  <si>
    <t>forestieramand3
RT @ModisFrance: #LeSaviezVous:
Avec plus de 300 milliards de courriers
électroniques envoyés par jour,
l’#email est aujourd'hui le 1er
vec…</t>
  </si>
  <si>
    <t>pierrecdn
RT @ANSSI_FR: [#VendrediLecture]
🆕 Make your USB device stack great
again ! Découvrez la présentation
et le travail de nos agents sur
le su…</t>
  </si>
  <si>
    <t>opensource_orgs
RT @ANSSI_FR: [#VendrediLecture]
🆕 Make your USB device stack great
again ! Découvrez la présentation
et le travail de nos agents sur
le su…</t>
  </si>
  <si>
    <t>oodriveofficiel
📣Oodrive participera comme chaque
année aux Assises de la sécurité,
l’événement incontournable du secteur
de la… https://t.co/0Ffgj6ZQjl</t>
  </si>
  <si>
    <t>discovertech3
RT @ANSSI_FR: [#VendrediLecture]
🆕 Make your USB device stack great
again ! Découvrez la présentation
et le travail de nos agents sur
le su…</t>
  </si>
  <si>
    <t>uchfrance
RT @BertrandThibert: Il était temps
#CyberSecurity #cybersecurite</t>
  </si>
  <si>
    <t>tv_broadcasting
RT @ANSSI_FR: [#VendrediLecture]
🆕 Make your USB device stack great
again ! Découvrez la présentation
et le travail de nos agents sur
le su…</t>
  </si>
  <si>
    <t>virgincapo
RT @ModisFrance: #LeSaviezVous:
Avec plus de 300 milliards de courriers
électroniques envoyés par jour,
l’#email est aujourd'hui le 1er
vec…</t>
  </si>
  <si>
    <t>wallixcom
#Cybersécurité à l’hôpital : une
prise de conscience urgente des
dirigeants s’impose https://t.co/5kY9pl9hEm
by @GS_Mag #sante</t>
  </si>
  <si>
    <t xml:space="preserve">gs_mag
</t>
  </si>
  <si>
    <t>ifep8
#cybersecurite des entreprises
Un précieux mémo juridique vous
est mis à disposition par la @FNTP_info…
https://t.co/Yj9LD0QwIY</t>
  </si>
  <si>
    <t xml:space="preserve">fntp_info
</t>
  </si>
  <si>
    <t>contentinaqfr
RT @IFEP8: #cybersecurite des entreprises
Un précieux mémo juridique vous
est mis à disposition par la @FNTP_info
https://t.co/oagD0Mowyq…</t>
  </si>
  <si>
    <t>f3alpes
RT @cybervictimes: [🛡️ #SécuritéNumérique]
Vous comptez dévoiler vos vacances
d'été sur les #RéseauxSociaux ?
Prudence face aux risques en…</t>
  </si>
  <si>
    <t>gwenaellereun
RT @SwissLife_Fr: #TPE/#PME, vous
n’êtes pas à l’abri de cyberattaques.
Etat des lieux &amp;amp; bonnes pratiques
à mettre en place pour sécuriser…</t>
  </si>
  <si>
    <t>tristana_illes
RT @CEA_List: [#emploi] #Doctorants,
#ingénieurs et #chercheurs en #cybersécurité
: le @CEA_List a des postes pour
vous ! Relevez les défis…</t>
  </si>
  <si>
    <t>olfeo
La gazette des communes montre
les différentes cyberattaques subies
par les collectivités depuis 2020.
Au moins 75… https://t.co/CKcbDbosMu</t>
  </si>
  <si>
    <t>rodda2206
RT @fadouce: #cybersécurité L’
@ANSSI_FR bénéficie d’une enveloppe
de 136 millions € pour renforcer
la cybersécurité de l’État et des
ter…</t>
  </si>
  <si>
    <t>chgambin
RT @SVemc: Les rançongiciels à
l’assaut de l’hôpital public via
@siecledigital #santé #hopital
#ransomware #cybersécurité @n_jumel
@thierry…</t>
  </si>
  <si>
    <t xml:space="preserve">thierry
</t>
  </si>
  <si>
    <t xml:space="preserve">n_jumel
</t>
  </si>
  <si>
    <t>svemc
La France attribue une #cyberattaque
en cours à la Chine et c’est une
première ! Via @futura #cybersécurité…
https://t.co/w3clS2h0ve</t>
  </si>
  <si>
    <t>r007_br34k3r
RT @hacker_world_69: I hope this
helps to get you some bounties
!! #bugbounty #bugbountytip #cybercrime
#Cybersecurite #infosec https://t.c…</t>
  </si>
  <si>
    <t xml:space="preserve">hacker_world_69
</t>
  </si>
  <si>
    <t>fchasteland
RT @cybervictimes: [🛡️ #SécuritéNumérique]
Vous comptez dévoiler vos vacances
d'été sur les #RéseauxSociaux ?
Prudence face aux risques en…</t>
  </si>
  <si>
    <t>vouaillatchris
RT @cybervictimes: [🛡️ #SécuritéNumérique]
Vous comptez dévoiler vos vacances
d'été sur les #RéseauxSociaux ?
Prudence face aux risques en…</t>
  </si>
  <si>
    <t>mark45dominic
RT @ThalesDefence: [#Cybersécurité]
🔒 Citadel Team, l'application
idéale pour vos échanges professionnels
instantanés, surtout par les temp…</t>
  </si>
  <si>
    <t>thalesdefence
[#Cybersécurité] 🔒 Citadel Team,
l'application idéale pour vos échanges
professionnels instantanés, surtout
par les… https://t.co/69gSzmZNMd</t>
  </si>
  <si>
    <t>pcheynis
RT @SwissLife_Fr: #TPE/#PME, vous
n’êtes pas à l’abri de cyberattaques.
Etat des lieux &amp;amp; bonnes pratiques
à mettre en place pour sécuriser…</t>
  </si>
  <si>
    <t>diateam_labs
RT @fbardeau: #MustRead &amp;gt;&amp;gt;&amp;gt;
Comment répondre à la pénurie de
compétences en cyber sécurité?
https://t.co/U9pQ3JKAvS et pour
les formations…</t>
  </si>
  <si>
    <t>ericfreyss
RT @cybervictimes: [🥇🥈🥉#JOTokyo2021
#JeuxOlympiques #CyberVigilant]
5⃣ principaux conseils de @cybervictimes
pour vivre cette fête du #spor…</t>
  </si>
  <si>
    <t>kiwibackup
RT @IT_Partners: Découvrez sans
attendre quels sont les produits
phares de nos exposants ! 👉 https://t.co/L5SbcYqtbr
#ITPartners #ITPartn…</t>
  </si>
  <si>
    <t>it_partners
Profitez de l'été pour demander
votre badge pour la prochaine édition
du salon #ITPartners qui se tiendra
les 29 et… https://t.co/TTHFGbC7Ji</t>
  </si>
  <si>
    <t>hns_platform
RT @fbardeau: #MustRead &amp;gt;&amp;gt;&amp;gt;
Comment répondre à la pénurie de
compétences en cyber sécurité?
https://t.co/U9pQ3JKAvS et pour
les formations…</t>
  </si>
  <si>
    <t>riskintel4
RT @Deveryware: 📅 #RencontresCrise
- 15 septembre 2021 - #SaveTheDate
Les rencontres de la crise : #tablesrondes
en #streaming pour tout co…</t>
  </si>
  <si>
    <t>deveryware
📅 #RencontresCrise - 15 septembre
2021 - #SaveTheDate Les rencontres
de la crise : #tablesrondes en
#streaming pour… https://t.co/DYH0EAqmqz</t>
  </si>
  <si>
    <t>aressy_experts
RT @IT_Partners: Comment accompagner
les distributeurs sur le marché
en croissance de la #cybersécurité
? Vous trouverez de nombreuses
rép…</t>
  </si>
  <si>
    <t>tai_invest
RT @TAi_invest: Investissez dans
la #cybersécurité avec #CheckPoint
Software Technologies. Le géant
israélien a de beaux atouts pour
son dé…</t>
  </si>
  <si>
    <t>leillawitzmann
RT @KKuffars: #France #cybersecurite
#gendarmerie</t>
  </si>
  <si>
    <t>lisaroncoroni
RT @IT_Partners: Découvrez sans
attendre quels sont les produits
phares de nos exposants ! 👉 https://t.co/L5SbcYqtbr
#ITPartners #ITPartn…</t>
  </si>
  <si>
    <t>karinesijepdn91
RT @pgerard4: Conseils simples
mais au combien essentiels. Bonjour
@CyberGEND 😉 ! #gendarmerie #Cybersécurité
https://t.co/abk0RreH9G</t>
  </si>
  <si>
    <t>acoussemaeker1
RT @esante_gouv_fr: #TousCybervigilants
Le Portail Cyberveille #Santé conçu
avec @Sante_Gouv, est un espace
où vous trouverez : actualités…</t>
  </si>
  <si>
    <t>patriciacapelle
RT @CathCervoni: #Cybersécurité :
les internautes français sont de
plus en plus en danger https://t.co/2KgLds99bg</t>
  </si>
  <si>
    <t>cathcervoni
#Cybersécurité : les internautes
français sont de plus en plus en
danger https://t.co/2KgLds99bg</t>
  </si>
  <si>
    <t>kersausonde
RT @CathCervoni: #Cybersécurité :
les internautes français sont de
plus en plus en danger https://t.co/2KgLds99bg</t>
  </si>
  <si>
    <t>teppdude
RT @CathCervoni: #Cybersécurité :
les internautes français sont de
plus en plus en danger https://t.co/2KgLds99bg</t>
  </si>
  <si>
    <t>clairedscps
RT @ABXPOfficiel: Comment protéger
votre entreprise des cyberattaques
? 💻 Découvrez à travers notre
article comment protéger votre
société…</t>
  </si>
  <si>
    <t>abxpofficiel
Comment protéger votre entreprise
des cyberattaques ? 💻 Découvrez
à travers notre article comment
protéger votre so… https://t.co/ikqW1Zw5M0</t>
  </si>
  <si>
    <t>ffeugeas
RT @IT_Partners: Comment accompagner
les distributeurs sur le marché
en croissance de la #cybersécurité
? Vous trouverez de nombreuses
rép…</t>
  </si>
  <si>
    <t xml:space="preserve">nxoexperts
</t>
  </si>
  <si>
    <t>metaaliqq
RT @KoenigStephane: Comment se
prémunir des méthodes de piratage
les plus courantes cc @NxoExperts
#infosec #cybersécurité https://t.co/alB…</t>
  </si>
  <si>
    <t>philipdussaix
RT @NumeriqueNA: [Fleuron #numerique]
L'entreprise de @NvelleAquitaine,
@tehtris, a trouvé une solution
face au logiciel espion #Pegasus
#c…</t>
  </si>
  <si>
    <t>fmissiri
RT @AltaresDB: #Cybersécurité Un
nouveau dispositif d’alerte pour
aider les #PME à se sécuriser @ANSSI_FR
⤵️ https://t.co/wEN1j5gGmD</t>
  </si>
  <si>
    <t>altaresdb
#Cybersécurité Un nouveau dispositif
d’alerte pour aider les #PME à
se sécuriser @ANSSI_FR ⤵️ https://t.co/wEN1j5gGmD</t>
  </si>
  <si>
    <t>vachoti
RT @CyberSecura: On entend régulièrement
parler de 'séparation des usages'
en sécurité informatique : mais
qu'est ce que cela veut dire exa…</t>
  </si>
  <si>
    <t>antoinbeaufort
RT @ABXPOfficiel: Comment protéger
votre entreprise des cyberattaques
? 💻 Découvrez à travers notre
article comment protéger votre
société…</t>
  </si>
  <si>
    <t>soultii1
RT @CyberSecura: On entend régulièrement
parler de 'séparation des usages'
en sécurité informatique : mais
qu'est ce que cela veut dire exa…</t>
  </si>
  <si>
    <t>pascal_carrere
Avec le portail AEG, l’enregistrement,
le provisionnement et l’installation
de certificats numériques sont
un jeu d… https://t.co/9oRdbnrbWx</t>
  </si>
  <si>
    <t>ireteeh
RT @Aazimath: Il y a un thread
#TT229 que je suppose est fait
pour célébrer l'indépendance. Vous
y partagez tellement vos données
personnel…</t>
  </si>
  <si>
    <t>aeronotbruno
RT @presseorange: L'intégration,
le #cloud et la #cybersécurité,
des activités toujours plus cruciales
pour @orangebusiness 🚀 À lire
sur…</t>
  </si>
  <si>
    <t xml:space="preserve">orangebusiness
</t>
  </si>
  <si>
    <t>presseorange
L'intégration, le #cloud et la
#cybersécurité, des activités toujours
plus cruciales pour @orangebusiness
🚀 À lir… https://t.co/wRhQAFdTlY</t>
  </si>
  <si>
    <t>pierrecappelli
RT @CathCervoni: #Cybersécurité :
les internautes français sont de
plus en plus en danger https://t.co/2KgLds99bg</t>
  </si>
  <si>
    <t>loikkonen
RT @CathCervoni: #Cybersécurité :
les internautes français sont de
plus en plus en danger https://t.co/2KgLds99bg</t>
  </si>
  <si>
    <t>monlio
RT @CathCervoni: #Cybersécurité :
les internautes français sont de
plus en plus en danger https://t.co/2KgLds99bg</t>
  </si>
  <si>
    <t>mdecidrac
RT @Ebergerault: Un compte à suivre...
@CyberGEND #cybersecurite</t>
  </si>
  <si>
    <t>ebergerault
Un compte à suivre... @CyberGEND
#cybersecurite https://t.co/6H6wTIYldR</t>
  </si>
  <si>
    <t>procurementstar
RT @MargaretSiegien: The Hidden
Impact Of #AI Crime Fighters #Artificialintelligence
#facialrecognition #DataAnalytics
#DataScience #cybers…</t>
  </si>
  <si>
    <t>cloud_cio_
RT @ModisFrance: #Industry40 :
Les défis de la sécurité des environnements
IoT industriels (#IIoT) ⤵️ 📚 6
axes de réflexion vous permettan…</t>
  </si>
  <si>
    <t xml:space="preserve">journaldun
</t>
  </si>
  <si>
    <t xml:space="preserve">borislecoeur
</t>
  </si>
  <si>
    <t>soteria_lab
⚠ 45 % des entreprises ont augmenté
leurs dépenses de sécurité en 2021
[ #CyberSecurity #CybersecurityNews…
https://t.co/pM1mT6VEQt</t>
  </si>
  <si>
    <t>malek_ayad
RT @SwissLife_Fr: #TPE/#PME, vous
n’êtes pas à l’abri de cyberattaques.
Etat des lieux &amp;amp; bonnes pratiques
à mettre en place pour sécuriser…</t>
  </si>
  <si>
    <t>prefete30
RT @cybervictimes: [🥇🥈🥉#JOTokyo2021
#JeuxOlympiques #CyberVigilant]
5⃣ principaux conseils de @cybervictimes
pour vivre cette fête du #spor…</t>
  </si>
  <si>
    <t>isabellechipeau
RT @LalobaRose: Rappel: #EdouardPhilippe
est devenu administrateur indépendant
du groupe informatique français
#Atos leader européen du #cl…</t>
  </si>
  <si>
    <t>cs85164491
RT @EspaceIT: Aujourd’hui, nous
allons parler de Luc Julia, informaticien
français à l’origine de l’assistant
vocal Siri. 1/8 #LucJulia #…</t>
  </si>
  <si>
    <t>espaceit
🤝 Handshaking, le protocole pour
entamer la négociation entre deux
appareils en informatique ⏩ 🔸…
https://t.co/lxGDctmF5x</t>
  </si>
  <si>
    <t>westdogg57
RT @LalobaRose: Rappel: #EdouardPhilippe
est devenu administrateur indépendant
du groupe informatique français
#Atos leader européen du #cl…</t>
  </si>
  <si>
    <t>soniablock
RT @CathCervoni: #Cybersécurité :
les internautes français sont de
plus en plus en danger https://t.co/2KgLds99bg</t>
  </si>
  <si>
    <t>pvynckier
RT @KirolosZakher: 💡Bonne initiative
: GIP Acyma, proche de l' @ANSSI_FR,
émettra un message d'alerte lorsque
de très grosses failles de sé…</t>
  </si>
  <si>
    <t>kiroloszakher
💡Bonne initiative : GIP Acyma,
proche de l' @ANSSI_FR, émettra
un message d'alerte lorsque de
très grosses failles… https://t.co/2CxfKEo1nm</t>
  </si>
  <si>
    <t>blacknoose
RT @KirolosZakher: 💡Bonne initiative
: GIP Acyma, proche de l' @ANSSI_FR,
émettra un message d'alerte lorsque
de très grosses failles de sé…</t>
  </si>
  <si>
    <t>didier_mainard
RT @presseorange: L'intégration,
le #cloud et la #cybersécurité,
des activités toujours plus cruciales
pour @orangebusiness 🚀 À lire
sur…</t>
  </si>
  <si>
    <t>reseauhetght
@ugap @UGAP_Medical #Cybersécurité
et #Cloud : quelles solutions pour
le secteur de la santé ? https://t.co/ChjynJCWU5</t>
  </si>
  <si>
    <t xml:space="preserve">ugap_medical
</t>
  </si>
  <si>
    <t xml:space="preserve">ugap
</t>
  </si>
  <si>
    <t>malizensecurity
Ou même de la fuite de données
de patient en Haute-Garonne ...
https://t.co/QTuYDaKS09 mais aussi
en Irlande ...… https://t.co/7yvJT7xhi0</t>
  </si>
  <si>
    <t>molitorph
RT @AlstomFrance: Alstom investit
dans @CampusCyberFr, le premier
campus dédié à la #cybersécurité
au monde avec une composante #ferroviair…</t>
  </si>
  <si>
    <t xml:space="preserve">campuscyberfr
</t>
  </si>
  <si>
    <t xml:space="preserve">alstomfrance
</t>
  </si>
  <si>
    <t>zenmorin
RT @CathCervoni: #Cybersécurité :
les internautes français sont de
plus en plus en danger https://t.co/2KgLds99bg</t>
  </si>
  <si>
    <t>tjmanadyflhj
RT @KirolosZakher: 💡Bonne initiative
: GIP Acyma, proche de l' @ANSSI_FR,
émettra un message d'alerte lorsque
de très grosses failles de sé…</t>
  </si>
  <si>
    <t>apbahuon
RT @Cyber_DueDil: #CYBERSÉCURITÉ
Le #télétravail serait en partie
responsable de la hausse des #cyberattaques
Une étude confirme les dang…</t>
  </si>
  <si>
    <t>l_guillet
#Cybersécurité Conformité ... Les
professionnels ne se savent pas
toujours concernés par la loi Hadopi
https://t.co/4VCwThFFAM</t>
  </si>
  <si>
    <t>cyber_duedil
#CYBERSÉCURITÉ Le #télétravail
serait en partie responsable de
la hausse des #cyberattaques Une
étude confirme le… https://t.co/gqfJnfAWO0</t>
  </si>
  <si>
    <t>christianpomies
RT @presseorange: L'intégration,
le #cloud et la #cybersécurité,
des activités toujours plus cruciales
pour @orangebusiness 🚀 À lire
sur…</t>
  </si>
  <si>
    <t>tehtris_elena
RT @CyberCercle: Éléna Poincet
est la cocréatrice de @tehtris,
une entreprise prometteuse de #cybersecurite
bordelaise. « Notre métier est…</t>
  </si>
  <si>
    <t>cybercercle
[Appel à projets] @Bpifrance «Développement
de technologies innovantes critiques»
en #cybersecurite ▶️ Favoriser
le… https://t.co/xtFp7amn92</t>
  </si>
  <si>
    <t>arsbfc
RT @esante_gouv_fr: #TousCybervigilants
Le Portail Cyberveille #Santé conçu
avec @Sante_Gouv, est un espace
où vous trouverez : actualités…</t>
  </si>
  <si>
    <t>ronandbernard
RT @ModisFrance: #LeSaviezVous:
Avec plus de 300 milliards de courriers
électroniques envoyés par jour,
l’#email est aujourd'hui le 1er
vec…</t>
  </si>
  <si>
    <t>isabellemalher4
RT @ModisFrance: #LeSaviezVous:
Avec plus de 300 milliards de courriers
électroniques envoyés par jour,
l’#email est aujourd'hui le 1er
vec…</t>
  </si>
  <si>
    <t>audreyleroy19
RT @ModisFrance: #LeSaviezVous:
Avec plus de 300 milliards de courriers
électroniques envoyés par jour,
l’#email est aujourd'hui le 1er
vec…</t>
  </si>
  <si>
    <t>kiefferalc
RT @CathCervoni: #Cybersécurité :
les internautes français sont de
plus en plus en danger https://t.co/2KgLds99bg</t>
  </si>
  <si>
    <t>fondationmt
RT @IMTFrance: #TransformationsNumériques
: Les écoles de l’IMT conduisent
de nombreux travaux de #recherche
dont sur les #risques #cybersé…</t>
  </si>
  <si>
    <t>imtfrance
#TransformationsNumériques : Les
écoles de l’IMT conduisent de nombreux
travaux de #recherche dont sur
les #risques… https://t.co/KyoC2pA0Gt</t>
  </si>
  <si>
    <t>gni_chr
RT @francenumfr: 🔵⚪🔴 Nouveau
dispositif d'alerte cybersécurité
pour les TPE 👉 #AlerteCyber par
@ANSSI_FR et @cybervictimes en
partenariat a…</t>
  </si>
  <si>
    <t>zebux
RT @nolimitsecu: #Podcast #Cybersécurité
L'équipe #NoLimitSecu fait relâche
au mois d'août, rendez-vous à la
rentrée en pleine forme !</t>
  </si>
  <si>
    <t>bwasexo
RT @ometiers_num: Jeanne IDOLEKE
est étudiante en sécurité informatique
à IFRI au #Bénin. Elle #AdopteSYNI
👌🇧🇯 #cybersecurité #sensibilisat…</t>
  </si>
  <si>
    <t>sparwanteam
RT @IMTFrance: #TransformationsNumériques
: Les écoles de l’IMT conduisent
de nombreux travaux de #recherche
dont sur les #risques #cybersé…</t>
  </si>
  <si>
    <t>doc_store
- C Y B E R S E C U R I T E - Découvrez
comment sécuriser et protéger votre
compte Google d’éventuelles attaques.…
https://t.co/NaGiT0wzSZ</t>
  </si>
  <si>
    <t>simplongdo
Nos Analystes Cybersécurité de
#Rennes ont eu l'opportunité de
rencontrer Clément Domingo. Plus
connu sous le nom d… https://t.co/XFEHkdj9lB</t>
  </si>
  <si>
    <t>devmy_fr
RT @Cyberterritoir1: « Merci »,
« bien reçu », « bonne soirée/bon
weekend » sont censés traduire
intérêt ou politesse après réception
d’un…</t>
  </si>
  <si>
    <t>ia_2100
An 2100, Soloni' Us devient la
premiere société de cybersecurité
à integrer le monde medical. Son
logiciel antiviru… https://t.co/eqP5Eumwd4</t>
  </si>
  <si>
    <t>guiguiterrien
(#INTERVIEW): 🎤 Rencontre avec
@FredericReynaud , DG de la #BCI.
🆙 Au menu : smartbank, #transfonum
mais aussi cr… https://t.co/r2lqHgQjXJ</t>
  </si>
  <si>
    <t>lucspighel
Comment #Pegasus arrive-t-il à
pirater autant de #smartphone si
facilement ? ✅#NSOgroup: Fondé
par des ex… https://t.co/MplXGQhpBz</t>
  </si>
  <si>
    <t>sybilleimbert
RT @francenumfr: 🔵⚪🔴 Nouveau
dispositif d'alerte cybersécurité
pour les TPE 👉 #AlerteCyber par
@ANSSI_FR et @cybervictimes en
partenariat a…</t>
  </si>
  <si>
    <t>hyelimjukim
Une superbe #opportunité de #financement
pour obtenir des #certifications
en #santé et en #cybersécurité.…
https://t.co/B64ekIPFA6</t>
  </si>
  <si>
    <t>aegilon_sarl
RT @francenumfr: 🔵⚪🔴 Nouveau
dispositif d'alerte cybersécurité
pour les TPE 👉 #AlerteCyber par
@ANSSI_FR et @cybervictimes en
partenariat a…</t>
  </si>
  <si>
    <t>jbourdelin
RT @CathCervoni: #Cybersécurité :
les internautes français sont de
plus en plus en danger https://t.co/2KgLds99bg</t>
  </si>
  <si>
    <t>cfrancois_dan
RT @labo_Loria: 🛡️"Le télescope
du #cyberespace" : nos équipes
vous font explorer le labo. haute
#securite dans @LePoint du 29/8
! @Inria_N…</t>
  </si>
  <si>
    <t>marcipulami131
RT @presseorange: L'intégration,
le #cloud et la #cybersécurité,
des activités toujours plus cruciales
pour @orangebusiness 🚀 À lire
sur…</t>
  </si>
  <si>
    <t>ingcolombo
RT @CathCervoni: #Cybersécurité :
les internautes français sont de
plus en plus en danger https://t.co/2KgLds99bg</t>
  </si>
  <si>
    <t>fr_dupont1970
RT @presseorange: L'intégration,
le #cloud et la #cybersécurité,
des activités toujours plus cruciales
pour @orangebusiness 🚀 À lire
sur…</t>
  </si>
  <si>
    <t>regionsfrance
RT @cybervictimes: [🛡️ #SécuritéNumérique]
Vous comptez dévoiler vos vacances
d'été sur les #RéseauxSociaux ?
Prudence face aux risques en…</t>
  </si>
  <si>
    <t>kalemachris
RT @Sh3lmiYotr: Freeradius 3 and
Daloradius installation and configuration:
https://t.co/2Bj1wsYDiH #authentication
#radius #infosec #infos…</t>
  </si>
  <si>
    <t>sh3lmiyotr
Freeradius 3 and Daloradius installation
and configuration: https://t.co/2Bj1wsYDiH
#authentication #radius… https://t.co/23HFwvktVy</t>
  </si>
  <si>
    <t>jlgiboire
#Health #sante #cybersécurité #cybersecurity
#health #IoT #IdO #healthcare #medical
#innovation #digital #AI #IA… https://t.co/VgqOd5mgak</t>
  </si>
  <si>
    <t>thedomainbot
RT @Sh3lmiYotr: Freeradius 3 and
Daloradius installation and configuration:
https://t.co/2Bj1wsYDiH #authentication
#radius #infosec #infos…</t>
  </si>
  <si>
    <t>adriensep
RT @ThalesDefence: [#Cybersécurité]
🔒 Citadel Team, l'application
idéale pour vos échanges professionnels
instantanés, surtout par les temp…</t>
  </si>
  <si>
    <t>fondationuqam
[ En rappel ] Grâce à un don de
Roger Casgrain et de Colette Charest,
le Centre interdisciplinaire de
recherche et… https://t.co/7okDcDPFBy</t>
  </si>
  <si>
    <t>esg_uqam
RT @FondationUQAM: [ En rappel
] Grâce à un don de Roger Casgrain
et de Colette Charest, le Centre
interdisciplinaire de recherche
et de fo…</t>
  </si>
  <si>
    <t>leguidedusysops
Cryptographie moderne (Chiffrement
symétrique) – Théorie et mise en
place https://t.co/ztrBZvYiMN #cybersécurité
#horsséries</t>
  </si>
  <si>
    <t>paqbickindou
L’agence de #cybersécurité allemande,
BSI estime pour sa part qu’il est
"très difficile" d’envisager des
mesures de… https://t.co/FjQBh2AQiT</t>
  </si>
  <si>
    <t>pepe0208
RT @presseorange: L'intégration,
le #cloud et la #cybersécurité,
des activités toujours plus cruciales
pour @orangebusiness 🚀 À lire
sur…</t>
  </si>
  <si>
    <t>dumoulinchris11
RT @SwissLife_Fr: #TPE/#PME, vous
n’êtes pas à l’abri de cyberattaques.
Etat des lieux &amp;amp; bonnes pratiques
à mettre en place pour sécuriser…</t>
  </si>
  <si>
    <t>pperard
RT @CathCervoni: #Cybersécurité :
les internautes français sont de
plus en plus en danger https://t.co/2KgLds99bg</t>
  </si>
  <si>
    <t>billtheduke
RT @MargaretSiegien: The Hidden
Impact Of #AI Crime Fighters #Artificialintelligence
#facialrecognition #DataAnalytics
#DataScience #cybers…</t>
  </si>
  <si>
    <t>nacirasalvan
RT @SoyerLaeti: Les inscriptions
pour vos enfants seront ouvertes
dés le 8 sept 2021. Shield4Cyber
by CEFCYS vous communiquera le
lien. #…</t>
  </si>
  <si>
    <t>soyerlaeti
Les inscriptions pour vos enfants
seront ouvertes dés le 8 sept 2021.
Shield4Cyber by CEFCYS vous communiquera
le l… https://t.co/agwdtHQyGY</t>
  </si>
  <si>
    <t>narbonii
RT @SoyerLaeti: Les inscriptions
pour vos enfants seront ouvertes
dés le 8 sept 2021. Shield4Cyber
by CEFCYS vous communiquera le
lien. #…</t>
  </si>
  <si>
    <t>yode_tunde
RT @ometiers_num: #AdopteSYNI pour
te former et te sensibiliser à
la #cybersecurité https://t.co/4GAMVF9vl9</t>
  </si>
  <si>
    <t>upcopvishwendra
RT @Cop_Manisha: आए दिन बढ़ रहे
हैं #cybercrime के अपराध, साइबर
अवयनेस से ही मिलेगी निजात। साइबर
की दुनियां में कौन हमारा दोस्त
बनकर हमारे…</t>
  </si>
  <si>
    <t>cop_manisha
आए दिन बढ़ रहे हैं #cybercrime
के अपराध, साइबर अवयनेस से ही मिलेगी
निजात। साइबर की दुनियां में कौन
हमारा दोस्त बनकर… https://t.co/YdemrqTkmM</t>
  </si>
  <si>
    <t>ameuret
RT @ANSSI_FR: [#Formation] Vous
souhaitez devenir « Expert en Sécurité
des Systèmes d’Information » ?
💻 Le Centre de formation à la
#SSI de…</t>
  </si>
  <si>
    <t>useroadsafety
RT @Cop_Manisha: आए दिन बढ़ रहे
हैं #cybercrime के अपराध, साइबर
अवयनेस से ही मिलेगी निजात। साइबर
की दुनियां में कौन हमारा दोस्त
बनकर हमारे…</t>
  </si>
  <si>
    <t>farmer_143
RT @Cop_Manisha: आए दिन बढ़ रहे
हैं #cybercrime के अपराध, साइबर
अवयनेस से ही मिलेगी निजात। साइबर
की दुनियां में कौन हमारा दोस्त
बनकर हमारे…</t>
  </si>
  <si>
    <t>kostandinokrem3
RT @Cop_Manisha: आए दिन बढ़ रहे
हैं #cybercrime के अपराध, साइबर
अवयनेस से ही मिलेगी निजात। साइबर
की दुनियां में कौन हमारा दोस्त
बनकर हमारे…</t>
  </si>
  <si>
    <t>abhirajpoot_
RT @Cop_Manisha: आए दिन बढ़ रहे
हैं #cybercrime के अपराध, साइबर
अवयनेस से ही मिलेगी निजात। साइबर
की दुनियां में कौन हमारा दोस्त
बनकर हमारे…</t>
  </si>
  <si>
    <t>stephsalon31
RT @presseorange: L'intégration,
le #cloud et la #cybersécurité,
des activités toujours plus cruciales
pour @orangebusiness 🚀 À lire
sur…</t>
  </si>
  <si>
    <t>kumarbh02098162
RT @Cop_Manisha: आए दिन बढ़ रहे
हैं #cybercrime के अपराध, साइबर
अवयनेस से ही मिलेगी निजात। साइबर
की दुनियां में कौन हमारा दोस्त
बनकर हमारे…</t>
  </si>
  <si>
    <t>sandrinea
#Cybersécurité : la crise du recrutement
ne s'arrange pas - @zdnetfr https://t.co/EVrKqnPiab</t>
  </si>
  <si>
    <t>brolland1
RT @TFressin: A eu le plaisir d'écouter
Louis Pouzin ce matin : "Il faut
repenser l'#Internet. Son architecture
a 40 ans, c'est encore un s…</t>
  </si>
  <si>
    <t xml:space="preserve">tfressin
</t>
  </si>
  <si>
    <t>dreuxagglo
#Emploi L'Agglo du Pays de Dreux
recherche : un(e) Responsable pôle
technique et cybersécurité Candidature
au plus… https://t.co/x69z4RrUIr</t>
  </si>
  <si>
    <t>prontoreunion
Les scarewares figurent parmi les
virus les plus méconnus et trompeurs.
Comment faire pour se protéger
de ce malwar… https://t.co/7xsPJS3sKs</t>
  </si>
  <si>
    <t xml:space="preserve">fredericreynaud
</t>
  </si>
  <si>
    <t>nicolasdugnas
RT @CathCervoni: #Cybersécurité :
les internautes français sont de
plus en plus en danger https://t.co/2KgLds99bg</t>
  </si>
  <si>
    <t>it_numeric
Des cybercriminels pourraient cibler
les Jeux olympiques de Tokyo, met
en garde le FBI #cybercriminels
#DDoS #JO… https://t.co/jI2W6NV0S6</t>
  </si>
  <si>
    <t>sablacroix
RT @presseorange: L'intégration,
le #cloud et la #cybersécurité,
des activités toujours plus cruciales
pour @orangebusiness 🚀 À lire
sur…</t>
  </si>
  <si>
    <t>val_cappelli
Après un #datacenter, #TikTok ouvre
un centre dédié à la #cybersecurite
à Dublin via @LUsineDigitale… https://t.co/1mL6ZlGiVo</t>
  </si>
  <si>
    <t>rajeshsharmasi
RT @Cop_Manisha: आए दिन बढ़ रहे
हैं #cybercrime के अपराध, साइबर
अवयनेस से ही मिलेगी निजात। साइबर
की दुनियां में कौन हमारा दोस्त
बनकर हमारे…</t>
  </si>
  <si>
    <t>jaguar_network
29 millions : c'est le nombre d'attaques
informatiques recensées en France
en décembre 2020. Découvrez les
techniqu… https://t.co/RMOXf4VJPS</t>
  </si>
  <si>
    <t>sylv1langlois
RT @GConnectee: #numerique #Digital
📱pour protéger la confidentialité
des utilisateurs, #google va bloquer
les #smartphone fonctionnant sou…</t>
  </si>
  <si>
    <t>cloudhg9
RT @sandeepkshukla: It was an interesting
discussion with Ankita Dhakar #cybersécurité
#c3icenter #c3ihub #nationalblockchainproject
#cru…</t>
  </si>
  <si>
    <t>sandeepkshukla
It was an interesting discussion
with Ankita Dhakar #cybersécurité #c3icenter #c3ihub #nationalblockchainproject …
https://t.co/NDSWHqVlbi</t>
  </si>
  <si>
    <t>lesguer_lionel
RT @Val_Cappelli: Après un #datacenter,
#TikTok ouvre un centre dédié à
la #cybersecurite à Dublin via
@LUsineDigitale https://t.co/bRqOTM…</t>
  </si>
  <si>
    <t>_magali_noe
#Cybersécurité : la crise du #recrutement
ne s'arrange pas. Manque d'investissement,
pénurie de compétences, poids…
https://t.co/TeXw5fJ8xs</t>
  </si>
  <si>
    <t>emelinedelarrat
Comment marchent votre réseau #wifi
et vos appareils connectés – et
pourquoi ils sont vulnérables aux attaques
info… https://t.co/lgA5uaNF75</t>
  </si>
  <si>
    <t>enmarche53
RT @Economie_Gouv: 📩 Newsletter
#BercyInfos | De l'actu pratique,
fiable et gratuite sur vos droits
et aides financières, c'est tous
les ma…</t>
  </si>
  <si>
    <t>economie_gouv
📩 Newsletter #BercyInfos | De
l'actu pratique, fiable et gratuite
sur vos droits et aides financières,
c'est tous l… https://t.co/ytZQXLAe5o</t>
  </si>
  <si>
    <t>pmbavenir53
RT @CathCervoni: #Cybersécurité :
les internautes français sont de
plus en plus en danger https://t.co/2KgLds99bg</t>
  </si>
  <si>
    <t>catherine_rivet
RT @GConnectee: #numerique #Digital
📱pour protéger la confidentialité
des utilisateurs, #google va bloquer
les #smartphone fonctionnant sou…</t>
  </si>
  <si>
    <t>nicolettagiust1
RT @Economie_Gouv: 📩 Newsletter
#BercyInfos | De l'actu pratique,
fiable et gratuite sur vos droits
et aides financières, c'est tous
les ma…</t>
  </si>
  <si>
    <t>nordsud6213
RT @Economie_Gouv: 📩 Newsletter
#BercyInfos | De l'actu pratique,
fiable et gratuite sur vos droits
et aides financières, c'est tous
les ma…</t>
  </si>
  <si>
    <t>mallys_
RT @Val_Cappelli: Après un #datacenter,
#TikTok ouvre un centre dédié à
la #cybersecurite à Dublin via
@LUsineDigitale https://t.co/bRqOTM…</t>
  </si>
  <si>
    <t>antoinefaillie
RT @presseorange: L'intégration,
le #cloud et la #cybersécurité,
des activités toujours plus cruciales
pour @orangebusiness 🚀 À lire
sur…</t>
  </si>
  <si>
    <t>abbakanfrance
[#Tuto 🖥️] Dans la série « 1 fonction
en 2 minutes » de @kaspersky découvrez
l'épisode consacré à la gestion
des tâ… https://t.co/Fpt8xci2Zc</t>
  </si>
  <si>
    <t xml:space="preserve">kaspersky
</t>
  </si>
  <si>
    <t>tiimzii
RT @Val_Cappelli: Après un #datacenter,
#TikTok ouvre un centre dédié à
la #cybersecurite à Dublin via
@LUsineDigitale https://t.co/bRqOTM…</t>
  </si>
  <si>
    <t xml:space="preserve">mitreattack
</t>
  </si>
  <si>
    <t>gigamon_fr
⚠️ Point sur les attaques de ransomware
dans le monde avec @ValeryMarchive
&amp;amp; @LeMagIT #Ransomware #cybersecurité…
https://t.co/hiSUYZiUsf</t>
  </si>
  <si>
    <t xml:space="preserve">valerymarchive
</t>
  </si>
  <si>
    <t>beyondtrust_fr
Avis d’expert #cybersécurité –
Le Zéro-Trust et les architectures
sécurisées améliorées sonneront-elles
le glas des… https://t.co/JF8P8Wz9HK</t>
  </si>
  <si>
    <t>bluetrusty_fr
RT @ITSGroupSA: [ #cybersécurité
] Dirigeants d'entreprises, DSI,
RSSI : partez l'esprit tranquille
en vacances ! 💡 Le stress-test
@bluetru…</t>
  </si>
  <si>
    <t xml:space="preserve">bluetru
</t>
  </si>
  <si>
    <t>itsgroupsa
[ #cybersécurité ] Dirigeants d'entreprises,
DSI, RSSI : partez l'esprit tranquille
en vacances ! 💡 Le stress-test…
https://t.co/3mZJPEZNGE</t>
  </si>
  <si>
    <t>frenchgeekman
RT @georges2229: #cybersecurite
La ville de Chalon-sur-Saône débourse
550 000 euros à la suite d'une
cyberattaque https://t.co/k2YKaL78w4…</t>
  </si>
  <si>
    <t>georges2229
#cybersecurite La ville de Chalon-sur-Saône
débourse 550 000 euros à la suite
d'une cyberattaque… https://t.co/ZPBhLmgnea</t>
  </si>
  <si>
    <t>edira2
RT @CathCervoni: #Cybersécurité :
les internautes français sont de
plus en plus en danger https://t.co/2KgLds99bg</t>
  </si>
  <si>
    <t>vick0366
RT @georges2229: #cybersecurite
La ville de Chalon-sur-Saône débourse
550 000 euros à la suite d'une
cyberattaque https://t.co/k2YKaL78w4…</t>
  </si>
  <si>
    <t>4tchat
RT @ANSSI_FR: 📰 @nextinpact revient
sur la remise des nouveaux Visas
de sécurité #ANSSI #VisaSecu #cybersécurité
#SSI ⤵️ https://t.co/zhcGW…</t>
  </si>
  <si>
    <t xml:space="preserve">nextinpact
</t>
  </si>
  <si>
    <t>vinformatique
RT @ANSSI_FR: 📰 @nextinpact revient
sur la remise des nouveaux Visas
de sécurité #ANSSI #VisaSecu #cybersécurité
#SSI ⤵️ https://t.co/zhcGW…</t>
  </si>
  <si>
    <t>bbddpp
RT @ANSSI_FR: 📰 @nextinpact revient
sur la remise des nouveaux Visas
de sécurité #ANSSI #VisaSecu #cybersécurité
#SSI ⤵️</t>
  </si>
  <si>
    <t>nat_bad
Applications de #rencontres et
#cybersécurité. 👉Avec l’arrivée
de l’amour dans le monde numérique,
la collecte et l… https://t.co/dKEApyedP3</t>
  </si>
  <si>
    <t>costeslioneler
RT @Economie_Gouv: 📩 Newsletter
#BercyInfos | De l'actu pratique,
fiable et gratuite sur vos droits
et aides financières, c'est tous
les ma…</t>
  </si>
  <si>
    <t>sarah_vlt
RT @ANSSI_FR: 📰 @nextinpact revient
sur la remise des nouveaux Visas
de sécurité #ANSSI #VisaSecu #cybersécurité
#SSI ⤵️</t>
  </si>
  <si>
    <t>fariyad08412743
RT @Cop_Manisha: आए दिन बढ़ रहे
हैं #cybercrime के अपराध, साइबर
अवयनेस से ही मिलेगी निजात। साइबर
की दुनियां में कौन हमारा दोस्त
बनकर हमारे…</t>
  </si>
  <si>
    <t>rique01900716
RT @Economie_Gouv: 📩 Newsletter
#BercyInfos | De l'actu pratique,
fiable et gratuite sur vos droits
et aides financières, c'est tous
les ma…</t>
  </si>
  <si>
    <t>phcourcier
RT @cybervictimes: [🛡️ #SécuritéNumérique]
Vous comptez dévoiler vos vacances
d'été sur les #RéseauxSociaux ?
Prudence face aux risques en…</t>
  </si>
  <si>
    <t>twicir
RT @LucSpighel: Comment #Pegasus
arrive-t-il à pirater autant de
#smartphone si facilement ? ✅#NSOgroup:
Fondé par des ex #Unité8200, spéci…</t>
  </si>
  <si>
    <t>od_adam
RT @LucSpighel: Comment #Pegasus
arrive-t-il à pirater autant de
#smartphone si facilement ? ✅#NSOgroup:
Fondé par des ex #Unité8200, spéci…</t>
  </si>
  <si>
    <t>marketinglea
RT @juaye: #securite #cybersecurite
#Recrutement Les acteurs de la
cybersécurité peinent toujours
à recruter. Les faits et les chiffres
ave…</t>
  </si>
  <si>
    <t>juaye
#securite #cybersecurite #Recrutement
Les acteurs de la cybersécurité
peinent toujours à recruter. Les
faits et les… https://t.co/p7fXcTZjZJ</t>
  </si>
  <si>
    <t>gutmannlucie
RT @SwissLife_Fr: #TPE/#PME, vous
n’êtes pas à l’abri de cyberattaques.
Etat des lieux &amp;amp; bonnes pratiques
à mettre en place pour sécuriser…</t>
  </si>
  <si>
    <t>orsys
[#ACTU] RT @CathCervoni: Les dix
compétences essentielles d’un bon
chasseur de bots https://t.co/wuInWp8MVS
via… https://t.co/LynmzH8Lh6</t>
  </si>
  <si>
    <t xml:space="preserve">mondeinformatiq
</t>
  </si>
  <si>
    <t xml:space="preserve">informatiqnews
</t>
  </si>
  <si>
    <t xml:space="preserve">widoobiz
</t>
  </si>
  <si>
    <t xml:space="preserve">jdnebusiness
</t>
  </si>
  <si>
    <t>digital_ladies
RT @fbardeau: #MustRead &amp;gt;&amp;gt;&amp;gt;
Comment répondre à la pénurie de
compétences en cyber sécurité?
https://t.co/U9pQ3JKAvS et pour
les formations…</t>
  </si>
  <si>
    <t>iotcybersec24
RT @GabrielFoffano: La société
Avast possède plusieurs solutions
pour se protéger contre les virus
comme son antivirus ou encore son
VPN. U…</t>
  </si>
  <si>
    <t>sunshinin76
RT @cybervictimes: [🛡️ #SécuritéNumérique]
Vous comptez dévoiler vos vacances
d'été sur les #RéseauxSociaux ?
Prudence face aux risques en…</t>
  </si>
  <si>
    <t>devaux_b
RT @ModisFrance: #LeSaviezVous:
Avec plus de 300 milliards de courriers
électroniques envoyés par jour,
l’#email est aujourd'hui le 1er
vec…</t>
  </si>
  <si>
    <t>lavikuroneko
RT @CyberGEND: [#Prévention] Pour
votre #Cybersécurité ne partagez
pas vos attestations de vaccination
et vos QR code anti #COVID19 sur
I…</t>
  </si>
  <si>
    <t>lumenaduluc
📽️#cybersécurité : Vulgarisation
en 2 minutes 30 par @GabrielleDeMic2
sur @ARTEfr https://t.co/ORCYiinMni</t>
  </si>
  <si>
    <t xml:space="preserve">artefr
</t>
  </si>
  <si>
    <t>ozssisudest
RT @cybervictimes: [🛡️ #SécuritéNumérique]
Vous comptez dévoiler vos vacances
d'été sur les #RéseauxSociaux ?
Prudence face aux risques en…</t>
  </si>
  <si>
    <t xml:space="preserve">gabrielledemic2
</t>
  </si>
  <si>
    <t>uruvela_
RT @Cyberterritoir1: En février,
le réseau informatique de la Ville
et du Grand Chalon a été piraté.
Aujourd’hui, le diagnostic a été
posé…</t>
  </si>
  <si>
    <t>egea_blog
RT @Cyberterritoir1: En février,
le réseau informatique de la Ville
et du Grand Chalon a été piraté.
Aujourd’hui, le diagnostic a été
posé…</t>
  </si>
  <si>
    <t>neumayermat
RT @ANSSI_FR: 📰 @nextinpact revient
sur la remise des nouveaux Visas
de sécurité #ANSSI #VisaSecu #cybersécurité
#SSI ⤵️</t>
  </si>
  <si>
    <t>jeanbatisme
RT @LeCafeDuGeek: Cybersécurité
: un quart des Français serait
exposé à une menace sur son PC
👉 https://t.co/IhU0Wx22gG #actu
#antivirus…</t>
  </si>
  <si>
    <t>lecafedugeek
Cybersécurité : un quart des Français
serait exposé à une menace sur
son PC 👉 https://t.co/IhU0Wx22gG
#actu… https://t.co/pLX90FPaGr</t>
  </si>
  <si>
    <t>tisseringendarm
RT @ANSSI_FR: [#MardiConseil] 🌞
Profitez de l’été pour vous sensibiliser
à la #cybersécurité et agir efficacement
sur la protection de vos…</t>
  </si>
  <si>
    <t>numrdv
Des journalistes de France 24 et
Mediapart ont été victimes de Pegasus
selon l’ANSSI https://t.co/mhAXcXf8I9…
https://t.co/41GsrpxZmd</t>
  </si>
  <si>
    <t xml:space="preserve">mhr_officiel
</t>
  </si>
  <si>
    <t>irandymac
RT @cybervictimes: [🛡️ #SécuritéNumérique]
Vous comptez dévoiler vos vacances
d'été sur les #RéseauxSociaux ?
Prudence face aux risques en…</t>
  </si>
  <si>
    <t>allis_na
RT @NvelleAquitaine: [#AppelAProjet]
#PME et #ETI industrielles de #NouvelleAquitaine,
bénéficiez d’un #diagnostic #cybersécurité
! 🔒 🎯 Ev…</t>
  </si>
  <si>
    <t>digitaqui
RT @NvelleAquitaine: [#AppelAProjet]
#PME et #ETI industrielles de #NouvelleAquitaine,
bénéficiez d’un #diagnostic #cybersécurité
! 🔒 🎯 Ev…</t>
  </si>
  <si>
    <t>augouard
RT @Cyberterritoir1: Le site @NoMoreRansom,
qui propose des clés de déchiffrement
pour 151 familles de #ransomwares,
a permis d'économiser…</t>
  </si>
  <si>
    <t xml:space="preserve">nomoreransom
</t>
  </si>
  <si>
    <t>remivignes
RT @NvelleAquitaine: [#AppelAProjet]
#PME et #ETI industrielles de #NouvelleAquitaine,
bénéficiez d’un #diagnostic #cybersécurité
! 🔒 🎯 Ev…</t>
  </si>
  <si>
    <t>nounours
RT @Cyberterritoir1: Le site @NoMoreRansom,
qui propose des clés de déchiffrement
pour 151 familles de #ransomwares,
a permis d'économiser…</t>
  </si>
  <si>
    <t>jlucori
RT @Cyberterritoir1: Le site @NoMoreRansom,
qui propose des clés de déchiffrement
pour 151 familles de #ransomwares,
a permis d'économiser…</t>
  </si>
  <si>
    <t>peg21240
RT @ModisFrance: #LeSaviezVous:
Avec plus de 300 milliards de courriers
électroniques envoyés par jour,
l’#email est aujourd'hui le 1er
vec…</t>
  </si>
  <si>
    <t>cybersecurityn8
RT @ModisFrance: #LeSaviezVous:
Avec plus de 300 milliards de courriers
électroniques envoyés par jour,
l’#email est aujourd'hui le 1er
vec…</t>
  </si>
  <si>
    <t>kevinnoascone
#LeSaviezVous: Avec + de 300 milliards
de mails par jour, l’#email est
aujourd'hui le 1er vecteur de cybercriminal…
https://t.co/PzVnZDqD94</t>
  </si>
  <si>
    <t>radwarefr
📣 Nous proposons des options de
déploiement flexibles pour notre
protection #DDoS afin de répondre
à vos besoins et… https://t.co/RLm6k40IpC</t>
  </si>
  <si>
    <t>sunnaurore
RT @NumeriqueNA: [Rappel] Il est
toujours possible pour les #PME
et #ETI industrielles de @NvelleAquitaine
de bénéficier d'un diagnostic #…</t>
  </si>
  <si>
    <t>sectest9
RT @LeCafeDuGeek: Cybersécurité
: un quart des Français serait
exposé à une menace sur son PC
👉 https://t.co/IhU0Wx22gG #actu
#antivirus…</t>
  </si>
  <si>
    <t>christophej2710
RT @PrefAquitaine33: ⛱💻 #Cybersécurité
#MardiConseil Vous attendez votre
train ou vous êtes au bord de la
piscine de l'hôtel ? ⚠️ Soyez vi…</t>
  </si>
  <si>
    <t>prefaquitaine33
⛱💻 #Cybersécurité #MardiConseil
Vous attendez votre train ou vous
êtes au bord de la piscine de l'hôtel
? ⚠️ Soyez… https://t.co/1RropcuET3</t>
  </si>
  <si>
    <t>mobillhome28
RT @banquiersCDN: 💡Les attaques
par rançongiciel menacent toujours
les petites entreprises. Si vous
êtes propriétaire ou administrateur
d’u…</t>
  </si>
  <si>
    <t>coffeecoachingf
Comment fournir aux employés en
#télétravail un accès sécurisé
et flexible aux ressources de l'entreprise
?… https://t.co/EsX7tu0D4C</t>
  </si>
  <si>
    <t>sergerocchi
RT @ANSSI_FR: 📰 @nextinpact revient
sur la remise des nouveaux Visas
de sécurité #ANSSI #VisaSecu #cybersécurité
#SSI ⤵️</t>
  </si>
  <si>
    <t>artisanat63
RT @cmaAURA: 🛡️ #Cybersécurité
La @dgccrf publie une version enrichie
de son guide contre les arnaques.
Il a pour objectif de protéger
les…</t>
  </si>
  <si>
    <t xml:space="preserve">dgccrf
</t>
  </si>
  <si>
    <t>cmaaura
🛡️ #Cybersécurité La @dgccrf publie
une version enrichie de son guide
contre les arnaques. Il a pour
objectif de pr… https://t.co/mnLyoISgwX</t>
  </si>
  <si>
    <t>arezkimekebbel
RT @Economie_Gouv: 📩 Newsletter
#BercyInfos | De l'actu pratique,
fiable et gratuite sur vos droits
et aides financières, c'est tous
les ma…</t>
  </si>
  <si>
    <t>catmall0w
RT @PrefAquitaine33: ⛱💻 #Cybersécurité
#MardiConseil Vous attendez votre
train ou vous êtes au bord de la
piscine de l'hôtel ? ⚠️ Soyez vi…</t>
  </si>
  <si>
    <t>axeljean77
RT @ANSSI_FR: 📰 @nextinpact revient
sur la remise des nouveaux Visas
de sécurité #ANSSI #VisaSecu #cybersécurité
#SSI ⤵️ https://t.co/zhcGW…</t>
  </si>
  <si>
    <t>cpam_17
RT @PrefAquitaine33: ⛱💻 #Cybersécurité
#MardiConseil Vous attendez votre
train ou vous êtes au bord de la
piscine de l'hôtel ? ⚠️ Soyez vi…</t>
  </si>
  <si>
    <t xml:space="preserve">googlecloud
</t>
  </si>
  <si>
    <t>fayau1
RT @LaLettreA: 👥 A RELIRE CET
ETE : Adoubé par @ThierryBreton
dès 2018, le directeur général
d' @AtosFR, @ElieGirard, est confronté
à une s…</t>
  </si>
  <si>
    <t xml:space="preserve">eliegirard
</t>
  </si>
  <si>
    <t xml:space="preserve">atosfr
</t>
  </si>
  <si>
    <t xml:space="preserve">thierrybreton
</t>
  </si>
  <si>
    <t>lalettrea
👥 A RELIRE CET ETE : Adoubé par
@ThierryBreton dès 2018, le directeur
général d' @AtosFR, @ElieGirard,
est confront… https://t.co/WcvlzI6pNx</t>
  </si>
  <si>
    <t>hebersenegal
RT @ANSSI_FR: 📰 @nextinpact revient
sur la remise des nouveaux Visas
de sécurité #ANSSI #VisaSecu #cybersécurité
#SSI ⤵️ https://t.co/zhcGW…</t>
  </si>
  <si>
    <t>cybersecurite_m
RT @Effidic1: 😱 Un hacker divulgue
les #données d’un million de cartes
bancaires, 40 000 Français sont
concernés. #cybersécurité https://t.…</t>
  </si>
  <si>
    <t>valerie_legrand
Comment minimiser les vulnérabilités
de #cybersécurité dans les établissements
de santé ? Téléchargez la brochure
s… https://t.co/ZMF76JwJ8q</t>
  </si>
  <si>
    <t>gegips
Éviter les attaques, maintenir
l’activité et reconstruire au plus
vite. Pour se préparer à une #cyberattaque
mieux… https://t.co/xYMsiiyklq</t>
  </si>
  <si>
    <t>michelcordier
Google Cloud lance de nouveaux
services de #cybersécurité https://t.co/gHPct4Y5St</t>
  </si>
  <si>
    <t>choiseulmag
Le scandale #Pegasus met la lumière
sur des pépites françaises innovantes
comme @tehtris, qui peut repérer
l'espion… https://t.co/D7bhSBIhvM</t>
  </si>
  <si>
    <t>itouaromelu
#Congo-#cybersécurité : un forum
sur la protection des données des
entreprises : Les autorités congolaises
organise… https://t.co/yzNIt8W02w</t>
  </si>
  <si>
    <t>epita_fc
#Formation #CyberSécurité https://t.co/oCcHHUfodH</t>
  </si>
  <si>
    <t>marie_lagadec_
👉Bientôt le dossier médical partagé
(DMP) permettra aux professionnels
de santé et aux patients d'accéder
à leurs d… https://t.co/97Cu7TK8OD</t>
  </si>
  <si>
    <t>mathildemuratt
#cyberattaques #cybersecurite #data
#email #ITSecurity #LeSaviezVous
#Malware #RT @frsilicon https://t.co/lEs8QMK5a3</t>
  </si>
  <si>
    <t xml:space="preserve">github
</t>
  </si>
  <si>
    <t>kgarcini
Pourquoi la pandémie de Covid a
fait grimper en flèche le risque
cyber dans la banque  #cybersécurité
https://t.co/W7C8el16wD</t>
  </si>
  <si>
    <t>ui_eau
#cybersecurite des entreprises
📶✅Un précieux mémo juridique vous
est mis à disposition par la @FNTP_info
➡️… https://t.co/eGeqxR5CcJ</t>
  </si>
  <si>
    <t>campus_indfutur
[Des news du projet européen @3TIndustry4.0]
⤵ Le lancement de la PFT 3T Industry4.0
est imminant ! #lean… https://t.co/vu4FcjHBdW</t>
  </si>
  <si>
    <t xml:space="preserve">3tindustry4
</t>
  </si>
  <si>
    <t>anthonyhemond
En l’espace de cinq ans, le site
#NoMoreRansom a diffusé 121 outils
de déchiffrement pour plus de 150 familles
de… https://t.co/OC2ZyA1i21</t>
  </si>
  <si>
    <t>antoniofonsecaf
#Cybersécurité Et les mots de passe
à éviter absolument sont ... 🏆
https://t.co/qK3cJL21Sq https://t.co/tCiRiUC3WD</t>
  </si>
  <si>
    <t>serene_risc
+ de 8️⃣0️⃣0️⃣ inscrits au #MOOC
#cybersécurité 👉Découvrez les
bases de la sécurité numérique
appliquée au contex… https://t.co/qEXElBNdUW</t>
  </si>
  <si>
    <t xml:space="preserve">mondesecurite
</t>
  </si>
  <si>
    <t>sunlifeqc
Savoir comment accorder sa confiance
pour protéger ses renseignements
personnels est l’essence même de
la… https://t.co/i2Dd5SFJi2</t>
  </si>
  <si>
    <t xml:space="preserve">imsnetwork
</t>
  </si>
  <si>
    <t>univesante
#SaveThedate #hcsmeufr #Esante
#cyberattack Grand Débat «#Cybersécurité
: brisons les tabous !» parrainé
par… https://t.co/TJ2ZCi3U1O</t>
  </si>
  <si>
    <t>denisboudy
❗️ Attention REPORT ❗️ Retrouvez
nous sur le salon de l'INFRA BIM
Open du 10 janvier au 12 janvier
2022 +d'infos su… https://t.co/xLZVGDt39x</t>
  </si>
  <si>
    <t>groupe_onx
🌿🐒🐯🌿 ON-X Groupe débarque sur
Welcome to the Jungle, le site
de référence en matière de #recrutement
IT. 🔍Nous rech… https://t.co/82grN4S6Vj</t>
  </si>
  <si>
    <t>n_devoucoux
⁦@francenumfr - ⁦@ISSA_France⁩
Cahier de vacances gratuit sur
la #cybersécurité https://t.co/jz04EP6w3s</t>
  </si>
  <si>
    <t>exakis_nelite
[EVENT] Marrakech – 22 au 24/09
– SIT Africa est de retour pour
une 7ème édition ! Nous vous donnons
rendez-vous p… https://t.co/58q6I4DD8j</t>
  </si>
  <si>
    <t>jdubois_it
📣 #Microsoft adds safe links #phishing
protection to @MicrosoftTeams 👍https://t.co/Hec8rhC4FK
#cybersecurite… https://t.co/nvkdN7vhaU</t>
  </si>
  <si>
    <t xml:space="preserve">microsoftteams
</t>
  </si>
  <si>
    <t xml:space="preserve">th
</t>
  </si>
  <si>
    <t xml:space="preserve">mathieuisaia
</t>
  </si>
  <si>
    <t>isit_news
Lecture estivale ☀️😎 ISIT : Retrouvez
nos articles de blog &amp;amp; de presse
dédiés #normes, #cybersécurité,
#opensource,… https://t.co/3rCjfQft2N</t>
  </si>
  <si>
    <t>valcheignon
Profitez de l'été pour regarder
les webinars Sindup ! #veille #RSE
#cybersécurité #innovation ...
https://t.co/WnDiJ6olEv</t>
  </si>
  <si>
    <t>apo_source_fr
Former l'esprit hybride @KnowBe4
#Affaires #Technologie #CyberSécurité
#IT https://t.co/b4lQsvmKIa https://t.co/b3YdrK3CMM</t>
  </si>
  <si>
    <t xml:space="preserve">knowbe4
</t>
  </si>
  <si>
    <t xml:space="preserve">pressecitron
</t>
  </si>
  <si>
    <t>qbs_france
L'application efficace de correctifs
au réseau est un élément clé de
toute stratégie de #cybersécurité
et aussi une… https://t.co/aJmddDDA5s</t>
  </si>
  <si>
    <t>bsmt_nevers
J'ai enfin pris le temps d'écrire
mon avis sur le fait d'imposer
un changement périodique de mot
de passe :… https://t.co/S9LNtdL4Wv</t>
  </si>
  <si>
    <t>vertivfr
Aujourd'hui, les menaces les plus
redoutées par les professionnels
de la #cybersécurité sont les erreurs
de configu… https://t.co/Yl1lxtu5zv</t>
  </si>
  <si>
    <t>quentin_leconte
Sympa cette petite boutique en
ligne. #cybersecurite (Et sans
https hein) https://t.co/N6eK2Xyaaa</t>
  </si>
  <si>
    <t>ideconseilweb
Juste du bon sens #Cybersecurite
#vacances suivez les conseils avisés
de @cybervictimes ⤵️ https://t.co/ljTdtkSN58</t>
  </si>
  <si>
    <t xml:space="preserve">sie
</t>
  </si>
  <si>
    <t>lduperval
Avez-vous été victime d'un #rançongiciel
? Le projet No More Ransomware
met plus de 150 outils de #déchiffrement
à… https://t.co/m9x2BTMja7</t>
  </si>
  <si>
    <t>avtis1
📣 Le sujet de cybersécurité demeure
très important, les organisations
cherchent encore les différents
moyens de pro… https://t.co/LF1uwh0mS0</t>
  </si>
  <si>
    <t>mfauvet
Comment marchent votre réseau #wifi
et vos appareils connectés – et
pourquoi ils sont vulnérables aux attaques
info… https://t.co/8OkG9eP4fN</t>
  </si>
  <si>
    <t xml:space="preserve">lusined
</t>
  </si>
  <si>
    <t>secu_internet
En quoi le cheval de Troie Pegasus
est dangereux pour votre iPhone
ou mobile Android ? https://t.co/RO0ZlinmNr…
https://t.co/kwJfGGFX7S</t>
  </si>
  <si>
    <t>yeatesjm
Nous devons sensibiliser les gens
et augmenter leur protection sur
Internet lorsqu'ils travaillent
à distance Peut-… https://t.co/TCUQVfr6Qt</t>
  </si>
  <si>
    <t>insadelyon
(Re)Découvrez le replay de la dernière
#conférence @LaRucheIndus de la
saison : celle d’Éric Zamaï et
Cédric Escude… https://t.co/6BWDpH3tXa</t>
  </si>
  <si>
    <t xml:space="preserve">larucheindus
</t>
  </si>
  <si>
    <t>comidoc
2021 Beginner's guide to Cyber
Security 1.5 hours | 90089 students
| April 2021 release 🆓 LINK =&amp;gt;…
https://t.co/dD6VnsQFak</t>
  </si>
  <si>
    <t>exn_na
🇨🇦🇫🇷 La communauté #cybersécurité
a adopté #Reddit en créant des
milliers de subreddits dédiés à
l'actualité cyber.… https://t.co/KJ5j9Kxqoi</t>
  </si>
  <si>
    <t>interdatagpe
☀️ Bonnes vacances à tous ! ☀️
📚 Vous pourrez en profiter pour
lire ou relire nos livres blancs
😉 🍹 Rendez-vous sur… https://t.co/1F1MB0Nxjd</t>
  </si>
  <si>
    <t>cyberjobsfr
#Checklist des bons conseils à
emporter dans sa valise cet été
😎 pour sa recherche d'emploi dans
la #cybersécurité… https://t.co/eVW8XLLesY</t>
  </si>
  <si>
    <t>fmglobal_fr
Découvrez ou retrouvez tous nos
articles #risque et #résilience
sur Touchpoints 🔽 #flood #Cybersécurité
https://t.co/ak5xKXw14w</t>
  </si>
  <si>
    <t>nmetougui
#Cybersécurité Et les mots de passe
à éviter absolument sont ... 🏆
https://t.co/1JA3poICVc https://t.co/QsXeBROUhc</t>
  </si>
  <si>
    <t>legal_village
20 % des violations confirmées
résultent d'une erreur commise
par un employé #cybersécurité -
Enquête mondiale sur… https://t.co/F3O0Wks6oN</t>
  </si>
  <si>
    <t xml:space="preserve">cyberzone72
</t>
  </si>
  <si>
    <t>activspaces
Demain on parlera de #Cybersecurité,
hacking, piratage et toute sorte
de cyber attaque au #BlackHatEvent
de… https://t.co/2vIcC2JNr6</t>
  </si>
  <si>
    <t>sjournot
#cybersecurité: Si la majeure partie
des menaces cyber peuvent être
traitées au niveau individuel ou
des entreprise… https://t.co/GNCInlopsA</t>
  </si>
  <si>
    <t>lechti_cowboy
Ce nouveau type de virus vole les
mots de passe sur Android https://t.co/OXjvel3gyl
#cybersécurité</t>
  </si>
  <si>
    <t>dcallahan2
Merci Philippe. Un bon article
qui est "to the point" #cybersécurité
https://t.co/vWR6DS7GoF</t>
  </si>
  <si>
    <t>petitpalois64
Ce nouveau type de virus vole les
mots de passe sur Android https://t.co/jkFqp84sHg
#cybersécurité</t>
  </si>
  <si>
    <t>le_vpn_france
Soldes d'été ! 72% de réduction
sur les plans de 2 ans avec 1 mois
GRATUIT ! 🤩⛱️ ⏩ https://t.co/mmNI8q4fcD
#VPN… https://t.co/TQUli6pGW0</t>
  </si>
  <si>
    <t>eset_france
Retrouvez l'équipe #ESET France
le 1er &amp;amp; 2 Septembre sur IT
Meetings ! Nos experts vous attendent
sur le stand B20… https://t.co/SQg7Iltfv8</t>
  </si>
  <si>
    <t>freealgeria9
Pour intimider les opposants, le
régime ne recule devant rien. #Algerie
#cybersecurite https://t.co/gNIqSQW1Kt</t>
  </si>
  <si>
    <t>infos_defense
Covid-19 : "Il est très difficile
d'id... https://t.co/2VUJJGNRd2
#Coronavirus #Désinformation #Cybersécurité
#Chine #Russie #Réseauxsociaux</t>
  </si>
  <si>
    <t>fkmatondo
Ce nouveau type de virus vole les
mots de passe sur Android https://t.co/UktmmyqzH4
#cybersécurité</t>
  </si>
  <si>
    <t>ericpukuta
Ce nouveau type de virus vole les
mots de passe sur Android https://t.co/WW52uOFTzS
#cybersécurité</t>
  </si>
  <si>
    <t>minddata1
Nous avons le plaisir de vous annoncer
la diffusion de notre seconde lettre
d'actu. Au programme #justice,…
https://t.co/2h5bKDSJwA</t>
  </si>
  <si>
    <t>squadtw
[#CyberSecurité] La probabilité
qu’un internaute Français soit
confronté à un malware est de 26,87
%, soit bien au-… https://t.co/JZpmSDaAes</t>
  </si>
  <si>
    <t xml:space="preserve">vbarbel
</t>
  </si>
  <si>
    <t xml:space="preserve">futura
</t>
  </si>
  <si>
    <t>securitevflit
🔐[Bonnes pratiques #Cybersécurité]
Quelques bonnes pratiques à adopter
pour la sécurité cloud : -Utiliser
l’authent… https://t.co/ifBVMG7pBH</t>
  </si>
  <si>
    <t>arthur_fresnel
Avec tous les moyens et solutions
qui existent aujourd’hui, pourquoi
une telle cybercriminalité est-elle
encore pos… https://t.co/qAmn1AsEdp</t>
  </si>
  <si>
    <t>vigilance_fr
Vigil@nce #Vulnérabilité de Exiv2
: buffer overflow via jp2image.cpp.
https://t.co/Uxe4RnMR08 Références
: #CVE-202… https://t.co/koVtim7qAe</t>
  </si>
  <si>
    <t>cerfrance_sn
#Conseil 🔓 | 🚨 #AlerteCyber -
#TPE / #PME, un nouveau dispositif
de prévention contre les tentatives
d’attaques est… https://t.co/qd0uaeOx60</t>
  </si>
  <si>
    <t xml:space="preserve">techwarn1
</t>
  </si>
  <si>
    <t>globalsign_fr
RT @cybervictimes: [🥇🥈🥉#JOTokyo2021
#JeuxOlympiques #CyberVigilant]
5⃣ principaux conseils de @cybervictimes
pour vivre cette fête du #spor…</t>
  </si>
  <si>
    <t>auraentreprises
[#Cybersécurité] - Nouveau dispositif
d’alerte cyber destiné à alerter
les petites entreprises lorsqu’une
vulnérabi… https://t.co/XzUyIiv3w6</t>
  </si>
  <si>
    <t>mesdatasetmoi
La @US_FDA a autorisé le test d'un
implant cérébral sur 6 personnes
à New-York 🇺🇸 Cette nouvelle
#technologie pourr… https://t.co/9vXM3c2K1Z</t>
  </si>
  <si>
    <t xml:space="preserve">us_fda
</t>
  </si>
  <si>
    <t>pehorent
Comment marchent votre réseau #wifi
et vos appareils connectés – et
pourquoi ils sont vulnérables aux attaques
info… https://t.co/J4qYerZItq</t>
  </si>
  <si>
    <t>ipsteel
RT @Ipsteel: Webinar sur l'utilisation
de la threat intelligence. La nouvelle
solution cybersécurité ! Lien d'enregistrement:
https://t.co/…</t>
  </si>
  <si>
    <t>semafor_conseil
Sécurité des WebApp - 5 jours en
ligne avec des formateurs experts
Sécurité des Webapp, le cours spécialement
conçu… https://t.co/6MJPyFKpoQ</t>
  </si>
  <si>
    <t>prefet92
#FranceRelance l Entreprises des
#HautsdeSeine, participez au Grand
défi #cybersécurité ! 📅Répondez
à l’appel à pro… https://t.co/G53I0WINgx</t>
  </si>
  <si>
    <t>arkhineo
[ #MardiConseil ] 🌞🏝️🔐Soleil,
sable, et protection des données
personnelles 👉Assurez votre sécurité
en ligne en… https://t.co/EjXTXaJYOa</t>
  </si>
  <si>
    <t>dxcfrance
Téléchargez l'enquête : La #cybersécurité
à l'ère de l'intelligence et de
l'expansion des zones d'attaque.
Obtenez… https://t.co/4tDWQc0ezP</t>
  </si>
  <si>
    <t>unideesdz
❗#Malware❗ Pourquoi l’email est
le premier vecteur de cybercriminalité
dans le monde ➡️ Article complet:…
https://t.co/rmJlQAzim8</t>
  </si>
  <si>
    <t>synetis
Rejoindre Synetis c’est co-construire
son parcours de #carrière personnalisé,
accéder régulièrement à de nouvelles…
https://t.co/1KucSod8Mc</t>
  </si>
  <si>
    <t>iboofr
🦠 #Cybersécurité Étude : la probabilité
qu'un utilisateur français rencontre
un logiciel malveillant sur PC
est de… https://t.co/TbFaPbDnD1</t>
  </si>
  <si>
    <t>esbd_fr
🔎 Savez-vous ce qu'est la gouvernance
des données et ce qu'elle permet
? 📔Lire l'article :… https://t.co/kxUgA6fb4H</t>
  </si>
  <si>
    <t>atrisc
La mission du #commissaire aux
#comptes en matière de diagnostic
de « #cybersécurité » https://t.co/Uo4BNgOnau…
https://t.co/yegiCNJ7eh</t>
  </si>
  <si>
    <t>archimagredac
Les risques d’être confronté à
des cybermenaces ➡️https://t.co/NAFIfpBpOZ
#cybersecurite #cybercrime #France…
https://t.co/koDmN74NBB</t>
  </si>
  <si>
    <t>expertime
#Microsoft se muscle dans la #cybersécurité
en s'emparant de #RiskIQ https://t.co/NHpdzHcjkn</t>
  </si>
  <si>
    <t xml:space="preserve">presse
</t>
  </si>
  <si>
    <t>dojoshield
Avez-vous déjà subi une cyberattaque
dans votre entreprise ? 💻 #cyberdojo
#hacking #cybersecurité #picoftheday
https://t.co/8JR1OnGXsV</t>
  </si>
  <si>
    <t>adaliddafra
Appel à projets #France: Développement
de #TechnologiesInnovantes Critiques,
#Cybersécurité, Protection des…
https://t.co/qXF6OAmurE</t>
  </si>
  <si>
    <t>jevalideca
Le sentiment de #sécurité en affaires
lorsqu'on vit de notre #contenu
et du web, c'est d'avoir des #sauvegardes
!… https://t.co/4VTPyz0OuQ</t>
  </si>
  <si>
    <t>gie_sesamvitale
Benoit Calmels, notre RSSI, est
intervenu au 9e congrès de l’Apssis
lors de la conférence intitulée
« Appli carte V… https://t.co/L6FXkEXbBc</t>
  </si>
  <si>
    <t>projetlys
🔐 Vous exercez un métier dans
le secteur informatique ? Vous
aussi, donnez votre opinion en
répondant à notre enquê… https://t.co/h3P6DacqKk</t>
  </si>
  <si>
    <t>6cure
[SALON] 6cure prépare déjà la rentrée
! 🎒 L'équipe a hâte de vous retrouver
à l'occasion de l' IT and IT Security…
https://t.co/NPKY0L8F3K</t>
  </si>
  <si>
    <t xml:space="preserve">sophos
</t>
  </si>
  <si>
    <t xml:space="preserve">bpifrance
</t>
  </si>
  <si>
    <t xml:space="preserve">eucyberweek
</t>
  </si>
  <si>
    <t>adec_corse
💻@ANSSI_FR &amp;amp; @cybervictimes
🔐nouveau dispositif d'alerte #cybersecurite
pour les TPE #ALERTECYBER ⚡️#ADEC
partenai… https://t.co/IfRC2ytPdE</t>
  </si>
  <si>
    <t>gaby_wald
#01net #sécurité "Pegasus : le
gouvernement israélien lance une
périlleuse enquête sur NSO " #CyberSécurité…
https://t.co/3zHgu185Hp</t>
  </si>
  <si>
    <t>aucae1
🚨 Alerte cyber sur la Suisse Les
#cyberattaques se sont multipliées
ces derniers mois contre des entreprises,
ma… https://t.co/h0KpssERX6</t>
  </si>
  <si>
    <t>pascal_baratoux
#Cybersécurité: Un hacker divulgue
les données d’un million de cartes
bancaires, 40 000 Français sont
concernés https://t.co/3vcMyBfL5P</t>
  </si>
  <si>
    <t xml:space="preserve">certxmco
</t>
  </si>
  <si>
    <t xml:space="preserve">tf1
</t>
  </si>
  <si>
    <t xml:space="preserve">yr_france
</t>
  </si>
  <si>
    <t>effidic1
😱 Un hacker divulgue les #données
d’un million de cartes bancaires,
40 000 Français sont concernés.
#cybersécurité https://t.co/SQC3rOt1nD</t>
  </si>
  <si>
    <t>novipro
📃 Article TI | Le coût moyen d’un
bris à la #cybersécurité des entreprises
a atteint un sommet l’année dernière
au… https://t.co/NmDH1erGVH</t>
  </si>
  <si>
    <t>herekleis
RT @AUCAE1: 🚨 Alerte cyber sur
la Suisse Les #cyberattaques se
sont multipliées ces derniers mois
contre des entreprises, mais aussi
des…</t>
  </si>
  <si>
    <t xml:space="preserve">nordpass
</t>
  </si>
  <si>
    <t xml:space="preserve">nordvpn
</t>
  </si>
  <si>
    <t>laveilletechno
RT @telecomevol: [#Formation] Implémentez
les mesures de protections &amp;amp;
analysez le paysage de la menace
des #SI ! 📅 [06/09] #Cybersécurité…</t>
  </si>
  <si>
    <t>telecomevol
[#Formation] Implémentez les mesures
de protections &amp;amp; analysez le
paysage de la menace des #SI !
📅 [06/09]… https://t.co/qENtQ0JkWO</t>
  </si>
  <si>
    <t>lenveigaz
RT @NOVIPRO: 📃 Article TI | Le
coût moyen d’un bris à la #cybersécurité
des entreprises a atteint un sommet
l’année dernière au #Canada alo…</t>
  </si>
  <si>
    <t>sachin14972210
RT @Cop_Manisha: आए दिन बढ़ रहे
हैं #cybercrime के अपराध, साइबर
अवयनेस से ही मिलेगी निजात। साइबर
की दुनियां में कौन हमारा दोस्त
बनकर हमारे…</t>
  </si>
  <si>
    <t>scotiabankhelps
RT @banquiersCDN: 💡Les attaques
par rançongiciel menacent toujours
les petites entreprises. Si vous
êtes propriétaire ou administrateur
d’u…</t>
  </si>
  <si>
    <t>cybergeopolis
RT @L_Guillet: #CyberSec #cybersécurité
#cyberdéfense Expliqué : la proposition
de la Russie à l’ONU pour élargir
la liste des cybercrimes…</t>
  </si>
  <si>
    <t>pggiraudo
La France examine les mesures de
cybersécurité après les rapports
sur les logiciels espions https://t.co/6uGk46nmjL…
https://t.co/4tq09naVbv</t>
  </si>
  <si>
    <t xml:space="preserve">ncsc
</t>
  </si>
  <si>
    <t xml:space="preserve">intrinsec
</t>
  </si>
  <si>
    <t>bdekany
RT @jpierre76: Ca sent la rentrée,
save the date 4 septembre : https://t.co/hYITNg70zw
#NUI #rouen #cybersecurite #CIPA
#Pharos #HautLesArm…</t>
  </si>
  <si>
    <t>fabienval
RT @BF_TechServices: #Cybersécurité:
un marché mondial en pleine #croissance,
dont les enjeux se sont multipliés
avec la crise du #Covid19.…</t>
  </si>
  <si>
    <t>pascalc95058776
RT @Effidic1: 😱 Un hacker divulgue
les #données d’un million de cartes
bancaires, 40 000 Français sont
concernés. #cybersécurité https://t.…</t>
  </si>
  <si>
    <t>corona_ssyt
RT @NOVIPRO: 📃 Article TI | Le
coût moyen d’un bris à la #cybersécurité
des entreprises a atteint un sommet
l’année dernière au #Canada alo…</t>
  </si>
  <si>
    <t>jean_jourdy
RT @CyberGEND: [#Prévention] Pour
votre #Cybersécurité ne partagez
pas vos attestations de vaccination
et vos QR code anti #COVID19 sur
I…</t>
  </si>
  <si>
    <t>viralvideovlogs
RT @CyberGEND: [#Prévention] Pour
votre #Cybersécurité ne partagez
pas vos attestations de vaccination
et vos QR code anti #COVID19 sur
I…</t>
  </si>
  <si>
    <t>cybersec_feeds
RT @Ipsteel: Webinar sur l'utilisation
de la threat intelligence. La nouvelle
solution cybersécurité ! Lien d'enregistrement:
https://t.co/…</t>
  </si>
  <si>
    <t>cloudnews2013
Pour recruter vos futurs collaborateurs
en #cybersécurité Une solution
existe - Découvrez le Conseil en…
https://t.co/ePALKNzPzD</t>
  </si>
  <si>
    <t>monacocyber
Pour recruter vos futurs collaborateurs
en #cybersécurité Une solution
existe - Découvrez le Conseil en…
https://t.co/6ItsRMSXWd</t>
  </si>
  <si>
    <t>transcripsi
#Terminologie de la #cybersécurité
en espagnol à télécharger du site
de l'INCIBE - Instituto Nacional
de Cibersegur… https://t.co/EVxmU7dVYZ</t>
  </si>
  <si>
    <t>fcharles
RT @pascal_baratoux: #Cybersécurité:
Un hacker divulgue les données
d’un million de cartes bancaires,
40 000 Français sont concernés
https:…</t>
  </si>
  <si>
    <t>GraphSource░TwitterSearch▓GraphTerm░#cybersecurite</t>
  </si>
  <si>
    <t>Directed</t>
  </si>
  <si>
    <t>&lt;?xml version="1.0" encoding="utf-8"?&gt;_x000D_
&lt;configuration&gt;_x000D_
  &lt;configSections&gt;_x000D_
    &lt;sectionGroup name="userSettings" type="System.Configuration.UserSettingsGroup, System, Version=2.0.0.0, Culture=neutral, PublicKeyToken=b77a5c561934e089"&gt;_x000D_
      &lt;section name="GraphZoomAndScaleUserSettings" type="System.Configuration.ClientSettingsSection, System, Version=2.0.0.0, Culture=neutral, PublicKeyToken=b77a5c561934e089" allowExeDefinition="MachineToLocalUser" requirePermission="false" /&gt;_x000D_
      &lt;section name="GeneralUserSettings4" type="System.Configuration.ClientSettingsSection, System, Version=2.0.0.0, Culture=neutral, PublicKeyToken=b77a5c561934e089" allowExeDefinition="MachineToLocalUser" requirePermission="false" /&gt;_x000D_
    &lt;/sectionGroup&gt;_x000D_
  &lt;/configSections&gt;_x000D_
  &lt;userSettings&gt;_x000D_
    &lt;GraphZoomAndScaleUserSettings&gt;_x000D_
      &lt;setting name="GraphScale" serializeAs="String"&gt;_x000D_
        &lt;value&gt;1&lt;/value&gt;_x000D_
      &lt;/setting&gt;_x000D_
    &lt;/GraphZoomAndScaleUserSettings&gt;_x000D_
    &lt;GeneralUserSettings4&gt;_x000D_
      &lt;setting name="NewWorkbookGraphDirectedness" serializeAs="String"&gt;_x000D_
        &lt;value&gt;Directed&lt;/value&gt;_x000D_
      &lt;/setting&gt;_x000D_
      &lt;setting name="ShowGraphLegend" serializeAs="String"&gt;_x000D_
        &lt;value&gt;False&lt;/value&gt;_x000D_
      &lt;/setting&gt;_x000D_
      &lt;setting name="ReadVertexLabels" serializeAs="String"&gt;_x000D_
        &lt;value&gt;True&lt;/value&gt;_x000D_
      &lt;/setting&gt;_x000D_
      &lt;setting name="ReadEdgeLabels" serializeAs="String"&gt;_x000D_
        &lt;value&gt;True&lt;/value&gt;_x000D_
      &lt;/setting&gt;_x000D_
      &lt;setting name="ReadGroupLabels" serializeAs="String"&gt;_x000D_
        &lt;value&gt;True&lt;/value&gt;_x000D_
      &lt;/setting&gt;_x000D_
      &lt;setting name="ShowGraphAxes" serializeAs="String"&gt;_x000D_
        &lt;value&gt;False&lt;/value&gt;_x000D_
      &lt;/setting&gt;_x000D_
    &lt;/GeneralUserSettings4&gt;_x000D_
  &lt;/userSettings&gt;_x000D_
&lt;/configuration&gt;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</si>
</sst>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
    <numFmt numFmtId="166" formatCode="#,##0.000"/>
    <numFmt numFmtId="167" formatCode="0.000"/>
  </numFmts>
  <fonts count="14" x14ac:knownFonts="1">
    <font>
      <sz val="11"/>
      <color theme="1"/>
      <name val="Calibri"/>
      <family val="2"/>
      <scheme val="minor"/>
    </font>
    <font>
      <b/>
      <sz val="11"/>
      <color theme="1"/>
      <name val="Calibri"/>
      <family val="2"/>
      <scheme val="minor"/>
    </font>
    <font>
      <b/>
      <sz val="8"/>
      <color indexed="81"/>
      <name val="Tahoma"/>
      <family val="2"/>
    </font>
    <font>
      <sz val="8"/>
      <color indexed="81"/>
      <name val="Tahoma"/>
      <family val="2"/>
    </font>
    <font>
      <u/>
      <sz val="8"/>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b/>
      <sz val="9"/>
      <color indexed="81"/>
      <name val="Tahoma"/>
      <charset val="1"/>
    </font>
    <font>
      <sz val="9"/>
      <color indexed="81"/>
      <name val="Tahoma"/>
      <family val="2"/>
    </font>
    <font>
      <sz val="9"/>
      <color indexed="81"/>
      <name val="Tahoma"/>
      <charset val="1"/>
    </font>
    <font>
      <sz val="11"/>
      <color theme="1"/>
      <name val="Calibri"/>
      <scheme val="minor"/>
    </font>
    <font>
      <b/>
      <sz val="9"/>
      <color indexed="81"/>
      <name val="Tahoma"/>
      <family val="2"/>
    </font>
    <font>
      <u/>
      <sz val="11"/>
      <color theme="10"/>
      <name val="Calibri"/>
      <family val="2"/>
      <scheme val="minor"/>
    </font>
  </fonts>
  <fills count="10">
    <fill>
      <patternFill patternType="none"/>
    </fill>
    <fill>
      <patternFill patternType="gray125"/>
    </fill>
    <fill>
      <patternFill patternType="solid">
        <fgColor theme="1" tint="0.499984740745262"/>
        <bgColor indexed="64"/>
      </patternFill>
    </fill>
    <fill>
      <patternFill patternType="solid">
        <fgColor theme="4" tint="0.59996337778862885"/>
        <bgColor indexed="64"/>
      </patternFill>
    </fill>
    <fill>
      <patternFill patternType="solid">
        <fgColor theme="4" tint="0.39994506668294322"/>
        <bgColor indexed="64"/>
      </patternFill>
    </fill>
    <fill>
      <patternFill patternType="solid">
        <fgColor theme="4" tint="0.79998168889431442"/>
        <bgColor indexed="64"/>
      </patternFill>
    </fill>
    <fill>
      <patternFill patternType="solid">
        <fgColor theme="4" tint="-0.24994659260841701"/>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2">
    <border>
      <left/>
      <right/>
      <top/>
      <bottom/>
      <diagonal/>
    </border>
    <border>
      <left style="thin">
        <color theme="0"/>
      </left>
      <right style="thin">
        <color theme="0"/>
      </right>
      <top style="thin">
        <color theme="0"/>
      </top>
      <bottom style="thin">
        <color theme="0"/>
      </bottom>
      <diagonal/>
    </border>
    <border>
      <left style="thin">
        <color theme="0"/>
      </left>
      <right/>
      <top/>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top/>
      <bottom style="thin">
        <color theme="0"/>
      </bottom>
      <diagonal/>
    </border>
    <border>
      <left/>
      <right style="thin">
        <color theme="0"/>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s>
  <cellStyleXfs count="10">
    <xf numFmtId="0" fontId="0" fillId="0" borderId="0"/>
    <xf numFmtId="49" fontId="5" fillId="2" borderId="1" applyNumberFormat="0" applyFont="0" applyAlignment="0" applyProtection="0"/>
    <xf numFmtId="0" fontId="5" fillId="0" borderId="0" applyNumberFormat="0" applyFont="0" applyFill="0" applyBorder="0" applyAlignment="0" applyProtection="0"/>
    <xf numFmtId="0" fontId="5" fillId="0" borderId="0" applyNumberFormat="0" applyFont="0" applyBorder="0" applyAlignment="0" applyProtection="0"/>
    <xf numFmtId="49" fontId="5" fillId="5" borderId="1" applyNumberFormat="0" applyFont="0" applyAlignment="0" applyProtection="0"/>
    <xf numFmtId="49" fontId="5" fillId="4" borderId="1" applyNumberFormat="0" applyAlignment="0" applyProtection="0"/>
    <xf numFmtId="0" fontId="6" fillId="6" borderId="1" applyNumberFormat="0" applyAlignment="0" applyProtection="0"/>
    <xf numFmtId="164" fontId="5" fillId="3" borderId="1" applyNumberFormat="0" applyFont="0" applyAlignment="0" applyProtection="0"/>
    <xf numFmtId="49" fontId="5" fillId="5" borderId="1" applyNumberFormat="0" applyFont="0" applyAlignment="0" applyProtection="0"/>
    <xf numFmtId="0" fontId="13" fillId="0" borderId="0" applyNumberFormat="0" applyFill="0" applyBorder="0" applyAlignment="0" applyProtection="0"/>
  </cellStyleXfs>
  <cellXfs count="106">
    <xf numFmtId="0" fontId="0" fillId="0" borderId="0" xfId="0"/>
    <xf numFmtId="49" fontId="0" fillId="0" borderId="0" xfId="0" applyNumberFormat="1"/>
    <xf numFmtId="1" fontId="0" fillId="0" borderId="0" xfId="0" applyNumberFormat="1"/>
    <xf numFmtId="0" fontId="0" fillId="0" borderId="0" xfId="0" applyNumberFormat="1"/>
    <xf numFmtId="0" fontId="1" fillId="0" borderId="0" xfId="0" applyFont="1" applyAlignment="1">
      <alignment wrapText="1"/>
    </xf>
    <xf numFmtId="49" fontId="1" fillId="0" borderId="0" xfId="0" applyNumberFormat="1" applyFont="1" applyAlignment="1">
      <alignment wrapText="1"/>
    </xf>
    <xf numFmtId="164" fontId="0" fillId="0" borderId="0" xfId="0" applyNumberFormat="1"/>
    <xf numFmtId="0" fontId="0" fillId="0" borderId="0" xfId="0" applyAlignment="1">
      <alignment vertical="top" wrapText="1"/>
    </xf>
    <xf numFmtId="0" fontId="0" fillId="0" borderId="0" xfId="0" applyNumberFormat="1" applyAlignment="1">
      <alignment wrapText="1"/>
    </xf>
    <xf numFmtId="164" fontId="0" fillId="0" borderId="0" xfId="0" applyNumberFormat="1" applyAlignment="1">
      <alignment wrapText="1"/>
    </xf>
    <xf numFmtId="1" fontId="0" fillId="0" borderId="0" xfId="0" applyNumberFormat="1" applyAlignment="1">
      <alignment wrapText="1"/>
    </xf>
    <xf numFmtId="49" fontId="0" fillId="0" borderId="0" xfId="0" applyNumberFormat="1" applyAlignment="1">
      <alignment wrapText="1"/>
    </xf>
    <xf numFmtId="0" fontId="0" fillId="0" borderId="0" xfId="0" applyBorder="1"/>
    <xf numFmtId="0" fontId="0" fillId="0" borderId="0" xfId="0" applyAlignment="1">
      <alignment wrapText="1"/>
    </xf>
    <xf numFmtId="49" fontId="0" fillId="0" borderId="0" xfId="3" applyNumberFormat="1" applyFont="1"/>
    <xf numFmtId="0" fontId="0" fillId="5" borderId="1" xfId="4" applyNumberFormat="1" applyFont="1"/>
    <xf numFmtId="49" fontId="6" fillId="6" borderId="1" xfId="6" applyNumberFormat="1"/>
    <xf numFmtId="0" fontId="0" fillId="0" borderId="0" xfId="2" applyFont="1"/>
    <xf numFmtId="0" fontId="0" fillId="5" borderId="0" xfId="4" applyNumberFormat="1" applyFont="1" applyBorder="1"/>
    <xf numFmtId="1" fontId="0" fillId="5" borderId="0" xfId="4" applyNumberFormat="1" applyFont="1" applyBorder="1"/>
    <xf numFmtId="0" fontId="0" fillId="2" borderId="0" xfId="1" applyNumberFormat="1" applyFont="1" applyBorder="1"/>
    <xf numFmtId="0" fontId="5" fillId="4" borderId="0" xfId="5" applyNumberFormat="1" applyBorder="1"/>
    <xf numFmtId="164" fontId="5" fillId="4" borderId="0" xfId="5" applyNumberFormat="1" applyBorder="1"/>
    <xf numFmtId="1" fontId="5" fillId="4" borderId="0" xfId="5" applyNumberFormat="1" applyBorder="1"/>
    <xf numFmtId="0" fontId="5" fillId="4" borderId="2" xfId="5" applyNumberFormat="1" applyBorder="1"/>
    <xf numFmtId="0" fontId="0" fillId="5" borderId="2" xfId="4" applyNumberFormat="1" applyFont="1" applyBorder="1"/>
    <xf numFmtId="0" fontId="6" fillId="6" borderId="0" xfId="6" applyBorder="1"/>
    <xf numFmtId="0" fontId="6" fillId="6" borderId="2" xfId="6" applyBorder="1"/>
    <xf numFmtId="0" fontId="0" fillId="3" borderId="0" xfId="7" applyNumberFormat="1" applyFont="1" applyBorder="1"/>
    <xf numFmtId="0" fontId="0" fillId="3" borderId="2" xfId="7" applyNumberFormat="1" applyFont="1" applyBorder="1"/>
    <xf numFmtId="0" fontId="0" fillId="2" borderId="2" xfId="1" applyNumberFormat="1" applyFont="1" applyBorder="1"/>
    <xf numFmtId="0" fontId="0" fillId="0" borderId="2" xfId="2" applyFont="1" applyBorder="1"/>
    <xf numFmtId="0" fontId="1" fillId="0" borderId="0" xfId="0" applyNumberFormat="1" applyFont="1"/>
    <xf numFmtId="4" fontId="0" fillId="0" borderId="0" xfId="0" applyNumberFormat="1"/>
    <xf numFmtId="4" fontId="0" fillId="0" borderId="0" xfId="0" applyNumberFormat="1" applyBorder="1"/>
    <xf numFmtId="0" fontId="5" fillId="4" borderId="1" xfId="5" applyNumberFormat="1"/>
    <xf numFmtId="0" fontId="5" fillId="4" borderId="1" xfId="5" applyNumberFormat="1" applyAlignment="1"/>
    <xf numFmtId="0" fontId="7" fillId="7" borderId="3" xfId="0" applyFont="1" applyFill="1" applyBorder="1"/>
    <xf numFmtId="0" fontId="7" fillId="7" borderId="4" xfId="0" applyFont="1" applyFill="1" applyBorder="1"/>
    <xf numFmtId="4" fontId="0" fillId="8" borderId="5" xfId="0" applyNumberFormat="1" applyFont="1" applyFill="1" applyBorder="1"/>
    <xf numFmtId="0" fontId="0" fillId="8" borderId="6" xfId="0" applyNumberFormat="1" applyFont="1" applyFill="1" applyBorder="1"/>
    <xf numFmtId="4" fontId="0" fillId="9" borderId="5" xfId="0" applyNumberFormat="1" applyFont="1" applyFill="1" applyBorder="1"/>
    <xf numFmtId="0" fontId="0" fillId="9" borderId="6" xfId="0" applyNumberFormat="1" applyFont="1" applyFill="1" applyBorder="1"/>
    <xf numFmtId="4" fontId="0" fillId="9" borderId="7" xfId="0" applyNumberFormat="1" applyFont="1" applyFill="1" applyBorder="1"/>
    <xf numFmtId="0" fontId="0" fillId="9" borderId="0" xfId="0" applyNumberFormat="1" applyFont="1" applyFill="1"/>
    <xf numFmtId="0" fontId="0" fillId="8" borderId="5" xfId="0" applyNumberFormat="1" applyFont="1" applyFill="1" applyBorder="1"/>
    <xf numFmtId="0" fontId="0" fillId="9" borderId="5" xfId="0" applyNumberFormat="1" applyFont="1" applyFill="1" applyBorder="1"/>
    <xf numFmtId="0" fontId="0" fillId="9" borderId="7" xfId="0" applyNumberFormat="1" applyFont="1" applyFill="1" applyBorder="1"/>
    <xf numFmtId="1" fontId="5" fillId="4" borderId="1" xfId="5" applyNumberFormat="1"/>
    <xf numFmtId="167" fontId="5" fillId="4" borderId="1" xfId="5" applyNumberFormat="1"/>
    <xf numFmtId="1" fontId="5" fillId="4" borderId="1" xfId="5" applyNumberFormat="1" applyAlignment="1"/>
    <xf numFmtId="167" fontId="5" fillId="4" borderId="1" xfId="5" applyNumberFormat="1" applyAlignment="1"/>
    <xf numFmtId="167" fontId="11" fillId="4" borderId="1" xfId="5" applyNumberFormat="1" applyFont="1" applyAlignment="1"/>
    <xf numFmtId="0" fontId="5" fillId="2" borderId="1" xfId="1" applyNumberFormat="1"/>
    <xf numFmtId="0" fontId="6" fillId="6" borderId="1" xfId="6"/>
    <xf numFmtId="0" fontId="6" fillId="6" borderId="1" xfId="6" applyNumberFormat="1"/>
    <xf numFmtId="0" fontId="0" fillId="5" borderId="8" xfId="4" applyNumberFormat="1" applyFont="1" applyBorder="1"/>
    <xf numFmtId="0" fontId="0" fillId="5" borderId="9" xfId="4" applyNumberFormat="1" applyFont="1" applyBorder="1"/>
    <xf numFmtId="0" fontId="0" fillId="5" borderId="10" xfId="4" applyNumberFormat="1" applyFont="1" applyBorder="1"/>
    <xf numFmtId="0" fontId="0" fillId="3" borderId="8" xfId="7" applyNumberFormat="1" applyFont="1" applyBorder="1"/>
    <xf numFmtId="0" fontId="6" fillId="3" borderId="10" xfId="7" applyNumberFormat="1" applyFont="1" applyBorder="1"/>
    <xf numFmtId="0" fontId="5" fillId="2" borderId="8" xfId="1" applyNumberFormat="1" applyBorder="1"/>
    <xf numFmtId="0" fontId="5" fillId="2" borderId="10" xfId="1" applyNumberFormat="1" applyBorder="1"/>
    <xf numFmtId="0" fontId="5" fillId="4" borderId="8" xfId="5" applyNumberFormat="1" applyBorder="1"/>
    <xf numFmtId="0" fontId="5" fillId="4" borderId="9" xfId="5" applyNumberFormat="1" applyBorder="1"/>
    <xf numFmtId="0" fontId="0" fillId="3" borderId="1" xfId="7" applyNumberFormat="1" applyFont="1"/>
    <xf numFmtId="49" fontId="0" fillId="0" borderId="0" xfId="3" applyNumberFormat="1" applyFont="1" applyAlignment="1"/>
    <xf numFmtId="0" fontId="0" fillId="5" borderId="1" xfId="4" applyNumberFormat="1" applyFont="1" applyAlignment="1"/>
    <xf numFmtId="164" fontId="0" fillId="5" borderId="1" xfId="4" applyNumberFormat="1" applyFont="1" applyAlignment="1"/>
    <xf numFmtId="0" fontId="11" fillId="5" borderId="1" xfId="4" applyNumberFormat="1" applyFont="1" applyAlignment="1"/>
    <xf numFmtId="1" fontId="0" fillId="5" borderId="1" xfId="4" applyNumberFormat="1" applyFont="1" applyAlignment="1"/>
    <xf numFmtId="49" fontId="6" fillId="6" borderId="1" xfId="6" applyNumberFormat="1" applyAlignment="1"/>
    <xf numFmtId="0" fontId="6" fillId="6" borderId="1" xfId="6" applyNumberFormat="1" applyAlignment="1"/>
    <xf numFmtId="0" fontId="0" fillId="2" borderId="1" xfId="1" applyNumberFormat="1" applyFont="1" applyAlignment="1"/>
    <xf numFmtId="0" fontId="0" fillId="0" borderId="0" xfId="2" applyNumberFormat="1" applyFont="1" applyAlignment="1"/>
    <xf numFmtId="164" fontId="0" fillId="3" borderId="1" xfId="7" applyNumberFormat="1" applyFont="1" applyAlignment="1"/>
    <xf numFmtId="165" fontId="0" fillId="3" borderId="1" xfId="7" applyNumberFormat="1" applyFont="1" applyAlignment="1"/>
    <xf numFmtId="0" fontId="0" fillId="3" borderId="1" xfId="7" applyNumberFormat="1" applyFont="1" applyAlignment="1"/>
    <xf numFmtId="166" fontId="0" fillId="3" borderId="1" xfId="7" applyNumberFormat="1" applyFont="1" applyAlignment="1"/>
    <xf numFmtId="0" fontId="11" fillId="2" borderId="1" xfId="1" applyNumberFormat="1" applyFont="1" applyAlignment="1"/>
    <xf numFmtId="0" fontId="0" fillId="0" borderId="0" xfId="0" applyAlignment="1"/>
    <xf numFmtId="0" fontId="0" fillId="0" borderId="0" xfId="0" applyFill="1" applyAlignment="1"/>
    <xf numFmtId="22" fontId="0" fillId="0" borderId="0" xfId="0" applyNumberFormat="1" applyAlignment="1"/>
    <xf numFmtId="22" fontId="0" fillId="0" borderId="0" xfId="0" applyNumberFormat="1" applyFill="1" applyAlignment="1"/>
    <xf numFmtId="0" fontId="13" fillId="0" borderId="0" xfId="9" applyAlignment="1"/>
    <xf numFmtId="0" fontId="13" fillId="0" borderId="0" xfId="9" applyFill="1" applyAlignment="1"/>
    <xf numFmtId="0" fontId="0" fillId="0" borderId="0" xfId="0" quotePrefix="1" applyAlignment="1"/>
    <xf numFmtId="0" fontId="0" fillId="0" borderId="0" xfId="0" quotePrefix="1" applyFill="1" applyAlignment="1"/>
    <xf numFmtId="1" fontId="11" fillId="4" borderId="1" xfId="5" applyNumberFormat="1" applyFont="1" applyAlignment="1"/>
    <xf numFmtId="49" fontId="0" fillId="0" borderId="0" xfId="3" applyNumberFormat="1" applyFont="1" applyBorder="1" applyAlignment="1"/>
    <xf numFmtId="0" fontId="0" fillId="5" borderId="11" xfId="4" applyNumberFormat="1" applyFont="1" applyBorder="1" applyAlignment="1"/>
    <xf numFmtId="164" fontId="0" fillId="5" borderId="11" xfId="4" applyNumberFormat="1" applyFont="1" applyBorder="1" applyAlignment="1"/>
    <xf numFmtId="1" fontId="0" fillId="5" borderId="11" xfId="4" applyNumberFormat="1" applyFont="1" applyBorder="1" applyAlignment="1"/>
    <xf numFmtId="49" fontId="6" fillId="6" borderId="11" xfId="6" applyNumberFormat="1" applyBorder="1" applyAlignment="1"/>
    <xf numFmtId="0" fontId="6" fillId="6" borderId="11" xfId="6" applyNumberFormat="1" applyBorder="1" applyAlignment="1"/>
    <xf numFmtId="164" fontId="0" fillId="3" borderId="11" xfId="7" applyNumberFormat="1" applyFont="1" applyBorder="1" applyAlignment="1"/>
    <xf numFmtId="165" fontId="0" fillId="3" borderId="11" xfId="7" applyNumberFormat="1" applyFont="1" applyBorder="1" applyAlignment="1"/>
    <xf numFmtId="0" fontId="0" fillId="3" borderId="11" xfId="7" applyNumberFormat="1" applyFont="1" applyBorder="1" applyAlignment="1"/>
    <xf numFmtId="166" fontId="0" fillId="3" borderId="11" xfId="7" applyNumberFormat="1" applyFont="1" applyBorder="1" applyAlignment="1"/>
    <xf numFmtId="1" fontId="11" fillId="4" borderId="11" xfId="5" applyNumberFormat="1" applyFont="1" applyBorder="1" applyAlignment="1"/>
    <xf numFmtId="167" fontId="11" fillId="4" borderId="11" xfId="5" applyNumberFormat="1" applyFont="1" applyBorder="1" applyAlignment="1"/>
    <xf numFmtId="167" fontId="5" fillId="4" borderId="11" xfId="5" applyNumberFormat="1" applyBorder="1" applyAlignment="1"/>
    <xf numFmtId="0" fontId="0" fillId="2" borderId="11" xfId="1" applyNumberFormat="1" applyFont="1" applyBorder="1" applyAlignment="1"/>
    <xf numFmtId="0" fontId="0" fillId="0" borderId="0" xfId="2" applyNumberFormat="1" applyFont="1" applyBorder="1" applyAlignment="1"/>
    <xf numFmtId="0" fontId="13" fillId="5" borderId="1" xfId="9" applyNumberFormat="1" applyFill="1" applyBorder="1" applyAlignment="1"/>
    <xf numFmtId="0" fontId="13" fillId="5" borderId="11" xfId="9" applyNumberFormat="1" applyFill="1" applyBorder="1" applyAlignment="1"/>
  </cellXfs>
  <cellStyles count="10">
    <cellStyle name="Lien hypertexte" xfId="9" builtinId="8"/>
    <cellStyle name="NodeXL Do Not Edit" xfId="1"/>
    <cellStyle name="NodeXL Graph Metric" xfId="5"/>
    <cellStyle name="NodeXL Graph Metric Separator" xfId="8"/>
    <cellStyle name="NodeXL Label" xfId="6"/>
    <cellStyle name="NodeXL Layout" xfId="7"/>
    <cellStyle name="NodeXL Other Column" xfId="2"/>
    <cellStyle name="NodeXL Required" xfId="3"/>
    <cellStyle name="NodeXL Visual Property" xfId="4"/>
    <cellStyle name="Normal" xfId="0" builtinId="0"/>
  </cellStyles>
  <dxfs count="124">
    <dxf>
      <numFmt numFmtId="30" formatCode="@"/>
      <alignment horizontal="general" vertical="bottom" textRotation="0" wrapText="0" indent="0" justifyLastLine="0" shrinkToFit="0" readingOrder="0"/>
    </dxf>
    <dxf>
      <numFmt numFmtId="164" formatCode="0.0"/>
      <alignment horizontal="general" vertical="bottom" textRotation="0" wrapText="0" indent="0" justifyLastLine="0" shrinkToFit="0" readingOrder="0"/>
      <border outline="0">
        <left style="thin">
          <color theme="0"/>
        </left>
      </border>
    </dxf>
    <dxf>
      <numFmt numFmtId="0" formatCode="General"/>
      <alignment horizontal="general" vertical="bottom" textRotation="0" wrapText="0" indent="0" justifyLastLine="0" shrinkToFit="0" readingOrder="0"/>
      <border outline="0">
        <right style="thin">
          <color theme="0"/>
        </right>
      </border>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outline="0">
        <left style="thin">
          <color theme="0"/>
        </left>
      </border>
    </dxf>
    <dxf>
      <numFmt numFmtId="1" formatCode="0"/>
      <alignment horizontal="general" vertical="bottom" textRotation="0" wrapText="0" indent="0" justifyLastLine="0" shrinkToFit="0" readingOrder="0"/>
      <border outline="0">
        <right style="thin">
          <color theme="0"/>
        </right>
      </border>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167" formatCode="0.000"/>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 formatCode="0"/>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 formatCode="0"/>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 formatCode="0"/>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 formatCode="0"/>
      <alignment horizontal="general" vertical="bottom" textRotation="0" wrapText="0" indent="0" justifyLastLine="0" shrinkToFit="0" readingOrder="0"/>
    </dxf>
    <dxf>
      <numFmt numFmtId="166" formatCode="#,##0.000"/>
      <alignment horizontal="general" vertical="bottom" textRotation="0" wrapText="0" indent="0" justifyLastLine="0" shrinkToFit="0" readingOrder="0"/>
    </dxf>
    <dxf>
      <numFmt numFmtId="166" formatCode="#,##0.00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164" formatCode="0.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1" formatCode="0"/>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0" formatCode="General"/>
      <alignment horizontal="general" vertical="bottom" textRotation="0" wrapText="0" indent="0" justifyLastLine="0" shrinkToFit="0" readingOrder="0"/>
    </dxf>
    <dxf>
      <numFmt numFmtId="164" formatCode="0.0"/>
      <alignment horizontal="general"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general" vertical="bottom" textRotation="0" wrapText="1" relativeIndent="0" justifyLastLine="0" shrinkToFit="0" readingOrder="0"/>
    </dxf>
    <dxf>
      <font>
        <b/>
        <i val="0"/>
        <strike val="0"/>
        <condense val="0"/>
        <extend val="0"/>
        <outline val="0"/>
        <shadow val="0"/>
        <u val="none"/>
        <vertAlign val="baseline"/>
        <sz val="11"/>
        <color theme="1"/>
        <name val="Calibri"/>
        <scheme val="minor"/>
      </font>
      <alignment horizontal="general" vertical="bottom" textRotation="0" wrapText="1" relative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bottom style="thin">
          <color theme="0"/>
        </bottom>
        <vertical/>
        <horizontal/>
      </border>
    </dxf>
    <dxf>
      <font>
        <b val="0"/>
        <i val="0"/>
        <strike val="0"/>
        <condense val="0"/>
        <extend val="0"/>
        <outline val="0"/>
        <shadow val="0"/>
        <u val="none"/>
        <vertAlign val="baseline"/>
        <sz val="11"/>
        <color theme="1"/>
        <name val="Calibri"/>
        <scheme val="minor"/>
      </font>
      <numFmt numFmtId="4" formatCode="#,##0.00"/>
      <fill>
        <patternFill patternType="solid">
          <fgColor theme="4" tint="0.79998168889431442"/>
          <bgColor theme="4" tint="0.79998168889431442"/>
        </patternFill>
      </fill>
      <border diagonalUp="0" diagonalDown="0">
        <left/>
        <right style="thin">
          <color theme="0"/>
        </right>
        <top/>
        <bottom style="thin">
          <color theme="0"/>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style="thin">
          <color theme="0"/>
        </right>
        <top/>
        <bottom style="thin">
          <color theme="0"/>
        </bottom>
        <vertical/>
        <horizontal/>
      </border>
    </dxf>
    <dxf>
      <font>
        <b val="0"/>
        <i val="0"/>
        <strike val="0"/>
        <condense val="0"/>
        <extend val="0"/>
        <outline val="0"/>
        <shadow val="0"/>
        <u val="none"/>
        <vertAlign val="baseline"/>
        <sz val="11"/>
        <color theme="1"/>
        <name val="Calibri"/>
        <scheme val="minor"/>
      </font>
      <numFmt numFmtId="4" formatCode="#,##0.00"/>
      <fill>
        <patternFill patternType="solid">
          <fgColor theme="4" tint="0.79998168889431442"/>
          <bgColor theme="4" tint="0.79998168889431442"/>
        </patternFill>
      </fill>
      <border diagonalUp="0" diagonalDown="0">
        <left/>
        <right style="thin">
          <color theme="0"/>
        </right>
        <top/>
        <bottom style="thin">
          <color theme="0"/>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bottom style="thin">
          <color theme="0"/>
        </bottom>
        <vertical/>
        <horizontal/>
      </border>
    </dxf>
    <dxf>
      <font>
        <b val="0"/>
        <i val="0"/>
        <strike val="0"/>
        <condense val="0"/>
        <extend val="0"/>
        <outline val="0"/>
        <shadow val="0"/>
        <u val="none"/>
        <vertAlign val="baseline"/>
        <sz val="11"/>
        <color theme="1"/>
        <name val="Calibri"/>
        <scheme val="minor"/>
      </font>
      <numFmt numFmtId="4" formatCode="#,##0.00"/>
      <fill>
        <patternFill patternType="solid">
          <fgColor theme="4" tint="0.79998168889431442"/>
          <bgColor theme="4" tint="0.79998168889431442"/>
        </patternFill>
      </fill>
      <border diagonalUp="0" diagonalDown="0">
        <left/>
        <right style="thin">
          <color theme="0"/>
        </right>
        <top/>
        <bottom style="thin">
          <color theme="0"/>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bottom style="thin">
          <color theme="0"/>
        </bottom>
        <vertical/>
        <horizontal/>
      </border>
    </dxf>
    <dxf>
      <font>
        <b val="0"/>
        <i val="0"/>
        <strike val="0"/>
        <condense val="0"/>
        <extend val="0"/>
        <outline val="0"/>
        <shadow val="0"/>
        <u val="none"/>
        <vertAlign val="baseline"/>
        <sz val="11"/>
        <color theme="1"/>
        <name val="Calibri"/>
        <scheme val="minor"/>
      </font>
      <numFmt numFmtId="4" formatCode="#,##0.00"/>
      <fill>
        <patternFill patternType="solid">
          <fgColor theme="4" tint="0.79998168889431442"/>
          <bgColor theme="4" tint="0.79998168889431442"/>
        </patternFill>
      </fill>
      <border diagonalUp="0" diagonalDown="0">
        <left/>
        <right style="thin">
          <color theme="0"/>
        </right>
        <top/>
        <bottom style="thin">
          <color theme="0"/>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bottom style="thin">
          <color theme="0"/>
        </bottom>
        <vertical/>
        <horizontal/>
      </border>
    </dxf>
    <dxf>
      <font>
        <b val="0"/>
        <i val="0"/>
        <strike val="0"/>
        <condense val="0"/>
        <extend val="0"/>
        <outline val="0"/>
        <shadow val="0"/>
        <u val="none"/>
        <vertAlign val="baseline"/>
        <sz val="11"/>
        <color theme="1"/>
        <name val="Calibri"/>
        <scheme val="minor"/>
      </font>
      <numFmt numFmtId="4" formatCode="#,##0.00"/>
      <fill>
        <patternFill patternType="solid">
          <fgColor theme="4" tint="0.79998168889431442"/>
          <bgColor theme="4" tint="0.79998168889431442"/>
        </patternFill>
      </fill>
      <border diagonalUp="0" diagonalDown="0">
        <left/>
        <right style="thin">
          <color theme="0"/>
        </right>
        <top/>
        <bottom style="thin">
          <color theme="0"/>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bottom style="thin">
          <color theme="0"/>
        </bottom>
        <vertical/>
        <horizontal/>
      </border>
    </dxf>
    <dxf>
      <font>
        <b val="0"/>
        <i val="0"/>
        <strike val="0"/>
        <condense val="0"/>
        <extend val="0"/>
        <outline val="0"/>
        <shadow val="0"/>
        <u val="none"/>
        <vertAlign val="baseline"/>
        <sz val="11"/>
        <color theme="1"/>
        <name val="Calibri"/>
        <scheme val="minor"/>
      </font>
      <numFmt numFmtId="4" formatCode="#,##0.00"/>
      <fill>
        <patternFill patternType="solid">
          <fgColor theme="4" tint="0.79998168889431442"/>
          <bgColor theme="4" tint="0.79998168889431442"/>
        </patternFill>
      </fill>
      <border diagonalUp="0" diagonalDown="0">
        <left/>
        <right style="thin">
          <color theme="0"/>
        </right>
        <top/>
        <bottom style="thin">
          <color theme="0"/>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bottom style="thin">
          <color theme="0"/>
        </bottom>
        <vertical/>
        <horizontal/>
      </border>
    </dxf>
    <dxf>
      <font>
        <b val="0"/>
        <i val="0"/>
        <strike val="0"/>
        <condense val="0"/>
        <extend val="0"/>
        <outline val="0"/>
        <shadow val="0"/>
        <u val="none"/>
        <vertAlign val="baseline"/>
        <sz val="11"/>
        <color theme="1"/>
        <name val="Calibri"/>
        <scheme val="minor"/>
      </font>
      <numFmt numFmtId="4" formatCode="#,##0.00"/>
      <fill>
        <patternFill patternType="solid">
          <fgColor theme="4" tint="0.79998168889431442"/>
          <bgColor theme="4" tint="0.79998168889431442"/>
        </patternFill>
      </fill>
      <border diagonalUp="0" diagonalDown="0">
        <left/>
        <right style="thin">
          <color theme="0"/>
        </right>
        <top/>
        <bottom style="thin">
          <color theme="0"/>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bottom style="thin">
          <color theme="0"/>
        </bottom>
        <vertical/>
        <horizontal/>
      </border>
    </dxf>
    <dxf>
      <font>
        <b val="0"/>
        <i val="0"/>
        <strike val="0"/>
        <condense val="0"/>
        <extend val="0"/>
        <outline val="0"/>
        <shadow val="0"/>
        <u val="none"/>
        <vertAlign val="baseline"/>
        <sz val="11"/>
        <color theme="1"/>
        <name val="Calibri"/>
        <scheme val="minor"/>
      </font>
      <numFmt numFmtId="4" formatCode="#,##0.00"/>
      <fill>
        <patternFill patternType="solid">
          <fgColor theme="4" tint="0.79998168889431442"/>
          <bgColor theme="4" tint="0.79998168889431442"/>
        </patternFill>
      </fill>
      <border diagonalUp="0" diagonalDown="0">
        <left/>
        <right style="thin">
          <color theme="0"/>
        </right>
        <top/>
        <bottom style="thin">
          <color theme="0"/>
        </bottom>
        <vertical/>
        <horizontal/>
      </border>
    </dxf>
    <dxf>
      <numFmt numFmtId="0" formatCode="General"/>
    </dxf>
    <dxf>
      <numFmt numFmtId="4" formatCode="#,##0.0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dxf>
    <dxf>
      <numFmt numFmtId="30" formatCode="@"/>
    </dxf>
    <dxf>
      <numFmt numFmtId="30" formatCode="@"/>
    </dxf>
    <dxf>
      <numFmt numFmtId="30" formatCode="@"/>
    </dxf>
    <dxf>
      <numFmt numFmtId="30" formatCode="@"/>
    </dxf>
    <dxf>
      <numFmt numFmtId="167" formatCode="0.000"/>
    </dxf>
    <dxf>
      <numFmt numFmtId="167" formatCode="0.00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0" formatCode="General"/>
    </dxf>
    <dxf>
      <font>
        <b val="0"/>
        <i val="0"/>
        <strike val="0"/>
        <condense val="0"/>
        <extend val="0"/>
        <outline val="0"/>
        <shadow val="0"/>
        <u val="none"/>
        <vertAlign val="baseline"/>
        <sz val="11"/>
        <color theme="1"/>
        <name val="Calibri"/>
        <scheme val="minor"/>
      </font>
      <numFmt numFmtId="0" formatCode="General"/>
    </dxf>
    <dxf>
      <numFmt numFmtId="30" formatCode="@"/>
    </dxf>
    <dxf>
      <font>
        <b val="0"/>
        <i val="0"/>
        <strike val="0"/>
        <condense val="0"/>
        <extend val="0"/>
        <outline val="0"/>
        <shadow val="0"/>
        <u val="none"/>
        <vertAlign val="baseline"/>
        <sz val="11"/>
        <color theme="1"/>
        <name val="Calibri"/>
        <scheme val="minor"/>
      </font>
      <numFmt numFmtId="0" formatCode="General"/>
    </dxf>
    <dxf>
      <numFmt numFmtId="0" formatCode="General"/>
    </dxf>
    <dxf>
      <numFmt numFmtId="0" formatCode="General"/>
    </dxf>
    <dxf>
      <numFmt numFmtId="30" formatCode="@"/>
    </dxf>
    <dxf>
      <alignment horizontal="general" vertical="bottom" textRotation="0" wrapText="1" indent="0" justifyLastLine="0" shrinkToFit="0" readingOrder="0"/>
    </dxf>
    <dxf>
      <numFmt numFmtId="30" formatCode="@"/>
      <alignment horizontal="general" vertical="bottom" textRotation="0" wrapText="1" indent="0" justifyLastLine="0" shrinkToFit="0" readingOrder="0"/>
    </dxf>
    <dxf>
      <alignment horizontal="general" vertical="bottom" textRotation="0" wrapText="1" indent="0" justifyLastLine="0" shrinkToFit="0" readingOrder="0"/>
    </dxf>
    <dxf>
      <font>
        <color theme="0"/>
      </font>
      <fill>
        <patternFill>
          <bgColor theme="4"/>
        </patternFill>
      </fill>
      <border>
        <left style="thin">
          <color theme="0"/>
        </left>
        <right style="thin">
          <color theme="0"/>
        </right>
        <top style="thin">
          <color theme="0"/>
        </top>
        <bottom style="thin">
          <color theme="0"/>
        </bottom>
        <vertical style="thin">
          <color theme="0"/>
        </vertical>
        <horizontal style="thin">
          <color theme="0"/>
        </horizontal>
      </border>
    </dxf>
    <dxf>
      <font>
        <b/>
        <i val="0"/>
      </font>
      <fill>
        <patternFill>
          <bgColor rgb="FFD7D7D7"/>
        </patternFill>
      </fill>
    </dxf>
    <dxf>
      <font>
        <b val="0"/>
        <i val="0"/>
      </font>
      <fill>
        <patternFill patternType="none">
          <bgColor indexed="65"/>
        </patternFill>
      </fill>
    </dxf>
  </dxfs>
  <tableStyles count="2" defaultTableStyle="TableStyleMedium9" defaultPivotStyle="PivotStyleLight16">
    <tableStyle name="MySqlDefault" pivot="0" table="0" count="2">
      <tableStyleElement type="wholeTable" dxfId="123"/>
      <tableStyleElement type="headerRow" dxfId="122"/>
    </tableStyle>
    <tableStyle name="NodeXL Table" pivot="0" count="1">
      <tableStyleElement type="headerRow" dxfId="12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'Overall Metrics'!$E$2</c:f>
              <c:strCache>
                <c:ptCount val="1"/>
                <c:pt idx="0">
                  <c:v>0</c:v>
                </c:pt>
              </c:strCache>
            </c:strRef>
          </c:tx>
          <c:spPr>
            <a:solidFill>
              <a:schemeClr val="accent1"/>
            </a:solidFill>
          </c:spPr>
          <c:invertIfNegative val="0"/>
          <c:cat>
            <c:numRef>
              <c:f>'Overall Metrics'!$D$2:$D$45</c:f>
              <c:numCache>
                <c:formatCode>#,##0.00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cat>
          <c:val>
            <c:numRef>
              <c:f>'Overall Metrics'!$E$2:$E$45</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val>
          <c:extLst>
            <c:ext xmlns:c16="http://schemas.microsoft.com/office/drawing/2014/chart" uri="{C3380CC4-5D6E-409C-BE32-E72D297353CC}">
              <c16:uniqueId val="{00000000-2D3F-4DC4-A813-C6926D89D73B}"/>
            </c:ext>
          </c:extLst>
        </c:ser>
        <c:dLbls>
          <c:showLegendKey val="0"/>
          <c:showVal val="0"/>
          <c:showCatName val="0"/>
          <c:showSerName val="0"/>
          <c:showPercent val="0"/>
          <c:showBubbleSize val="0"/>
        </c:dLbls>
        <c:gapWidth val="0"/>
        <c:axId val="-1133292176"/>
        <c:axId val="-1133286192"/>
      </c:barChart>
      <c:catAx>
        <c:axId val="-1133292176"/>
        <c:scaling>
          <c:orientation val="minMax"/>
        </c:scaling>
        <c:delete val="1"/>
        <c:axPos val="b"/>
        <c:title>
          <c:tx>
            <c:rich>
              <a:bodyPr/>
              <a:lstStyle/>
              <a:p>
                <a:pPr>
                  <a:defRPr/>
                </a:pPr>
                <a:r>
                  <a:rPr lang="en-US"/>
                  <a:t>Degree</a:t>
                </a:r>
              </a:p>
            </c:rich>
          </c:tx>
          <c:layout>
            <c:manualLayout>
              <c:xMode val="edge"/>
              <c:yMode val="edge"/>
              <c:x val="0.44107564559545148"/>
              <c:y val="0.83479536025738765"/>
            </c:manualLayout>
          </c:layout>
          <c:overlay val="0"/>
        </c:title>
        <c:numFmt formatCode="#,##0.00" sourceLinked="1"/>
        <c:majorTickMark val="out"/>
        <c:minorTickMark val="none"/>
        <c:tickLblPos val="none"/>
        <c:crossAx val="-1133286192"/>
        <c:crosses val="autoZero"/>
        <c:auto val="1"/>
        <c:lblAlgn val="ctr"/>
        <c:lblOffset val="100"/>
        <c:noMultiLvlLbl val="0"/>
      </c:catAx>
      <c:valAx>
        <c:axId val="-1133286192"/>
        <c:scaling>
          <c:orientation val="minMax"/>
        </c:scaling>
        <c:delete val="0"/>
        <c:axPos val="l"/>
        <c:majorGridlines/>
        <c:title>
          <c:tx>
            <c:rich>
              <a:bodyPr rot="-5400000" vert="horz"/>
              <a:lstStyle/>
              <a:p>
                <a:pPr>
                  <a:defRPr/>
                </a:pPr>
                <a:r>
                  <a:rPr lang="en-US"/>
                  <a:t>Frequency</a:t>
                </a:r>
              </a:p>
            </c:rich>
          </c:tx>
          <c:overlay val="0"/>
        </c:title>
        <c:numFmt formatCode="General" sourceLinked="1"/>
        <c:majorTickMark val="out"/>
        <c:minorTickMark val="none"/>
        <c:tickLblPos val="nextTo"/>
        <c:crossAx val="-1133292176"/>
        <c:crosses val="autoZero"/>
        <c:crossBetween val="between"/>
      </c:valAx>
    </c:plotArea>
    <c:plotVisOnly val="0"/>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'Overall Metrics'!$G$2</c:f>
              <c:strCache>
                <c:ptCount val="1"/>
                <c:pt idx="0">
                  <c:v>0</c:v>
                </c:pt>
              </c:strCache>
            </c:strRef>
          </c:tx>
          <c:spPr>
            <a:solidFill>
              <a:schemeClr val="accent1"/>
            </a:solidFill>
          </c:spPr>
          <c:invertIfNegative val="0"/>
          <c:cat>
            <c:numRef>
              <c:f>'Overall Metrics'!$F$2:$F$45</c:f>
              <c:numCache>
                <c:formatCode>#,##0.00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cat>
          <c:val>
            <c:numRef>
              <c:f>'Overall Metrics'!$G$2:$G$45</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val>
          <c:extLst>
            <c:ext xmlns:c16="http://schemas.microsoft.com/office/drawing/2014/chart" uri="{C3380CC4-5D6E-409C-BE32-E72D297353CC}">
              <c16:uniqueId val="{00000000-DA60-4B3B-9C14-8A5D9CD95F5F}"/>
            </c:ext>
          </c:extLst>
        </c:ser>
        <c:dLbls>
          <c:showLegendKey val="0"/>
          <c:showVal val="0"/>
          <c:showCatName val="0"/>
          <c:showSerName val="0"/>
          <c:showPercent val="0"/>
          <c:showBubbleSize val="0"/>
        </c:dLbls>
        <c:gapWidth val="0"/>
        <c:axId val="-1133298704"/>
        <c:axId val="-1133276944"/>
      </c:barChart>
      <c:catAx>
        <c:axId val="-1133298704"/>
        <c:scaling>
          <c:orientation val="minMax"/>
        </c:scaling>
        <c:delete val="1"/>
        <c:axPos val="b"/>
        <c:title>
          <c:tx>
            <c:rich>
              <a:bodyPr/>
              <a:lstStyle/>
              <a:p>
                <a:pPr>
                  <a:defRPr/>
                </a:pPr>
                <a:r>
                  <a:rPr lang="en-US"/>
                  <a:t>In-Degree</a:t>
                </a:r>
              </a:p>
            </c:rich>
          </c:tx>
          <c:layout>
            <c:manualLayout>
              <c:xMode val="edge"/>
              <c:yMode val="edge"/>
              <c:x val="0.43425552624336278"/>
              <c:y val="0.81759105918211861"/>
            </c:manualLayout>
          </c:layout>
          <c:overlay val="0"/>
        </c:title>
        <c:numFmt formatCode="#,##0.00" sourceLinked="1"/>
        <c:majorTickMark val="out"/>
        <c:minorTickMark val="none"/>
        <c:tickLblPos val="none"/>
        <c:crossAx val="-1133276944"/>
        <c:crosses val="autoZero"/>
        <c:auto val="1"/>
        <c:lblAlgn val="ctr"/>
        <c:lblOffset val="100"/>
        <c:noMultiLvlLbl val="0"/>
      </c:catAx>
      <c:valAx>
        <c:axId val="-1133276944"/>
        <c:scaling>
          <c:orientation val="minMax"/>
        </c:scaling>
        <c:delete val="0"/>
        <c:axPos val="l"/>
        <c:majorGridlines/>
        <c:title>
          <c:tx>
            <c:rich>
              <a:bodyPr rot="-5400000" vert="horz"/>
              <a:lstStyle/>
              <a:p>
                <a:pPr>
                  <a:defRPr/>
                </a:pPr>
                <a:r>
                  <a:rPr lang="en-US"/>
                  <a:t>Frequency</a:t>
                </a:r>
              </a:p>
            </c:rich>
          </c:tx>
          <c:overlay val="0"/>
        </c:title>
        <c:numFmt formatCode="General" sourceLinked="1"/>
        <c:majorTickMark val="out"/>
        <c:minorTickMark val="none"/>
        <c:tickLblPos val="nextTo"/>
        <c:crossAx val="-1133298704"/>
        <c:crosses val="autoZero"/>
        <c:crossBetween val="between"/>
      </c:valAx>
    </c:plotArea>
    <c:plotVisOnly val="0"/>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'Overall Metrics'!$I$2</c:f>
              <c:strCache>
                <c:ptCount val="1"/>
                <c:pt idx="0">
                  <c:v>0</c:v>
                </c:pt>
              </c:strCache>
            </c:strRef>
          </c:tx>
          <c:spPr>
            <a:solidFill>
              <a:schemeClr val="accent1"/>
            </a:solidFill>
          </c:spPr>
          <c:invertIfNegative val="0"/>
          <c:cat>
            <c:numRef>
              <c:f>'Overall Metrics'!$H$2:$H$45</c:f>
              <c:numCache>
                <c:formatCode>#,##0.00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cat>
          <c:val>
            <c:numRef>
              <c:f>'Overall Metrics'!$I$2:$I$45</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val>
          <c:extLst>
            <c:ext xmlns:c16="http://schemas.microsoft.com/office/drawing/2014/chart" uri="{C3380CC4-5D6E-409C-BE32-E72D297353CC}">
              <c16:uniqueId val="{00000000-3E19-4F96-ADC6-01026D599130}"/>
            </c:ext>
          </c:extLst>
        </c:ser>
        <c:dLbls>
          <c:showLegendKey val="0"/>
          <c:showVal val="0"/>
          <c:showCatName val="0"/>
          <c:showSerName val="0"/>
          <c:showPercent val="0"/>
          <c:showBubbleSize val="0"/>
        </c:dLbls>
        <c:gapWidth val="0"/>
        <c:axId val="-1133280752"/>
        <c:axId val="-1133280208"/>
      </c:barChart>
      <c:catAx>
        <c:axId val="-1133280752"/>
        <c:scaling>
          <c:orientation val="minMax"/>
        </c:scaling>
        <c:delete val="1"/>
        <c:axPos val="b"/>
        <c:title>
          <c:tx>
            <c:rich>
              <a:bodyPr/>
              <a:lstStyle/>
              <a:p>
                <a:pPr>
                  <a:defRPr/>
                </a:pPr>
                <a:r>
                  <a:rPr lang="en-US"/>
                  <a:t>Out-Degree</a:t>
                </a:r>
              </a:p>
            </c:rich>
          </c:tx>
          <c:layout>
            <c:manualLayout>
              <c:xMode val="edge"/>
              <c:yMode val="edge"/>
              <c:x val="0.41379516818709683"/>
              <c:y val="0.80898890864450268"/>
            </c:manualLayout>
          </c:layout>
          <c:overlay val="0"/>
        </c:title>
        <c:numFmt formatCode="#,##0.00" sourceLinked="1"/>
        <c:majorTickMark val="out"/>
        <c:minorTickMark val="none"/>
        <c:tickLblPos val="none"/>
        <c:crossAx val="-1133280208"/>
        <c:crosses val="autoZero"/>
        <c:auto val="1"/>
        <c:lblAlgn val="ctr"/>
        <c:lblOffset val="100"/>
        <c:noMultiLvlLbl val="0"/>
      </c:catAx>
      <c:valAx>
        <c:axId val="-1133280208"/>
        <c:scaling>
          <c:orientation val="minMax"/>
        </c:scaling>
        <c:delete val="0"/>
        <c:axPos val="l"/>
        <c:majorGridlines/>
        <c:title>
          <c:tx>
            <c:rich>
              <a:bodyPr rot="-5400000" vert="horz"/>
              <a:lstStyle/>
              <a:p>
                <a:pPr>
                  <a:defRPr/>
                </a:pPr>
                <a:r>
                  <a:rPr lang="en-US"/>
                  <a:t>Frequency</a:t>
                </a:r>
              </a:p>
            </c:rich>
          </c:tx>
          <c:overlay val="0"/>
        </c:title>
        <c:numFmt formatCode="General" sourceLinked="1"/>
        <c:majorTickMark val="out"/>
        <c:minorTickMark val="none"/>
        <c:tickLblPos val="nextTo"/>
        <c:crossAx val="-1133280752"/>
        <c:crosses val="autoZero"/>
        <c:crossBetween val="between"/>
      </c:valAx>
    </c:plotArea>
    <c:plotVisOnly val="0"/>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'Overall Metrics'!$K$2</c:f>
              <c:strCache>
                <c:ptCount val="1"/>
                <c:pt idx="0">
                  <c:v>0</c:v>
                </c:pt>
              </c:strCache>
            </c:strRef>
          </c:tx>
          <c:spPr>
            <a:solidFill>
              <a:schemeClr val="accent1"/>
            </a:solidFill>
          </c:spPr>
          <c:invertIfNegative val="0"/>
          <c:cat>
            <c:numRef>
              <c:f>'Overall Metrics'!$J$2:$J$45</c:f>
              <c:numCache>
                <c:formatCode>#,##0.00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cat>
          <c:val>
            <c:numRef>
              <c:f>'Overall Metrics'!$K$2:$K$45</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val>
          <c:extLst>
            <c:ext xmlns:c16="http://schemas.microsoft.com/office/drawing/2014/chart" uri="{C3380CC4-5D6E-409C-BE32-E72D297353CC}">
              <c16:uniqueId val="{00000000-220E-4317-B7A7-59836A77BC41}"/>
            </c:ext>
          </c:extLst>
        </c:ser>
        <c:dLbls>
          <c:showLegendKey val="0"/>
          <c:showVal val="0"/>
          <c:showCatName val="0"/>
          <c:showSerName val="0"/>
          <c:showPercent val="0"/>
          <c:showBubbleSize val="0"/>
        </c:dLbls>
        <c:gapWidth val="0"/>
        <c:axId val="-1133290544"/>
        <c:axId val="-1133274768"/>
      </c:barChart>
      <c:catAx>
        <c:axId val="-1133290544"/>
        <c:scaling>
          <c:orientation val="minMax"/>
        </c:scaling>
        <c:delete val="1"/>
        <c:axPos val="b"/>
        <c:title>
          <c:tx>
            <c:rich>
              <a:bodyPr/>
              <a:lstStyle/>
              <a:p>
                <a:pPr>
                  <a:defRPr/>
                </a:pPr>
                <a:r>
                  <a:rPr lang="en-US"/>
                  <a:t>Betweenness Centrality</a:t>
                </a:r>
              </a:p>
            </c:rich>
          </c:tx>
          <c:layout>
            <c:manualLayout>
              <c:xMode val="edge"/>
              <c:yMode val="edge"/>
              <c:x val="0.32728710116056114"/>
              <c:y val="0.82619320971975252"/>
            </c:manualLayout>
          </c:layout>
          <c:overlay val="0"/>
        </c:title>
        <c:numFmt formatCode="#,##0.00" sourceLinked="1"/>
        <c:majorTickMark val="out"/>
        <c:minorTickMark val="none"/>
        <c:tickLblPos val="none"/>
        <c:crossAx val="-1133274768"/>
        <c:crosses val="autoZero"/>
        <c:auto val="1"/>
        <c:lblAlgn val="ctr"/>
        <c:lblOffset val="100"/>
        <c:noMultiLvlLbl val="0"/>
      </c:catAx>
      <c:valAx>
        <c:axId val="-1133274768"/>
        <c:scaling>
          <c:orientation val="minMax"/>
        </c:scaling>
        <c:delete val="0"/>
        <c:axPos val="l"/>
        <c:majorGridlines/>
        <c:title>
          <c:tx>
            <c:rich>
              <a:bodyPr rot="-5400000" vert="horz"/>
              <a:lstStyle/>
              <a:p>
                <a:pPr>
                  <a:defRPr/>
                </a:pPr>
                <a:r>
                  <a:rPr lang="en-US"/>
                  <a:t>Frequency</a:t>
                </a:r>
              </a:p>
            </c:rich>
          </c:tx>
          <c:overlay val="0"/>
        </c:title>
        <c:numFmt formatCode="General" sourceLinked="1"/>
        <c:majorTickMark val="out"/>
        <c:minorTickMark val="none"/>
        <c:tickLblPos val="nextTo"/>
        <c:crossAx val="-1133290544"/>
        <c:crosses val="autoZero"/>
        <c:crossBetween val="between"/>
      </c:valAx>
    </c:plotArea>
    <c:plotVisOnly val="0"/>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'Overall Metrics'!$M$2</c:f>
              <c:strCache>
                <c:ptCount val="1"/>
                <c:pt idx="0">
                  <c:v>0</c:v>
                </c:pt>
              </c:strCache>
            </c:strRef>
          </c:tx>
          <c:spPr>
            <a:solidFill>
              <a:schemeClr val="accent1"/>
            </a:solidFill>
          </c:spPr>
          <c:invertIfNegative val="0"/>
          <c:cat>
            <c:numRef>
              <c:f>'Overall Metrics'!$L$2:$L$45</c:f>
              <c:numCache>
                <c:formatCode>#,##0.00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cat>
          <c:val>
            <c:numRef>
              <c:f>'Overall Metrics'!$M$2:$M$45</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val>
          <c:extLst>
            <c:ext xmlns:c16="http://schemas.microsoft.com/office/drawing/2014/chart" uri="{C3380CC4-5D6E-409C-BE32-E72D297353CC}">
              <c16:uniqueId val="{00000000-CB14-4BF0-938D-4F95A2B02B66}"/>
            </c:ext>
          </c:extLst>
        </c:ser>
        <c:dLbls>
          <c:showLegendKey val="0"/>
          <c:showVal val="0"/>
          <c:showCatName val="0"/>
          <c:showSerName val="0"/>
          <c:showPercent val="0"/>
          <c:showBubbleSize val="0"/>
        </c:dLbls>
        <c:gapWidth val="0"/>
        <c:axId val="-1133285648"/>
        <c:axId val="-1133299248"/>
      </c:barChart>
      <c:catAx>
        <c:axId val="-1133285648"/>
        <c:scaling>
          <c:orientation val="minMax"/>
        </c:scaling>
        <c:delete val="1"/>
        <c:axPos val="b"/>
        <c:title>
          <c:tx>
            <c:rich>
              <a:bodyPr/>
              <a:lstStyle/>
              <a:p>
                <a:pPr>
                  <a:defRPr/>
                </a:pPr>
                <a:r>
                  <a:rPr lang="en-US"/>
                  <a:t>Closeness Centrality</a:t>
                </a:r>
              </a:p>
            </c:rich>
          </c:tx>
          <c:layout>
            <c:manualLayout>
              <c:xMode val="edge"/>
              <c:yMode val="edge"/>
              <c:x val="0.35406086287408578"/>
              <c:y val="0.82619320971975252"/>
            </c:manualLayout>
          </c:layout>
          <c:overlay val="0"/>
        </c:title>
        <c:numFmt formatCode="#,##0.00" sourceLinked="1"/>
        <c:majorTickMark val="out"/>
        <c:minorTickMark val="none"/>
        <c:tickLblPos val="none"/>
        <c:crossAx val="-1133299248"/>
        <c:crosses val="autoZero"/>
        <c:auto val="1"/>
        <c:lblAlgn val="ctr"/>
        <c:lblOffset val="100"/>
        <c:noMultiLvlLbl val="0"/>
      </c:catAx>
      <c:valAx>
        <c:axId val="-1133299248"/>
        <c:scaling>
          <c:orientation val="minMax"/>
        </c:scaling>
        <c:delete val="0"/>
        <c:axPos val="l"/>
        <c:majorGridlines/>
        <c:title>
          <c:tx>
            <c:rich>
              <a:bodyPr rot="-5400000" vert="horz"/>
              <a:lstStyle/>
              <a:p>
                <a:pPr>
                  <a:defRPr/>
                </a:pPr>
                <a:r>
                  <a:rPr lang="en-US"/>
                  <a:t>Frequency</a:t>
                </a:r>
              </a:p>
            </c:rich>
          </c:tx>
          <c:overlay val="0"/>
        </c:title>
        <c:numFmt formatCode="General" sourceLinked="1"/>
        <c:majorTickMark val="out"/>
        <c:minorTickMark val="none"/>
        <c:tickLblPos val="nextTo"/>
        <c:crossAx val="-1133285648"/>
        <c:crosses val="autoZero"/>
        <c:crossBetween val="between"/>
      </c:valAx>
    </c:plotArea>
    <c:plotVisOnly val="0"/>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'Overall Metrics'!$O$2</c:f>
              <c:strCache>
                <c:ptCount val="1"/>
                <c:pt idx="0">
                  <c:v>0</c:v>
                </c:pt>
              </c:strCache>
            </c:strRef>
          </c:tx>
          <c:spPr>
            <a:solidFill>
              <a:schemeClr val="accent1"/>
            </a:solidFill>
          </c:spPr>
          <c:invertIfNegative val="0"/>
          <c:cat>
            <c:numRef>
              <c:f>'Overall Metrics'!$N$2:$N$45</c:f>
              <c:numCache>
                <c:formatCode>#,##0.00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cat>
          <c:val>
            <c:numRef>
              <c:f>'Overall Metrics'!$O$2:$O$45</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val>
          <c:extLst>
            <c:ext xmlns:c16="http://schemas.microsoft.com/office/drawing/2014/chart" uri="{C3380CC4-5D6E-409C-BE32-E72D297353CC}">
              <c16:uniqueId val="{00000000-9949-4C47-A98F-E882FBE44A40}"/>
            </c:ext>
          </c:extLst>
        </c:ser>
        <c:dLbls>
          <c:showLegendKey val="0"/>
          <c:showVal val="0"/>
          <c:showCatName val="0"/>
          <c:showSerName val="0"/>
          <c:showPercent val="0"/>
          <c:showBubbleSize val="0"/>
        </c:dLbls>
        <c:gapWidth val="0"/>
        <c:axId val="-1133278576"/>
        <c:axId val="-1133288912"/>
      </c:barChart>
      <c:catAx>
        <c:axId val="-1133278576"/>
        <c:scaling>
          <c:orientation val="minMax"/>
        </c:scaling>
        <c:delete val="1"/>
        <c:axPos val="b"/>
        <c:title>
          <c:tx>
            <c:rich>
              <a:bodyPr/>
              <a:lstStyle/>
              <a:p>
                <a:pPr>
                  <a:defRPr/>
                </a:pPr>
                <a:r>
                  <a:rPr lang="en-US"/>
                  <a:t>Eigenvector</a:t>
                </a:r>
                <a:r>
                  <a:rPr lang="en-US" baseline="0"/>
                  <a:t> </a:t>
                </a:r>
                <a:r>
                  <a:rPr lang="en-US"/>
                  <a:t>Centrality</a:t>
                </a:r>
              </a:p>
            </c:rich>
          </c:tx>
          <c:layout>
            <c:manualLayout>
              <c:xMode val="edge"/>
              <c:yMode val="edge"/>
              <c:x val="0.33732726180313355"/>
              <c:y val="0.82619320971975252"/>
            </c:manualLayout>
          </c:layout>
          <c:overlay val="0"/>
        </c:title>
        <c:numFmt formatCode="#,##0.00" sourceLinked="1"/>
        <c:majorTickMark val="out"/>
        <c:minorTickMark val="none"/>
        <c:tickLblPos val="none"/>
        <c:crossAx val="-1133288912"/>
        <c:crosses val="autoZero"/>
        <c:auto val="1"/>
        <c:lblAlgn val="ctr"/>
        <c:lblOffset val="100"/>
        <c:noMultiLvlLbl val="0"/>
      </c:catAx>
      <c:valAx>
        <c:axId val="-1133288912"/>
        <c:scaling>
          <c:orientation val="minMax"/>
        </c:scaling>
        <c:delete val="0"/>
        <c:axPos val="l"/>
        <c:majorGridlines/>
        <c:title>
          <c:tx>
            <c:rich>
              <a:bodyPr rot="-5400000" vert="horz"/>
              <a:lstStyle/>
              <a:p>
                <a:pPr>
                  <a:defRPr/>
                </a:pPr>
                <a:r>
                  <a:rPr lang="en-US"/>
                  <a:t>Frequency</a:t>
                </a:r>
              </a:p>
            </c:rich>
          </c:tx>
          <c:overlay val="0"/>
        </c:title>
        <c:numFmt formatCode="General" sourceLinked="1"/>
        <c:majorTickMark val="out"/>
        <c:minorTickMark val="none"/>
        <c:tickLblPos val="nextTo"/>
        <c:crossAx val="-1133278576"/>
        <c:crosses val="autoZero"/>
        <c:crossBetween val="between"/>
      </c:valAx>
    </c:plotArea>
    <c:plotVisOnly val="0"/>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'Overall Metrics'!$S$2</c:f>
              <c:strCache>
                <c:ptCount val="1"/>
                <c:pt idx="0">
                  <c:v>0</c:v>
                </c:pt>
              </c:strCache>
            </c:strRef>
          </c:tx>
          <c:spPr>
            <a:solidFill>
              <a:schemeClr val="accent1"/>
            </a:solidFill>
          </c:spPr>
          <c:invertIfNegative val="0"/>
          <c:cat>
            <c:numRef>
              <c:f>'Overall Metrics'!$R$2:$R$45</c:f>
              <c:numCache>
                <c:formatCode>#,##0.00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cat>
          <c:val>
            <c:numRef>
              <c:f>'Overall Metrics'!$S$2:$S$45</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val>
          <c:extLst>
            <c:ext xmlns:c16="http://schemas.microsoft.com/office/drawing/2014/chart" uri="{C3380CC4-5D6E-409C-BE32-E72D297353CC}">
              <c16:uniqueId val="{00000000-E2B7-4C82-8D86-ADC658AAFAD2}"/>
            </c:ext>
          </c:extLst>
        </c:ser>
        <c:dLbls>
          <c:showLegendKey val="0"/>
          <c:showVal val="0"/>
          <c:showCatName val="0"/>
          <c:showSerName val="0"/>
          <c:showPercent val="0"/>
          <c:showBubbleSize val="0"/>
        </c:dLbls>
        <c:gapWidth val="0"/>
        <c:axId val="-1133276400"/>
        <c:axId val="-1133297616"/>
      </c:barChart>
      <c:catAx>
        <c:axId val="-1133276400"/>
        <c:scaling>
          <c:orientation val="minMax"/>
        </c:scaling>
        <c:delete val="1"/>
        <c:axPos val="b"/>
        <c:title>
          <c:tx>
            <c:rich>
              <a:bodyPr/>
              <a:lstStyle/>
              <a:p>
                <a:pPr>
                  <a:defRPr/>
                </a:pPr>
                <a:r>
                  <a:rPr lang="en-US"/>
                  <a:t>Clustering Coefficient</a:t>
                </a:r>
              </a:p>
            </c:rich>
          </c:tx>
          <c:layout>
            <c:manualLayout>
              <c:xMode val="edge"/>
              <c:yMode val="edge"/>
              <c:x val="0.33732726180313377"/>
              <c:y val="0.82619320971975252"/>
            </c:manualLayout>
          </c:layout>
          <c:overlay val="0"/>
        </c:title>
        <c:numFmt formatCode="#,##0.00" sourceLinked="1"/>
        <c:majorTickMark val="out"/>
        <c:minorTickMark val="none"/>
        <c:tickLblPos val="none"/>
        <c:crossAx val="-1133297616"/>
        <c:crosses val="autoZero"/>
        <c:auto val="1"/>
        <c:lblAlgn val="ctr"/>
        <c:lblOffset val="100"/>
        <c:noMultiLvlLbl val="0"/>
      </c:catAx>
      <c:valAx>
        <c:axId val="-1133297616"/>
        <c:scaling>
          <c:orientation val="minMax"/>
        </c:scaling>
        <c:delete val="0"/>
        <c:axPos val="l"/>
        <c:majorGridlines/>
        <c:title>
          <c:tx>
            <c:rich>
              <a:bodyPr rot="-5400000" vert="horz"/>
              <a:lstStyle/>
              <a:p>
                <a:pPr>
                  <a:defRPr/>
                </a:pPr>
                <a:r>
                  <a:rPr lang="en-US"/>
                  <a:t>Frequency</a:t>
                </a:r>
              </a:p>
            </c:rich>
          </c:tx>
          <c:overlay val="0"/>
        </c:title>
        <c:numFmt formatCode="General" sourceLinked="1"/>
        <c:majorTickMark val="out"/>
        <c:minorTickMark val="none"/>
        <c:tickLblPos val="nextTo"/>
        <c:crossAx val="-1133276400"/>
        <c:crosses val="autoZero"/>
        <c:crossBetween val="between"/>
      </c:valAx>
    </c:plotArea>
    <c:plotVisOnly val="0"/>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'Overall Metrics'!$Q$2</c:f>
              <c:strCache>
                <c:ptCount val="1"/>
                <c:pt idx="0">
                  <c:v>0</c:v>
                </c:pt>
              </c:strCache>
            </c:strRef>
          </c:tx>
          <c:spPr>
            <a:solidFill>
              <a:schemeClr val="accent1"/>
            </a:solidFill>
          </c:spPr>
          <c:invertIfNegative val="0"/>
          <c:cat>
            <c:numRef>
              <c:f>'Overall Metrics'!$R$2:$R$45</c:f>
              <c:numCache>
                <c:formatCode>#,##0.00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cat>
          <c:val>
            <c:numRef>
              <c:f>'Overall Metrics'!$Q$2:$Q$45</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val>
          <c:extLst>
            <c:ext xmlns:c16="http://schemas.microsoft.com/office/drawing/2014/chart" uri="{C3380CC4-5D6E-409C-BE32-E72D297353CC}">
              <c16:uniqueId val="{00000000-4F54-4B7D-A25D-42E8E80408B1}"/>
            </c:ext>
          </c:extLst>
        </c:ser>
        <c:dLbls>
          <c:showLegendKey val="0"/>
          <c:showVal val="0"/>
          <c:showCatName val="0"/>
          <c:showSerName val="0"/>
          <c:showPercent val="0"/>
          <c:showBubbleSize val="0"/>
        </c:dLbls>
        <c:gapWidth val="0"/>
        <c:axId val="-1133274224"/>
        <c:axId val="-1133273680"/>
      </c:barChart>
      <c:catAx>
        <c:axId val="-1133274224"/>
        <c:scaling>
          <c:orientation val="minMax"/>
        </c:scaling>
        <c:delete val="1"/>
        <c:axPos val="b"/>
        <c:title>
          <c:tx>
            <c:rich>
              <a:bodyPr/>
              <a:lstStyle/>
              <a:p>
                <a:pPr>
                  <a:defRPr/>
                </a:pPr>
                <a:r>
                  <a:rPr lang="en-US"/>
                  <a:t>PageRank</a:t>
                </a:r>
              </a:p>
            </c:rich>
          </c:tx>
          <c:layout>
            <c:manualLayout>
              <c:xMode val="edge"/>
              <c:yMode val="edge"/>
              <c:x val="0.41764854694368031"/>
              <c:y val="0.82619320971975252"/>
            </c:manualLayout>
          </c:layout>
          <c:overlay val="0"/>
        </c:title>
        <c:numFmt formatCode="#,##0.00" sourceLinked="1"/>
        <c:majorTickMark val="out"/>
        <c:minorTickMark val="none"/>
        <c:tickLblPos val="none"/>
        <c:crossAx val="-1133273680"/>
        <c:crosses val="autoZero"/>
        <c:auto val="1"/>
        <c:lblAlgn val="ctr"/>
        <c:lblOffset val="100"/>
        <c:noMultiLvlLbl val="0"/>
      </c:catAx>
      <c:valAx>
        <c:axId val="-1133273680"/>
        <c:scaling>
          <c:orientation val="minMax"/>
        </c:scaling>
        <c:delete val="0"/>
        <c:axPos val="l"/>
        <c:majorGridlines/>
        <c:title>
          <c:tx>
            <c:rich>
              <a:bodyPr rot="-5400000" vert="horz"/>
              <a:lstStyle/>
              <a:p>
                <a:pPr>
                  <a:defRPr/>
                </a:pPr>
                <a:r>
                  <a:rPr lang="en-US"/>
                  <a:t>Frequency</a:t>
                </a:r>
              </a:p>
            </c:rich>
          </c:tx>
          <c:overlay val="0"/>
        </c:title>
        <c:numFmt formatCode="General" sourceLinked="1"/>
        <c:majorTickMark val="out"/>
        <c:minorTickMark val="none"/>
        <c:tickLblPos val="nextTo"/>
        <c:crossAx val="-1133274224"/>
        <c:crosses val="autoZero"/>
        <c:crossBetween val="between"/>
      </c:valAx>
    </c:plotArea>
    <c:plotVisOnly val="0"/>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639579878386837E-3"/>
          <c:y val="8.0430855234004828E-3"/>
          <c:w val="0.99723592884220325"/>
          <c:h val="0.9839124654872371"/>
        </c:manualLayout>
      </c:layout>
      <c:barChart>
        <c:barDir val="col"/>
        <c:grouping val="clustered"/>
        <c:varyColors val="0"/>
        <c:ser>
          <c:idx val="1"/>
          <c:order val="0"/>
          <c:tx>
            <c:strRef>
              <c:f>'Overall Metrics'!$U$2</c:f>
              <c:strCache>
                <c:ptCount val="1"/>
                <c:pt idx="0">
                  <c:v>#REF!</c:v>
                </c:pt>
              </c:strCache>
            </c:strRef>
          </c:tx>
          <c:spPr>
            <a:solidFill>
              <a:schemeClr val="accent1"/>
            </a:solidFill>
          </c:spPr>
          <c:invertIfNegative val="0"/>
          <c:cat>
            <c:numRef>
              <c:f>'Overall Metrics'!$T$2:$T$45</c:f>
              <c:numCache>
                <c:formatCode>#,##0.00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cat>
          <c:val>
            <c:numRef>
              <c:f>'Overall Metrics'!$U$2:$U$45</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val>
          <c:extLst>
            <c:ext xmlns:c16="http://schemas.microsoft.com/office/drawing/2014/chart" uri="{C3380CC4-5D6E-409C-BE32-E72D297353CC}">
              <c16:uniqueId val="{00000000-8493-40A5-9CC9-0ED21FA39D5A}"/>
            </c:ext>
          </c:extLst>
        </c:ser>
        <c:dLbls>
          <c:showLegendKey val="0"/>
          <c:showVal val="0"/>
          <c:showCatName val="0"/>
          <c:showSerName val="0"/>
          <c:showPercent val="0"/>
          <c:showBubbleSize val="0"/>
        </c:dLbls>
        <c:gapWidth val="0"/>
        <c:axId val="-1133294352"/>
        <c:axId val="-1133287824"/>
      </c:barChart>
      <c:catAx>
        <c:axId val="-1133294352"/>
        <c:scaling>
          <c:orientation val="minMax"/>
        </c:scaling>
        <c:delete val="1"/>
        <c:axPos val="b"/>
        <c:numFmt formatCode="#,##0.00" sourceLinked="1"/>
        <c:majorTickMark val="out"/>
        <c:minorTickMark val="none"/>
        <c:tickLblPos val="none"/>
        <c:crossAx val="-1133287824"/>
        <c:crosses val="autoZero"/>
        <c:auto val="1"/>
        <c:lblAlgn val="ctr"/>
        <c:lblOffset val="100"/>
        <c:noMultiLvlLbl val="0"/>
      </c:catAx>
      <c:valAx>
        <c:axId val="-1133287824"/>
        <c:scaling>
          <c:orientation val="minMax"/>
        </c:scaling>
        <c:delete val="1"/>
        <c:axPos val="l"/>
        <c:numFmt formatCode="General" sourceLinked="1"/>
        <c:majorTickMark val="out"/>
        <c:minorTickMark val="none"/>
        <c:tickLblPos val="none"/>
        <c:crossAx val="-1133294352"/>
        <c:crosses val="autoZero"/>
        <c:crossBetween val="between"/>
      </c:valAx>
      <c:spPr>
        <a:solidFill>
          <a:schemeClr val="bg1">
            <a:lumMod val="85000"/>
          </a:schemeClr>
        </a:solidFill>
        <a:ln>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-1</xdr:colOff>
      <xdr:row>34</xdr:row>
      <xdr:rowOff>38100</xdr:rowOff>
    </xdr:from>
    <xdr:to>
      <xdr:col>1</xdr:col>
      <xdr:colOff>918209</xdr:colOff>
      <xdr:row>41</xdr:row>
      <xdr:rowOff>180975</xdr:rowOff>
    </xdr:to>
    <xdr:graphicFrame macro="">
      <xdr:nvGraphicFramePr>
        <xdr:cNvPr id="2" name="DegreeHistogra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48</xdr:row>
      <xdr:rowOff>38100</xdr:rowOff>
    </xdr:from>
    <xdr:to>
      <xdr:col>1</xdr:col>
      <xdr:colOff>918209</xdr:colOff>
      <xdr:row>55</xdr:row>
      <xdr:rowOff>180975</xdr:rowOff>
    </xdr:to>
    <xdr:graphicFrame macro="">
      <xdr:nvGraphicFramePr>
        <xdr:cNvPr id="5" name="InDegreeHistogra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xdr:colOff>
      <xdr:row>62</xdr:row>
      <xdr:rowOff>28575</xdr:rowOff>
    </xdr:from>
    <xdr:to>
      <xdr:col>1</xdr:col>
      <xdr:colOff>918209</xdr:colOff>
      <xdr:row>69</xdr:row>
      <xdr:rowOff>171450</xdr:rowOff>
    </xdr:to>
    <xdr:graphicFrame macro="">
      <xdr:nvGraphicFramePr>
        <xdr:cNvPr id="4" name="OutDegreeHistogra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76</xdr:row>
      <xdr:rowOff>9525</xdr:rowOff>
    </xdr:from>
    <xdr:to>
      <xdr:col>1</xdr:col>
      <xdr:colOff>918210</xdr:colOff>
      <xdr:row>83</xdr:row>
      <xdr:rowOff>152400</xdr:rowOff>
    </xdr:to>
    <xdr:graphicFrame macro="">
      <xdr:nvGraphicFramePr>
        <xdr:cNvPr id="6" name="BetweennessCentralityHistogra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90</xdr:row>
      <xdr:rowOff>19050</xdr:rowOff>
    </xdr:from>
    <xdr:to>
      <xdr:col>2</xdr:col>
      <xdr:colOff>0</xdr:colOff>
      <xdr:row>97</xdr:row>
      <xdr:rowOff>161925</xdr:rowOff>
    </xdr:to>
    <xdr:graphicFrame macro="">
      <xdr:nvGraphicFramePr>
        <xdr:cNvPr id="7" name="ClosenessCentralityHistogra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104</xdr:row>
      <xdr:rowOff>19050</xdr:rowOff>
    </xdr:from>
    <xdr:to>
      <xdr:col>1</xdr:col>
      <xdr:colOff>918210</xdr:colOff>
      <xdr:row>111</xdr:row>
      <xdr:rowOff>161925</xdr:rowOff>
    </xdr:to>
    <xdr:graphicFrame macro="">
      <xdr:nvGraphicFramePr>
        <xdr:cNvPr id="8" name="EigenvectorCentralityHistogra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132</xdr:row>
      <xdr:rowOff>9525</xdr:rowOff>
    </xdr:from>
    <xdr:to>
      <xdr:col>1</xdr:col>
      <xdr:colOff>918210</xdr:colOff>
      <xdr:row>139</xdr:row>
      <xdr:rowOff>152400</xdr:rowOff>
    </xdr:to>
    <xdr:graphicFrame macro="">
      <xdr:nvGraphicFramePr>
        <xdr:cNvPr id="9" name="ClusteringCoefficientHistogra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118</xdr:row>
      <xdr:rowOff>0</xdr:rowOff>
    </xdr:from>
    <xdr:to>
      <xdr:col>1</xdr:col>
      <xdr:colOff>918210</xdr:colOff>
      <xdr:row>125</xdr:row>
      <xdr:rowOff>142875</xdr:rowOff>
    </xdr:to>
    <xdr:graphicFrame macro="">
      <xdr:nvGraphicFramePr>
        <xdr:cNvPr id="10" name="ClusteringCoefficientHistogra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17</xdr:col>
      <xdr:colOff>0</xdr:colOff>
      <xdr:row>1</xdr:row>
      <xdr:rowOff>0</xdr:rowOff>
    </xdr:from>
    <xdr:to>
      <xdr:col>22</xdr:col>
      <xdr:colOff>381000</xdr:colOff>
      <xdr:row>4</xdr:row>
      <xdr:rowOff>28575</xdr:rowOff>
    </xdr:to>
    <xdr:graphicFrame macro="">
      <xdr:nvGraphicFramePr>
        <xdr:cNvPr id="2" name="DynamicFilterHistogra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id="1" name="Edges" displayName="Edges" ref="A2:Z2287" totalsRowShown="0" headerRowDxfId="120" dataDxfId="59">
  <autoFilter ref="A2:Z2287"/>
  <tableColumns count="26">
    <tableColumn id="1" name="Vertex 1" dataDxfId="35" dataCellStyle="NodeXL Required"/>
    <tableColumn id="2" name="Vertex 2" dataDxfId="33" dataCellStyle="NodeXL Required"/>
    <tableColumn id="3" name="Color" dataDxfId="34" dataCellStyle="NodeXL Visual Property"/>
    <tableColumn id="4" name="Width" dataDxfId="69" dataCellStyle="NodeXL Visual Property"/>
    <tableColumn id="11" name="Style" dataDxfId="68" dataCellStyle="NodeXL Visual Property"/>
    <tableColumn id="5" name="Opacity" dataDxfId="67" dataCellStyle="NodeXL Visual Property"/>
    <tableColumn id="6" name="Visibility" dataDxfId="66" dataCellStyle="NodeXL Visual Property"/>
    <tableColumn id="10" name="Label" dataDxfId="65" dataCellStyle="NodeXL Label"/>
    <tableColumn id="12" name="Label Text Color" dataDxfId="64" dataCellStyle="NodeXL Label"/>
    <tableColumn id="13" name="Label Font Size" dataDxfId="63" dataCellStyle="NodeXL Label"/>
    <tableColumn id="14" name="Reciprocated?" dataDxfId="62" dataCellStyle="NodeXL Graph Metric"/>
    <tableColumn id="7" name="ID" dataDxfId="61" dataCellStyle="NodeXL Do Not Edit"/>
    <tableColumn id="9" name="Dynamic Filter" dataDxfId="60" dataCellStyle="NodeXL Do Not Edit"/>
    <tableColumn id="8" name="Add Your Own Columns Here" dataDxfId="32" dataCellStyle="NodeXL Other Column"/>
    <tableColumn id="15" name="Relationship" dataDxfId="31" dataCellStyle="Normal"/>
    <tableColumn id="16" name="Relationship Date (UTC)" dataDxfId="30" dataCellStyle="Normal"/>
    <tableColumn id="17" name="Tweet" dataDxfId="29" dataCellStyle="Normal"/>
    <tableColumn id="18" name="URLs in Tweet" dataDxfId="28" dataCellStyle="Normal"/>
    <tableColumn id="19" name="Domains in Tweet" dataDxfId="27" dataCellStyle="Normal"/>
    <tableColumn id="20" name="Hashtags in Tweet" dataDxfId="26" dataCellStyle="Normal"/>
    <tableColumn id="21" name="Tweet Date (UTC)" dataDxfId="25" dataCellStyle="Normal"/>
    <tableColumn id="22" name="Twitter Page for Tweet" dataDxfId="24" dataCellStyle="Normal"/>
    <tableColumn id="23" name="Latitude" dataDxfId="23" dataCellStyle="Normal"/>
    <tableColumn id="24" name="Longitude" dataDxfId="22" dataCellStyle="Normal"/>
    <tableColumn id="25" name="Imported ID" dataDxfId="21" dataCellStyle="Normal"/>
    <tableColumn id="26" name="In-Reply-To Tweet ID" dataDxfId="20" dataCellStyle="Normal"/>
  </tableColumns>
  <tableStyleInfo name="NodeXL Table" showFirstColumn="0" showLastColumn="0" showRowStripes="0" showColumnStripes="0"/>
</table>
</file>

<file path=xl/tables/table10.xml><?xml version="1.0" encoding="utf-8"?>
<table xmlns="http://schemas.openxmlformats.org/spreadsheetml/2006/main" id="8" name="DynamicFilterSettings" displayName="DynamicFilterSettings" ref="M1:P2" totalsRowShown="0" headerRowDxfId="70">
  <autoFilter ref="M1:P2"/>
  <tableColumns count="4">
    <tableColumn id="1" name="Table Name"/>
    <tableColumn id="2" name="Column Name"/>
    <tableColumn id="3" name="Selected Minimum"/>
    <tableColumn id="4" name="Selected Maximum"/>
  </tableColumns>
  <tableStyleInfo name="TableStyleMedium9" showFirstColumn="0" showLastColumn="0" showRowStripes="1" showColumnStripes="0"/>
</table>
</file>

<file path=xl/tables/table2.xml><?xml version="1.0" encoding="utf-8"?>
<table xmlns="http://schemas.openxmlformats.org/spreadsheetml/2006/main" id="2" name="Vertices" displayName="Vertices" ref="A2:AP1303" totalsRowShown="0" headerRowDxfId="119" dataDxfId="36">
  <autoFilter ref="A2:AP1303"/>
  <tableColumns count="42">
    <tableColumn id="1" name="Vertex" dataDxfId="58" dataCellStyle="NodeXL Required"/>
    <tableColumn id="2" name="Color" dataDxfId="57" dataCellStyle="NodeXL Visual Property"/>
    <tableColumn id="5" name="Shape" dataDxfId="56" dataCellStyle="NodeXL Visual Property"/>
    <tableColumn id="6" name="Size" dataDxfId="55" dataCellStyle="NodeXL Visual Property"/>
    <tableColumn id="4" name="Opacity" dataDxfId="9" dataCellStyle="NodeXL Visual Property"/>
    <tableColumn id="7" name="Image File" dataDxfId="7" dataCellStyle="NodeXL Visual Property"/>
    <tableColumn id="3" name="Visibility" dataDxfId="8" dataCellStyle="NodeXL Visual Property"/>
    <tableColumn id="10" name="Label" dataDxfId="54" dataCellStyle="NodeXL Label"/>
    <tableColumn id="16" name="Label Fill Color" dataDxfId="53" dataCellStyle="NodeXL Label"/>
    <tableColumn id="9" name="Label Position" dataDxfId="2" dataCellStyle="NodeXL Label"/>
    <tableColumn id="8" name="Tooltip" dataDxfId="0" dataCellStyle="NodeXL Label"/>
    <tableColumn id="18" name="Layout Order" dataDxfId="1" dataCellStyle="NodeXL Layout"/>
    <tableColumn id="13" name="X" dataDxfId="52" dataCellStyle="NodeXL Layout"/>
    <tableColumn id="14" name="Y" dataDxfId="51" dataCellStyle="NodeXL Layout"/>
    <tableColumn id="12" name="Locked?" dataDxfId="50" dataCellStyle="NodeXL Layout"/>
    <tableColumn id="19" name="Polar R" dataDxfId="49" dataCellStyle="NodeXL Layout"/>
    <tableColumn id="20" name="Polar Angle" dataDxfId="48" dataCellStyle="NodeXL Layout"/>
    <tableColumn id="21" name="Degree" dataDxfId="47" dataCellStyle="NodeXL Graph Metric"/>
    <tableColumn id="22" name="In-Degree" dataDxfId="46" dataCellStyle="NodeXL Graph Metric"/>
    <tableColumn id="23" name="Out-Degree" dataDxfId="45" dataCellStyle="NodeXL Graph Metric"/>
    <tableColumn id="24" name="Betweenness Centrality" dataDxfId="44" dataCellStyle="NodeXL Graph Metric"/>
    <tableColumn id="25" name="Closeness Centrality" dataDxfId="43" dataCellStyle="NodeXL Graph Metric"/>
    <tableColumn id="26" name="Eigenvector Centrality" dataDxfId="42" dataCellStyle="NodeXL Graph Metric"/>
    <tableColumn id="15" name="PageRank" dataDxfId="41" dataCellStyle="NodeXL Graph Metric"/>
    <tableColumn id="27" name="Clustering Coefficient" dataDxfId="40" dataCellStyle="NodeXL Graph Metric"/>
    <tableColumn id="29" name="Reciprocated Vertex Pair Ratio" dataDxfId="39" dataCellStyle="NodeXL Graph Metric"/>
    <tableColumn id="11" name="ID" dataDxfId="38" dataCellStyle="NodeXL Do Not Edit"/>
    <tableColumn id="28" name="Dynamic Filter" dataDxfId="37" dataCellStyle="NodeXL Do Not Edit"/>
    <tableColumn id="17" name="Add Your Own Columns Here" dataDxfId="19" dataCellStyle="NodeXL Other Column"/>
    <tableColumn id="30" name="Followed" dataDxfId="18" dataCellStyle="Normal"/>
    <tableColumn id="31" name="Followers" dataDxfId="17" dataCellStyle="Normal"/>
    <tableColumn id="32" name="Tweets" dataDxfId="16" dataCellStyle="Normal"/>
    <tableColumn id="33" name="Favorites" dataDxfId="15" dataCellStyle="Normal"/>
    <tableColumn id="34" name="Time Zone UTC Offset (Seconds)" dataDxfId="14" dataCellStyle="Normal"/>
    <tableColumn id="35" name="Description" dataDxfId="13" dataCellStyle="Normal"/>
    <tableColumn id="36" name="Location" dataDxfId="12" dataCellStyle="Normal"/>
    <tableColumn id="37" name="Web" dataDxfId="11" dataCellStyle="Normal"/>
    <tableColumn id="38" name="Time Zone" dataDxfId="10" dataCellStyle="Normal"/>
    <tableColumn id="39" name="Joined Twitter Date (UTC)" dataDxfId="6" dataCellStyle="Normal"/>
    <tableColumn id="40" name="Custom Menu Item Text" dataDxfId="5" dataCellStyle="Normal"/>
    <tableColumn id="41" name="Custom Menu Item Action" dataDxfId="4" dataCellStyle="Normal"/>
    <tableColumn id="42" name="Tweeted Search Term?" dataDxfId="3" dataCellStyle="Normal"/>
  </tableColumns>
  <tableStyleInfo name="NodeXL Table" showFirstColumn="0" showLastColumn="0" showRowStripes="0" showColumnStripes="0"/>
</table>
</file>

<file path=xl/tables/table3.xml><?xml version="1.0" encoding="utf-8"?>
<table xmlns="http://schemas.openxmlformats.org/spreadsheetml/2006/main" id="4" name="Groups" displayName="Groups" ref="A2:X3" insertRow="1" totalsRowShown="0" headerRowDxfId="118">
  <autoFilter ref="A2:X3"/>
  <tableColumns count="24">
    <tableColumn id="1" name="Group" dataDxfId="117" dataCellStyle="NodeXL Required"/>
    <tableColumn id="2" name="Vertex Color" dataDxfId="116" dataCellStyle="NodeXL Visual Property"/>
    <tableColumn id="3" name="Vertex Shape" dataDxfId="115" dataCellStyle="NodeXL Visual Property"/>
    <tableColumn id="22" name="Visibility" dataDxfId="114" dataCellStyle="NodeXL Visual Property"/>
    <tableColumn id="4" name="Collapsed?" dataCellStyle="NodeXL Visual Property"/>
    <tableColumn id="18" name="Label" dataDxfId="113" dataCellStyle="NodeXL Label"/>
    <tableColumn id="20" name="Collapsed X" dataCellStyle="NodeXL Layout"/>
    <tableColumn id="21" name="Collapsed Y" dataCellStyle="NodeXL Layout"/>
    <tableColumn id="6" name="ID" dataDxfId="112" dataCellStyle="NodeXL Do Not Edit"/>
    <tableColumn id="19" name="Collapsed Properties" dataDxfId="111" dataCellStyle="NodeXL Do Not Edit"/>
    <tableColumn id="5" name="Vertices" dataDxfId="110" dataCellStyle="NodeXL Graph Metric"/>
    <tableColumn id="7" name="Unique Edges" dataDxfId="109" dataCellStyle="NodeXL Graph Metric"/>
    <tableColumn id="8" name="Edges With Duplicates" dataDxfId="108" dataCellStyle="NodeXL Graph Metric"/>
    <tableColumn id="9" name="Total Edges" dataDxfId="107" dataCellStyle="NodeXL Graph Metric"/>
    <tableColumn id="10" name="Self-Loops" dataDxfId="106" dataCellStyle="NodeXL Graph Metric"/>
    <tableColumn id="24" name="Reciprocated Vertex Pair Ratio" dataDxfId="105" dataCellStyle="NodeXL Graph Metric"/>
    <tableColumn id="25" name="Reciprocated Edge Ratio" dataDxfId="104" dataCellStyle="NodeXL Graph Metric"/>
    <tableColumn id="11" name="Connected Components" dataDxfId="103" dataCellStyle="NodeXL Graph Metric"/>
    <tableColumn id="12" name="Single-Vertex Connected Components" dataDxfId="102" dataCellStyle="NodeXL Graph Metric"/>
    <tableColumn id="13" name="Maximum Vertices in a Connected Component" dataDxfId="101" dataCellStyle="NodeXL Graph Metric"/>
    <tableColumn id="14" name="Maximum Edges in a Connected Component" dataDxfId="100" dataCellStyle="NodeXL Graph Metric"/>
    <tableColumn id="15" name="Maximum Geodesic Distance (Diameter)" dataDxfId="99" dataCellStyle="NodeXL Graph Metric"/>
    <tableColumn id="16" name="Average Geodesic Distance" dataDxfId="98" dataCellStyle="NodeXL Graph Metric"/>
    <tableColumn id="17" name="Graph Density" dataDxfId="97" dataCellStyle="NodeXL Graph Metric"/>
  </tableColumns>
  <tableStyleInfo name="NodeXL Table" showFirstColumn="0" showLastColumn="0" showRowStripes="1" showColumnStripes="0"/>
</table>
</file>

<file path=xl/tables/table4.xml><?xml version="1.0" encoding="utf-8"?>
<table xmlns="http://schemas.openxmlformats.org/spreadsheetml/2006/main" id="5" name="GroupVertices" displayName="GroupVertices" ref="A1:C2" totalsRowShown="0" headerRowDxfId="96" dataDxfId="95">
  <autoFilter ref="A1:C2"/>
  <tableColumns count="3">
    <tableColumn id="1" name="Group" dataDxfId="94"/>
    <tableColumn id="2" name="Vertex" dataDxfId="93"/>
    <tableColumn id="3" name="Vertex ID" dataDxfId="92"/>
  </tableColumns>
  <tableStyleInfo name="TableStyleMedium9" showFirstColumn="0" showLastColumn="0" showRowStripes="1" showColumnStripes="0"/>
</table>
</file>

<file path=xl/tables/table5.xml><?xml version="1.0" encoding="utf-8"?>
<table xmlns="http://schemas.openxmlformats.org/spreadsheetml/2006/main" id="6" name="OverallMetrics" displayName="OverallMetrics" ref="A1:B2" insertRow="1" totalsRowShown="0" dataCellStyle="NodeXL Graph Metric">
  <autoFilter ref="A1:B2"/>
  <tableColumns count="2">
    <tableColumn id="1" name="Graph Metric" dataDxfId="91" dataCellStyle="NodeXL Graph Metric"/>
    <tableColumn id="2" name="Value" dataDxfId="90" dataCellStyle="NodeXL Graph Metric"/>
  </tableColumns>
  <tableStyleInfo name="TableStyleMedium9" showFirstColumn="0" showLastColumn="0" showRowStripes="1" showColumnStripes="0"/>
</table>
</file>

<file path=xl/tables/table6.xml><?xml version="1.0" encoding="utf-8"?>
<table xmlns="http://schemas.openxmlformats.org/spreadsheetml/2006/main" id="3" name="HistogramBins" displayName="HistogramBins" ref="D1:U45" totalsRowShown="0">
  <autoFilter ref="D1:U45"/>
  <tableColumns count="18">
    <tableColumn id="1" name="Degree Bin" dataDxfId="89"/>
    <tableColumn id="2" name="Degree Frequency" dataDxfId="88">
      <calculatedColumnFormula>COUNTIF(Vertices[Degree], "&gt;= " &amp; D2) - COUNTIF(Vertices[Degree], "&gt;=" &amp; D3)</calculatedColumnFormula>
    </tableColumn>
    <tableColumn id="3" name="In-Degree Bin" dataDxfId="87"/>
    <tableColumn id="4" name="In-Degree Frequency" dataDxfId="86">
      <calculatedColumnFormula>COUNTIF(Vertices[In-Degree], "&gt;= " &amp; F2) - COUNTIF(Vertices[In-Degree], "&gt;=" &amp; F3)</calculatedColumnFormula>
    </tableColumn>
    <tableColumn id="5" name="Out-Degree Bin" dataDxfId="85"/>
    <tableColumn id="6" name="Out-Degree Frequency" dataDxfId="84">
      <calculatedColumnFormula>COUNTIF(Vertices[Out-Degree], "&gt;= " &amp; H2) - COUNTIF(Vertices[Out-Degree], "&gt;=" &amp; H3)</calculatedColumnFormula>
    </tableColumn>
    <tableColumn id="7" name="Betweenness Centrality Bin" dataDxfId="83"/>
    <tableColumn id="8" name="Betweenness Centrality Frequency" dataDxfId="82">
      <calculatedColumnFormula>COUNTIF(Vertices[Betweenness Centrality], "&gt;= " &amp; J2) - COUNTIF(Vertices[Betweenness Centrality], "&gt;=" &amp; J3)</calculatedColumnFormula>
    </tableColumn>
    <tableColumn id="9" name="Closeness Centrality Bin" dataDxfId="81"/>
    <tableColumn id="10" name="Closeness Centrality Frequency" dataDxfId="80">
      <calculatedColumnFormula>COUNTIF(Vertices[Closeness Centrality], "&gt;= " &amp; L2) - COUNTIF(Vertices[Closeness Centrality], "&gt;=" &amp; L3)</calculatedColumnFormula>
    </tableColumn>
    <tableColumn id="11" name="Eigenvector Centrality Bin" dataDxfId="79"/>
    <tableColumn id="12" name="Eigenvector Centrality Frequency" dataDxfId="78">
      <calculatedColumnFormula>COUNTIF(Vertices[Eigenvector Centrality], "&gt;= " &amp; N2) - COUNTIF(Vertices[Eigenvector Centrality], "&gt;=" &amp; N3)</calculatedColumnFormula>
    </tableColumn>
    <tableColumn id="18" name="PageRank Bin" dataDxfId="77"/>
    <tableColumn id="17" name="PageRank Frequency" dataDxfId="76">
      <calculatedColumnFormula>COUNTIF(Vertices[Eigenvector Centrality], "&gt;= " &amp; P2) - COUNTIF(Vertices[Eigenvector Centrality], "&gt;=" &amp; P3)</calculatedColumnFormula>
    </tableColumn>
    <tableColumn id="13" name="Clustering Coefficient Bin" dataDxfId="75"/>
    <tableColumn id="14" name="Clustering Coefficient Frequency" dataDxfId="74">
      <calculatedColumnFormula>COUNTIF(Vertices[Clustering Coefficient], "&gt;= " &amp; R2) - COUNTIF(Vertices[Clustering Coefficient], "&gt;=" &amp; R3)</calculatedColumnFormula>
    </tableColumn>
    <tableColumn id="15" name="Dynamic Filter Bin" dataDxfId="73"/>
    <tableColumn id="16" name="Dynamic Filter Frequency" dataDxfId="72">
      <calculatedColumnFormula>COUNTIF(Vertices[Clustering Coefficient], "&gt;= " &amp; T2) - COUNTIF(Vertices[Clustering Coefficient], "&gt;=" &amp; T3)</calculatedColumnFormula>
    </tableColumn>
  </tableColumns>
  <tableStyleInfo name="TableStyleMedium9" showFirstColumn="0" showLastColumn="0" showRowStripes="1" showColumnStripes="0"/>
</table>
</file>

<file path=xl/tables/table7.xml><?xml version="1.0" encoding="utf-8"?>
<table xmlns="http://schemas.openxmlformats.org/spreadsheetml/2006/main" id="15" name="HistogramProperties" displayName="HistogramProperties" ref="W1:X4" totalsRowShown="0">
  <autoFilter ref="W1:X4"/>
  <tableColumns count="2">
    <tableColumn id="1" name="Histogram Property"/>
    <tableColumn id="2" name="Value"/>
  </tableColumns>
  <tableStyleInfo name="TableStyleMedium9" showFirstColumn="0" showLastColumn="0" showRowStripes="1" showColumnStripes="0"/>
</table>
</file>

<file path=xl/tables/table8.xml><?xml version="1.0" encoding="utf-8"?>
<table xmlns="http://schemas.openxmlformats.org/spreadsheetml/2006/main" id="9" name="OverallReadabilityMetrics" displayName="OverallReadabilityMetrics" ref="A29:B30" insertRow="1" totalsRowShown="0" dataCellStyle="NodeXL Graph Metric">
  <autoFilter ref="A29:B30"/>
  <tableColumns count="2">
    <tableColumn id="1" name="Readability Metric" dataCellStyle="NodeXL Graph Metric"/>
    <tableColumn id="2" name="Value" dataCellStyle="NodeXL Graph Metric"/>
  </tableColumns>
  <tableStyleInfo name="TableStyleMedium9" showFirstColumn="0" showLastColumn="0" showRowStripes="1" showColumnStripes="0"/>
</table>
</file>

<file path=xl/tables/table9.xml><?xml version="1.0" encoding="utf-8"?>
<table xmlns="http://schemas.openxmlformats.org/spreadsheetml/2006/main" id="7" name="PerWorkbookSettings" displayName="PerWorkbookSettings" ref="J1:K8" totalsRowShown="0" headerRowDxfId="71">
  <autoFilter ref="J1:K8"/>
  <tableColumns count="2">
    <tableColumn id="1" name="Per-Workbook Setting"/>
    <tableColumn id="2" name="Value"/>
  </tableColumns>
  <tableStyleInfo name="TableStyleMedium9"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twitter.com/" TargetMode="External"/><Relationship Id="rId3042" Type="http://schemas.openxmlformats.org/officeDocument/2006/relationships/hyperlink" Target="https://twitter.com/" TargetMode="External"/><Relationship Id="rId170" Type="http://schemas.openxmlformats.org/officeDocument/2006/relationships/hyperlink" Target="https://twitter.com/i/web/status/1421791413176520705" TargetMode="External"/><Relationship Id="rId268" Type="http://schemas.openxmlformats.org/officeDocument/2006/relationships/hyperlink" Target="https://twitter.com/CyberGEND/status/1420614642397761540" TargetMode="External"/><Relationship Id="rId475" Type="http://schemas.openxmlformats.org/officeDocument/2006/relationships/hyperlink" Target="https://twitter.com/i/web/status/1420754249902817294" TargetMode="External"/><Relationship Id="rId682" Type="http://schemas.openxmlformats.org/officeDocument/2006/relationships/hyperlink" Target="https://twitter.com/i/web/status/1420988114223386624" TargetMode="External"/><Relationship Id="rId2156" Type="http://schemas.openxmlformats.org/officeDocument/2006/relationships/hyperlink" Target="https://twitter.com/" TargetMode="External"/><Relationship Id="rId2363" Type="http://schemas.openxmlformats.org/officeDocument/2006/relationships/hyperlink" Target="https://twitter.com/" TargetMode="External"/><Relationship Id="rId2570" Type="http://schemas.openxmlformats.org/officeDocument/2006/relationships/hyperlink" Target="https://twitter.com/" TargetMode="External"/><Relationship Id="rId128" Type="http://schemas.openxmlformats.org/officeDocument/2006/relationships/hyperlink" Target="https://twitter.com/i/web/status/1421117316734066692" TargetMode="External"/><Relationship Id="rId335" Type="http://schemas.openxmlformats.org/officeDocument/2006/relationships/hyperlink" Target="https://twitter.com/i/web/status/1420166270348054530" TargetMode="External"/><Relationship Id="rId542" Type="http://schemas.openxmlformats.org/officeDocument/2006/relationships/hyperlink" Target="https://www.presse-citron.net/pourquoi-les-attaques-par-ransomwares-sont-elles-si-efficaces/?utm_source=dlvr.it&amp;utm_medium=twitter" TargetMode="External"/><Relationship Id="rId987" Type="http://schemas.openxmlformats.org/officeDocument/2006/relationships/hyperlink" Target="https://twitter.com/" TargetMode="External"/><Relationship Id="rId1172" Type="http://schemas.openxmlformats.org/officeDocument/2006/relationships/hyperlink" Target="https://twitter.com/" TargetMode="External"/><Relationship Id="rId2016" Type="http://schemas.openxmlformats.org/officeDocument/2006/relationships/hyperlink" Target="https://twitter.com/" TargetMode="External"/><Relationship Id="rId2223" Type="http://schemas.openxmlformats.org/officeDocument/2006/relationships/hyperlink" Target="https://twitter.com/" TargetMode="External"/><Relationship Id="rId2430" Type="http://schemas.openxmlformats.org/officeDocument/2006/relationships/hyperlink" Target="https://twitter.com/" TargetMode="External"/><Relationship Id="rId2668" Type="http://schemas.openxmlformats.org/officeDocument/2006/relationships/hyperlink" Target="https://twitter.com/" TargetMode="External"/><Relationship Id="rId2875" Type="http://schemas.openxmlformats.org/officeDocument/2006/relationships/hyperlink" Target="https://twitter.com/" TargetMode="External"/><Relationship Id="rId402" Type="http://schemas.openxmlformats.org/officeDocument/2006/relationships/hyperlink" Target="https://twitter.com/i/web/status/1420688585796227072" TargetMode="External"/><Relationship Id="rId847" Type="http://schemas.openxmlformats.org/officeDocument/2006/relationships/hyperlink" Target="https://twitter.com/" TargetMode="External"/><Relationship Id="rId1032" Type="http://schemas.openxmlformats.org/officeDocument/2006/relationships/hyperlink" Target="https://twitter.com/" TargetMode="External"/><Relationship Id="rId1477" Type="http://schemas.openxmlformats.org/officeDocument/2006/relationships/hyperlink" Target="https://twitter.com/" TargetMode="External"/><Relationship Id="rId1684" Type="http://schemas.openxmlformats.org/officeDocument/2006/relationships/hyperlink" Target="https://twitter.com/" TargetMode="External"/><Relationship Id="rId1891" Type="http://schemas.openxmlformats.org/officeDocument/2006/relationships/hyperlink" Target="https://twitter.com/" TargetMode="External"/><Relationship Id="rId2528" Type="http://schemas.openxmlformats.org/officeDocument/2006/relationships/hyperlink" Target="https://twitter.com/" TargetMode="External"/><Relationship Id="rId2735" Type="http://schemas.openxmlformats.org/officeDocument/2006/relationships/hyperlink" Target="https://twitter.com/" TargetMode="External"/><Relationship Id="rId2942" Type="http://schemas.openxmlformats.org/officeDocument/2006/relationships/hyperlink" Target="https://twitter.com/" TargetMode="External"/><Relationship Id="rId707" Type="http://schemas.openxmlformats.org/officeDocument/2006/relationships/hyperlink" Target="https://www.instagram.com/p/CRtvAvhoPLW/" TargetMode="External"/><Relationship Id="rId914" Type="http://schemas.openxmlformats.org/officeDocument/2006/relationships/hyperlink" Target="https://twitter.com/" TargetMode="External"/><Relationship Id="rId1337" Type="http://schemas.openxmlformats.org/officeDocument/2006/relationships/hyperlink" Target="https://twitter.com/" TargetMode="External"/><Relationship Id="rId1544" Type="http://schemas.openxmlformats.org/officeDocument/2006/relationships/hyperlink" Target="https://twitter.com/" TargetMode="External"/><Relationship Id="rId1751" Type="http://schemas.openxmlformats.org/officeDocument/2006/relationships/hyperlink" Target="https://twitter.com/" TargetMode="External"/><Relationship Id="rId1989" Type="http://schemas.openxmlformats.org/officeDocument/2006/relationships/hyperlink" Target="https://twitter.com/" TargetMode="External"/><Relationship Id="rId2802" Type="http://schemas.openxmlformats.org/officeDocument/2006/relationships/hyperlink" Target="https://twitter.com/" TargetMode="External"/><Relationship Id="rId43" Type="http://schemas.openxmlformats.org/officeDocument/2006/relationships/hyperlink" Target="https://twitter.com/i/web/status/1420628165446316033" TargetMode="External"/><Relationship Id="rId1404" Type="http://schemas.openxmlformats.org/officeDocument/2006/relationships/hyperlink" Target="https://twitter.com/" TargetMode="External"/><Relationship Id="rId1611" Type="http://schemas.openxmlformats.org/officeDocument/2006/relationships/hyperlink" Target="https://twitter.com/" TargetMode="External"/><Relationship Id="rId1849" Type="http://schemas.openxmlformats.org/officeDocument/2006/relationships/hyperlink" Target="https://twitter.com/" TargetMode="External"/><Relationship Id="rId3064" Type="http://schemas.openxmlformats.org/officeDocument/2006/relationships/hyperlink" Target="https://twitter.com/" TargetMode="External"/><Relationship Id="rId192" Type="http://schemas.openxmlformats.org/officeDocument/2006/relationships/hyperlink" Target="http://www.fiverr.com/197709948?utm_campaign=gigs_show&amp;utm_medium=shared&amp;utm_source=twitter&amp;utm_term=VzW3vd" TargetMode="External"/><Relationship Id="rId1709" Type="http://schemas.openxmlformats.org/officeDocument/2006/relationships/hyperlink" Target="https://twitter.com/" TargetMode="External"/><Relationship Id="rId1916" Type="http://schemas.openxmlformats.org/officeDocument/2006/relationships/hyperlink" Target="https://twitter.com/" TargetMode="External"/><Relationship Id="rId497" Type="http://schemas.openxmlformats.org/officeDocument/2006/relationships/hyperlink" Target="http://specialdefense.over-blog.com/2021/08/covid-19-il-est-tres-difficile-d-identifier-les-auteurs-de-fausses-informations-circulant-sur-les-reseaux-sociaux-explique-un-expert" TargetMode="External"/><Relationship Id="rId2080" Type="http://schemas.openxmlformats.org/officeDocument/2006/relationships/hyperlink" Target="https://twitter.com/" TargetMode="External"/><Relationship Id="rId2178" Type="http://schemas.openxmlformats.org/officeDocument/2006/relationships/hyperlink" Target="https://twitter.com/" TargetMode="External"/><Relationship Id="rId2385" Type="http://schemas.openxmlformats.org/officeDocument/2006/relationships/hyperlink" Target="https://twitter.com/" TargetMode="External"/><Relationship Id="rId357" Type="http://schemas.openxmlformats.org/officeDocument/2006/relationships/hyperlink" Target="https://twitter.com/i/web/status/1420327170006822913" TargetMode="External"/><Relationship Id="rId1194" Type="http://schemas.openxmlformats.org/officeDocument/2006/relationships/hyperlink" Target="https://twitter.com/" TargetMode="External"/><Relationship Id="rId2038" Type="http://schemas.openxmlformats.org/officeDocument/2006/relationships/hyperlink" Target="https://twitter.com/" TargetMode="External"/><Relationship Id="rId2592" Type="http://schemas.openxmlformats.org/officeDocument/2006/relationships/hyperlink" Target="https://twitter.com/" TargetMode="External"/><Relationship Id="rId2897" Type="http://schemas.openxmlformats.org/officeDocument/2006/relationships/hyperlink" Target="https://twitter.com/" TargetMode="External"/><Relationship Id="rId217" Type="http://schemas.openxmlformats.org/officeDocument/2006/relationships/hyperlink" Target="https://twitter.com/i/web/status/1420270295835762697" TargetMode="External"/><Relationship Id="rId564" Type="http://schemas.openxmlformats.org/officeDocument/2006/relationships/hyperlink" Target="https://semafor-conseil.swiss/securite-reseau/" TargetMode="External"/><Relationship Id="rId771" Type="http://schemas.openxmlformats.org/officeDocument/2006/relationships/hyperlink" Target="https://twitter.com/i/web/status/1422564871003066372" TargetMode="External"/><Relationship Id="rId869" Type="http://schemas.openxmlformats.org/officeDocument/2006/relationships/hyperlink" Target="https://twitter.com/" TargetMode="External"/><Relationship Id="rId1499" Type="http://schemas.openxmlformats.org/officeDocument/2006/relationships/hyperlink" Target="https://twitter.com/" TargetMode="External"/><Relationship Id="rId2245" Type="http://schemas.openxmlformats.org/officeDocument/2006/relationships/hyperlink" Target="https://twitter.com/" TargetMode="External"/><Relationship Id="rId2452" Type="http://schemas.openxmlformats.org/officeDocument/2006/relationships/hyperlink" Target="https://twitter.com/" TargetMode="External"/><Relationship Id="rId424" Type="http://schemas.openxmlformats.org/officeDocument/2006/relationships/hyperlink" Target="https://twitter.com/cybervictimes/status/1420355039235907584" TargetMode="External"/><Relationship Id="rId631" Type="http://schemas.openxmlformats.org/officeDocument/2006/relationships/hyperlink" Target="https://twitter.com/i/web/status/1421017720351600641" TargetMode="External"/><Relationship Id="rId729" Type="http://schemas.openxmlformats.org/officeDocument/2006/relationships/hyperlink" Target="https://twitter.com/i/web/status/1420338248677695493" TargetMode="External"/><Relationship Id="rId1054" Type="http://schemas.openxmlformats.org/officeDocument/2006/relationships/hyperlink" Target="https://twitter.com/" TargetMode="External"/><Relationship Id="rId1261" Type="http://schemas.openxmlformats.org/officeDocument/2006/relationships/hyperlink" Target="https://twitter.com/" TargetMode="External"/><Relationship Id="rId1359" Type="http://schemas.openxmlformats.org/officeDocument/2006/relationships/hyperlink" Target="https://twitter.com/" TargetMode="External"/><Relationship Id="rId2105" Type="http://schemas.openxmlformats.org/officeDocument/2006/relationships/hyperlink" Target="https://twitter.com/" TargetMode="External"/><Relationship Id="rId2312" Type="http://schemas.openxmlformats.org/officeDocument/2006/relationships/hyperlink" Target="https://twitter.com/" TargetMode="External"/><Relationship Id="rId2757" Type="http://schemas.openxmlformats.org/officeDocument/2006/relationships/hyperlink" Target="https://twitter.com/" TargetMode="External"/><Relationship Id="rId2964" Type="http://schemas.openxmlformats.org/officeDocument/2006/relationships/hyperlink" Target="https://twitter.com/" TargetMode="External"/><Relationship Id="rId936" Type="http://schemas.openxmlformats.org/officeDocument/2006/relationships/hyperlink" Target="https://twitter.com/" TargetMode="External"/><Relationship Id="rId1121" Type="http://schemas.openxmlformats.org/officeDocument/2006/relationships/hyperlink" Target="https://twitter.com/" TargetMode="External"/><Relationship Id="rId1219" Type="http://schemas.openxmlformats.org/officeDocument/2006/relationships/hyperlink" Target="https://twitter.com/" TargetMode="External"/><Relationship Id="rId1566" Type="http://schemas.openxmlformats.org/officeDocument/2006/relationships/hyperlink" Target="https://twitter.com/" TargetMode="External"/><Relationship Id="rId1773" Type="http://schemas.openxmlformats.org/officeDocument/2006/relationships/hyperlink" Target="https://twitter.com/" TargetMode="External"/><Relationship Id="rId1980" Type="http://schemas.openxmlformats.org/officeDocument/2006/relationships/hyperlink" Target="https://twitter.com/" TargetMode="External"/><Relationship Id="rId2617" Type="http://schemas.openxmlformats.org/officeDocument/2006/relationships/hyperlink" Target="https://twitter.com/" TargetMode="External"/><Relationship Id="rId2824" Type="http://schemas.openxmlformats.org/officeDocument/2006/relationships/hyperlink" Target="https://twitter.com/" TargetMode="External"/><Relationship Id="rId65" Type="http://schemas.openxmlformats.org/officeDocument/2006/relationships/hyperlink" Target="https://www.futura-sciences.com/tech/actualites/cybersecurite-attention-arnaques-faux-support-technique-92730/" TargetMode="External"/><Relationship Id="rId1426" Type="http://schemas.openxmlformats.org/officeDocument/2006/relationships/hyperlink" Target="https://twitter.com/" TargetMode="External"/><Relationship Id="rId1633" Type="http://schemas.openxmlformats.org/officeDocument/2006/relationships/hyperlink" Target="https://twitter.com/" TargetMode="External"/><Relationship Id="rId1840" Type="http://schemas.openxmlformats.org/officeDocument/2006/relationships/hyperlink" Target="https://twitter.com/" TargetMode="External"/><Relationship Id="rId3086" Type="http://schemas.openxmlformats.org/officeDocument/2006/relationships/hyperlink" Target="https://twitter.com/" TargetMode="External"/><Relationship Id="rId1700" Type="http://schemas.openxmlformats.org/officeDocument/2006/relationships/hyperlink" Target="https://twitter.com/" TargetMode="External"/><Relationship Id="rId1938" Type="http://schemas.openxmlformats.org/officeDocument/2006/relationships/hyperlink" Target="https://twitter.com/" TargetMode="External"/><Relationship Id="rId281" Type="http://schemas.openxmlformats.org/officeDocument/2006/relationships/hyperlink" Target="https://veille-cyber.com/infographies/" TargetMode="External"/><Relationship Id="rId3013" Type="http://schemas.openxmlformats.org/officeDocument/2006/relationships/hyperlink" Target="https://twitter.com/" TargetMode="External"/><Relationship Id="rId141" Type="http://schemas.openxmlformats.org/officeDocument/2006/relationships/hyperlink" Target="https://twitter.com/i/web/status/1421150656434479115" TargetMode="External"/><Relationship Id="rId379" Type="http://schemas.openxmlformats.org/officeDocument/2006/relationships/hyperlink" Target="https://twitter.com/i/web/status/1420383451757297666" TargetMode="External"/><Relationship Id="rId586" Type="http://schemas.openxmlformats.org/officeDocument/2006/relationships/hyperlink" Target="https://www.lesechos.fr/idees-debats/cercle/opinion-cybersecurite-les-entreprises-entre-deni-et-proactivite-face-aux-risques-1334945" TargetMode="External"/><Relationship Id="rId793" Type="http://schemas.openxmlformats.org/officeDocument/2006/relationships/hyperlink" Target="https://twitter.com/i/web/status/1421327263203745799" TargetMode="External"/><Relationship Id="rId2267" Type="http://schemas.openxmlformats.org/officeDocument/2006/relationships/hyperlink" Target="https://twitter.com/" TargetMode="External"/><Relationship Id="rId2474" Type="http://schemas.openxmlformats.org/officeDocument/2006/relationships/hyperlink" Target="https://twitter.com/" TargetMode="External"/><Relationship Id="rId2681" Type="http://schemas.openxmlformats.org/officeDocument/2006/relationships/hyperlink" Target="https://twitter.com/" TargetMode="External"/><Relationship Id="rId7" Type="http://schemas.openxmlformats.org/officeDocument/2006/relationships/hyperlink" Target="https://twitter.com/i/web/status/1420259389869539328" TargetMode="External"/><Relationship Id="rId239" Type="http://schemas.openxmlformats.org/officeDocument/2006/relationships/hyperlink" Target="https://www.presse-citron.net/cybersecurite-les-internautes-francais-sont-de-plus-en-plus-en-danger/" TargetMode="External"/><Relationship Id="rId446" Type="http://schemas.openxmlformats.org/officeDocument/2006/relationships/hyperlink" Target="https://twitter.com/i/web/status/1421263423749378055" TargetMode="External"/><Relationship Id="rId653" Type="http://schemas.openxmlformats.org/officeDocument/2006/relationships/hyperlink" Target="https://twitter.com/i/web/status/1422205595231338500" TargetMode="External"/><Relationship Id="rId1076" Type="http://schemas.openxmlformats.org/officeDocument/2006/relationships/hyperlink" Target="https://twitter.com/" TargetMode="External"/><Relationship Id="rId1283" Type="http://schemas.openxmlformats.org/officeDocument/2006/relationships/hyperlink" Target="https://twitter.com/" TargetMode="External"/><Relationship Id="rId1490" Type="http://schemas.openxmlformats.org/officeDocument/2006/relationships/hyperlink" Target="https://twitter.com/" TargetMode="External"/><Relationship Id="rId2127" Type="http://schemas.openxmlformats.org/officeDocument/2006/relationships/hyperlink" Target="https://twitter.com/" TargetMode="External"/><Relationship Id="rId2334" Type="http://schemas.openxmlformats.org/officeDocument/2006/relationships/hyperlink" Target="https://twitter.com/" TargetMode="External"/><Relationship Id="rId2779" Type="http://schemas.openxmlformats.org/officeDocument/2006/relationships/hyperlink" Target="https://twitter.com/" TargetMode="External"/><Relationship Id="rId2986" Type="http://schemas.openxmlformats.org/officeDocument/2006/relationships/hyperlink" Target="https://twitter.com/" TargetMode="External"/><Relationship Id="rId306" Type="http://schemas.openxmlformats.org/officeDocument/2006/relationships/hyperlink" Target="https://twitter.com/i/web/status/1422113029202882562" TargetMode="External"/><Relationship Id="rId860" Type="http://schemas.openxmlformats.org/officeDocument/2006/relationships/hyperlink" Target="https://twitter.com/" TargetMode="External"/><Relationship Id="rId958" Type="http://schemas.openxmlformats.org/officeDocument/2006/relationships/hyperlink" Target="https://twitter.com/" TargetMode="External"/><Relationship Id="rId1143" Type="http://schemas.openxmlformats.org/officeDocument/2006/relationships/hyperlink" Target="https://twitter.com/" TargetMode="External"/><Relationship Id="rId1588" Type="http://schemas.openxmlformats.org/officeDocument/2006/relationships/hyperlink" Target="https://twitter.com/" TargetMode="External"/><Relationship Id="rId1795" Type="http://schemas.openxmlformats.org/officeDocument/2006/relationships/hyperlink" Target="https://twitter.com/" TargetMode="External"/><Relationship Id="rId2541" Type="http://schemas.openxmlformats.org/officeDocument/2006/relationships/hyperlink" Target="https://twitter.com/" TargetMode="External"/><Relationship Id="rId2639" Type="http://schemas.openxmlformats.org/officeDocument/2006/relationships/hyperlink" Target="https://twitter.com/" TargetMode="External"/><Relationship Id="rId2846" Type="http://schemas.openxmlformats.org/officeDocument/2006/relationships/hyperlink" Target="https://twitter.com/" TargetMode="External"/><Relationship Id="rId87" Type="http://schemas.openxmlformats.org/officeDocument/2006/relationships/hyperlink" Target="https://datacenter-magazine.fr/un-faux-sentiment-de-securite/" TargetMode="External"/><Relationship Id="rId513" Type="http://schemas.openxmlformats.org/officeDocument/2006/relationships/hyperlink" Target="https://www.futura-sciences.com/tech/actualites/cybersecurite-ce-nouveau-type-virus-vole-mots-passe-android-92794/" TargetMode="External"/><Relationship Id="rId720" Type="http://schemas.openxmlformats.org/officeDocument/2006/relationships/hyperlink" Target="https://twitter.com/i/web/status/1421050170272329730" TargetMode="External"/><Relationship Id="rId818" Type="http://schemas.openxmlformats.org/officeDocument/2006/relationships/hyperlink" Target="https://twitter.com/" TargetMode="External"/><Relationship Id="rId1350" Type="http://schemas.openxmlformats.org/officeDocument/2006/relationships/hyperlink" Target="https://twitter.com/" TargetMode="External"/><Relationship Id="rId1448" Type="http://schemas.openxmlformats.org/officeDocument/2006/relationships/hyperlink" Target="https://twitter.com/" TargetMode="External"/><Relationship Id="rId1655" Type="http://schemas.openxmlformats.org/officeDocument/2006/relationships/hyperlink" Target="https://twitter.com/" TargetMode="External"/><Relationship Id="rId2401" Type="http://schemas.openxmlformats.org/officeDocument/2006/relationships/hyperlink" Target="https://twitter.com/" TargetMode="External"/><Relationship Id="rId2706" Type="http://schemas.openxmlformats.org/officeDocument/2006/relationships/hyperlink" Target="https://twitter.com/" TargetMode="External"/><Relationship Id="rId1003" Type="http://schemas.openxmlformats.org/officeDocument/2006/relationships/hyperlink" Target="https://twitter.com/" TargetMode="External"/><Relationship Id="rId1210" Type="http://schemas.openxmlformats.org/officeDocument/2006/relationships/hyperlink" Target="https://twitter.com/" TargetMode="External"/><Relationship Id="rId1308" Type="http://schemas.openxmlformats.org/officeDocument/2006/relationships/hyperlink" Target="https://twitter.com/" TargetMode="External"/><Relationship Id="rId1862" Type="http://schemas.openxmlformats.org/officeDocument/2006/relationships/hyperlink" Target="https://twitter.com/" TargetMode="External"/><Relationship Id="rId2913" Type="http://schemas.openxmlformats.org/officeDocument/2006/relationships/hyperlink" Target="https://twitter.com/" TargetMode="External"/><Relationship Id="rId1515" Type="http://schemas.openxmlformats.org/officeDocument/2006/relationships/hyperlink" Target="https://twitter.com/" TargetMode="External"/><Relationship Id="rId1722" Type="http://schemas.openxmlformats.org/officeDocument/2006/relationships/hyperlink" Target="https://twitter.com/" TargetMode="External"/><Relationship Id="rId14" Type="http://schemas.openxmlformats.org/officeDocument/2006/relationships/hyperlink" Target="https://www.planet.fr/internet-et-high-tech-cybersecurite-palmares-des-mots-de-passe-a-eviter-absolument.2219538.1506.html?es_sh=63b378a6b06ddcd7d8d5eb501e3a1797&amp;es_ad=263608" TargetMode="External"/><Relationship Id="rId2191" Type="http://schemas.openxmlformats.org/officeDocument/2006/relationships/hyperlink" Target="https://twitter.com/" TargetMode="External"/><Relationship Id="rId3035" Type="http://schemas.openxmlformats.org/officeDocument/2006/relationships/hyperlink" Target="https://twitter.com/" TargetMode="External"/><Relationship Id="rId163" Type="http://schemas.openxmlformats.org/officeDocument/2006/relationships/hyperlink" Target="https://www.huffingtonpost.fr/entry/affaire-pegasus-linsuffisance-dexperts-en-cybersecurite-en-france-nous-rend-plus-vulnerables_fr_6103f435e4b0d3b5897d0248" TargetMode="External"/><Relationship Id="rId370" Type="http://schemas.openxmlformats.org/officeDocument/2006/relationships/hyperlink" Target="https://twitter.com/i/web/status/1420355523141111810" TargetMode="External"/><Relationship Id="rId2051" Type="http://schemas.openxmlformats.org/officeDocument/2006/relationships/hyperlink" Target="https://twitter.com/" TargetMode="External"/><Relationship Id="rId2289" Type="http://schemas.openxmlformats.org/officeDocument/2006/relationships/hyperlink" Target="https://twitter.com/" TargetMode="External"/><Relationship Id="rId2496" Type="http://schemas.openxmlformats.org/officeDocument/2006/relationships/hyperlink" Target="https://twitter.com/" TargetMode="External"/><Relationship Id="rId230" Type="http://schemas.openxmlformats.org/officeDocument/2006/relationships/hyperlink" Target="http://ow.ly/k90Q50FAoDd" TargetMode="External"/><Relationship Id="rId468" Type="http://schemas.openxmlformats.org/officeDocument/2006/relationships/hyperlink" Target="https://www.usine-digitale.fr/article/apres-un-data-center-tiktok-ouvre-un-centre-dedie-a-la-cybersecurite-a-dublin.N1129489" TargetMode="External"/><Relationship Id="rId675" Type="http://schemas.openxmlformats.org/officeDocument/2006/relationships/hyperlink" Target="https://twitter.com/i/web/status/1422474870596775955" TargetMode="External"/><Relationship Id="rId882" Type="http://schemas.openxmlformats.org/officeDocument/2006/relationships/hyperlink" Target="https://twitter.com/" TargetMode="External"/><Relationship Id="rId1098" Type="http://schemas.openxmlformats.org/officeDocument/2006/relationships/hyperlink" Target="https://twitter.com/" TargetMode="External"/><Relationship Id="rId2149" Type="http://schemas.openxmlformats.org/officeDocument/2006/relationships/hyperlink" Target="https://twitter.com/" TargetMode="External"/><Relationship Id="rId2356" Type="http://schemas.openxmlformats.org/officeDocument/2006/relationships/hyperlink" Target="https://twitter.com/" TargetMode="External"/><Relationship Id="rId2563" Type="http://schemas.openxmlformats.org/officeDocument/2006/relationships/hyperlink" Target="https://twitter.com/" TargetMode="External"/><Relationship Id="rId2770" Type="http://schemas.openxmlformats.org/officeDocument/2006/relationships/hyperlink" Target="https://twitter.com/" TargetMode="External"/><Relationship Id="rId328" Type="http://schemas.openxmlformats.org/officeDocument/2006/relationships/hyperlink" Target="https://twitter.com/i/web/status/1420680901164478472" TargetMode="External"/><Relationship Id="rId535" Type="http://schemas.openxmlformats.org/officeDocument/2006/relationships/hyperlink" Target="https://twitter.com/i/web/status/1421037897373921281" TargetMode="External"/><Relationship Id="rId742" Type="http://schemas.openxmlformats.org/officeDocument/2006/relationships/hyperlink" Target="https://twitter.com/i/web/status/1421049806785499136" TargetMode="External"/><Relationship Id="rId1165" Type="http://schemas.openxmlformats.org/officeDocument/2006/relationships/hyperlink" Target="https://twitter.com/" TargetMode="External"/><Relationship Id="rId1372" Type="http://schemas.openxmlformats.org/officeDocument/2006/relationships/hyperlink" Target="https://twitter.com/" TargetMode="External"/><Relationship Id="rId2009" Type="http://schemas.openxmlformats.org/officeDocument/2006/relationships/hyperlink" Target="https://twitter.com/" TargetMode="External"/><Relationship Id="rId2216" Type="http://schemas.openxmlformats.org/officeDocument/2006/relationships/hyperlink" Target="https://twitter.com/" TargetMode="External"/><Relationship Id="rId2423" Type="http://schemas.openxmlformats.org/officeDocument/2006/relationships/hyperlink" Target="https://twitter.com/" TargetMode="External"/><Relationship Id="rId2630" Type="http://schemas.openxmlformats.org/officeDocument/2006/relationships/hyperlink" Target="https://twitter.com/" TargetMode="External"/><Relationship Id="rId2868" Type="http://schemas.openxmlformats.org/officeDocument/2006/relationships/hyperlink" Target="https://twitter.com/" TargetMode="External"/><Relationship Id="rId602" Type="http://schemas.openxmlformats.org/officeDocument/2006/relationships/hyperlink" Target="https://twitter.com/i/web/status/1422516373805273089" TargetMode="External"/><Relationship Id="rId1025" Type="http://schemas.openxmlformats.org/officeDocument/2006/relationships/hyperlink" Target="https://twitter.com/" TargetMode="External"/><Relationship Id="rId1232" Type="http://schemas.openxmlformats.org/officeDocument/2006/relationships/hyperlink" Target="https://twitter.com/" TargetMode="External"/><Relationship Id="rId1677" Type="http://schemas.openxmlformats.org/officeDocument/2006/relationships/hyperlink" Target="https://twitter.com/" TargetMode="External"/><Relationship Id="rId1884" Type="http://schemas.openxmlformats.org/officeDocument/2006/relationships/hyperlink" Target="https://twitter.com/" TargetMode="External"/><Relationship Id="rId2728" Type="http://schemas.openxmlformats.org/officeDocument/2006/relationships/hyperlink" Target="https://twitter.com/" TargetMode="External"/><Relationship Id="rId2935" Type="http://schemas.openxmlformats.org/officeDocument/2006/relationships/hyperlink" Target="https://twitter.com/" TargetMode="External"/><Relationship Id="rId907" Type="http://schemas.openxmlformats.org/officeDocument/2006/relationships/hyperlink" Target="https://twitter.com/" TargetMode="External"/><Relationship Id="rId1537" Type="http://schemas.openxmlformats.org/officeDocument/2006/relationships/hyperlink" Target="https://twitter.com/" TargetMode="External"/><Relationship Id="rId1744" Type="http://schemas.openxmlformats.org/officeDocument/2006/relationships/hyperlink" Target="https://twitter.com/" TargetMode="External"/><Relationship Id="rId1951" Type="http://schemas.openxmlformats.org/officeDocument/2006/relationships/hyperlink" Target="https://twitter.com/" TargetMode="External"/><Relationship Id="rId36" Type="http://schemas.openxmlformats.org/officeDocument/2006/relationships/hyperlink" Target="https://www.lediligent.com/2021/07/28/atos-pertes-au-1er-semestre-2021-et-annee-de-transition/" TargetMode="External"/><Relationship Id="rId1604" Type="http://schemas.openxmlformats.org/officeDocument/2006/relationships/hyperlink" Target="https://twitter.com/" TargetMode="External"/><Relationship Id="rId3057" Type="http://schemas.openxmlformats.org/officeDocument/2006/relationships/hyperlink" Target="https://twitter.com/" TargetMode="External"/><Relationship Id="rId185" Type="http://schemas.openxmlformats.org/officeDocument/2006/relationships/hyperlink" Target="https://twitter.com/i/web/status/1421894537866272771" TargetMode="External"/><Relationship Id="rId1811" Type="http://schemas.openxmlformats.org/officeDocument/2006/relationships/hyperlink" Target="https://twitter.com/" TargetMode="External"/><Relationship Id="rId1909" Type="http://schemas.openxmlformats.org/officeDocument/2006/relationships/hyperlink" Target="https://twitter.com/" TargetMode="External"/><Relationship Id="rId392" Type="http://schemas.openxmlformats.org/officeDocument/2006/relationships/hyperlink" Target="https://www.francenum.gouv.fr/comprendre-le-numerique/cahier-de-vacances-gratuit-sur-la-cybersecurite" TargetMode="External"/><Relationship Id="rId697" Type="http://schemas.openxmlformats.org/officeDocument/2006/relationships/hyperlink" Target="https://twitter.com/i/web/status/1422150609076097026" TargetMode="External"/><Relationship Id="rId2073" Type="http://schemas.openxmlformats.org/officeDocument/2006/relationships/hyperlink" Target="https://twitter.com/" TargetMode="External"/><Relationship Id="rId2280" Type="http://schemas.openxmlformats.org/officeDocument/2006/relationships/hyperlink" Target="https://twitter.com/" TargetMode="External"/><Relationship Id="rId2378" Type="http://schemas.openxmlformats.org/officeDocument/2006/relationships/hyperlink" Target="https://twitter.com/" TargetMode="External"/><Relationship Id="rId252" Type="http://schemas.openxmlformats.org/officeDocument/2006/relationships/hyperlink" Target="https://veille-cyber.com/carmat-le-coeur-artificiel-made-in-france-arrive-sur-le-marche/" TargetMode="External"/><Relationship Id="rId1187" Type="http://schemas.openxmlformats.org/officeDocument/2006/relationships/hyperlink" Target="https://twitter.com/" TargetMode="External"/><Relationship Id="rId2140" Type="http://schemas.openxmlformats.org/officeDocument/2006/relationships/hyperlink" Target="https://twitter.com/" TargetMode="External"/><Relationship Id="rId2585" Type="http://schemas.openxmlformats.org/officeDocument/2006/relationships/hyperlink" Target="https://twitter.com/" TargetMode="External"/><Relationship Id="rId2792" Type="http://schemas.openxmlformats.org/officeDocument/2006/relationships/hyperlink" Target="https://twitter.com/" TargetMode="External"/><Relationship Id="rId112" Type="http://schemas.openxmlformats.org/officeDocument/2006/relationships/hyperlink" Target="https://twitter.com/i/web/status/1420353762569379845" TargetMode="External"/><Relationship Id="rId557" Type="http://schemas.openxmlformats.org/officeDocument/2006/relationships/hyperlink" Target="https://twitter.com/i/web/status/1420130578687533065" TargetMode="External"/><Relationship Id="rId764" Type="http://schemas.openxmlformats.org/officeDocument/2006/relationships/hyperlink" Target="https://nui.fr/software-freedom-day-2021-a-rouen-normandie/" TargetMode="External"/><Relationship Id="rId971" Type="http://schemas.openxmlformats.org/officeDocument/2006/relationships/hyperlink" Target="https://twitter.com/" TargetMode="External"/><Relationship Id="rId1394" Type="http://schemas.openxmlformats.org/officeDocument/2006/relationships/hyperlink" Target="https://twitter.com/" TargetMode="External"/><Relationship Id="rId1699" Type="http://schemas.openxmlformats.org/officeDocument/2006/relationships/hyperlink" Target="https://twitter.com/" TargetMode="External"/><Relationship Id="rId2000" Type="http://schemas.openxmlformats.org/officeDocument/2006/relationships/hyperlink" Target="https://twitter.com/" TargetMode="External"/><Relationship Id="rId2238" Type="http://schemas.openxmlformats.org/officeDocument/2006/relationships/hyperlink" Target="https://twitter.com/" TargetMode="External"/><Relationship Id="rId2445" Type="http://schemas.openxmlformats.org/officeDocument/2006/relationships/hyperlink" Target="https://twitter.com/" TargetMode="External"/><Relationship Id="rId2652" Type="http://schemas.openxmlformats.org/officeDocument/2006/relationships/hyperlink" Target="https://twitter.com/" TargetMode="External"/><Relationship Id="rId417" Type="http://schemas.openxmlformats.org/officeDocument/2006/relationships/hyperlink" Target="https://www.presse-citron.net/joe-biden-previent-que-les-cyberattaques-pourraient-degenerer-en-vraies-guerres/?utm_source=feedburner&amp;utm_medium=feed&amp;utm_campaign=Feed%3A+phoenixjp%2Frxqg+%28PhoenixJP.News+FR+-+Tous+les+sites%29" TargetMode="External"/><Relationship Id="rId624" Type="http://schemas.openxmlformats.org/officeDocument/2006/relationships/hyperlink" Target="https://twitter.com/i/web/status/1422560137949192193" TargetMode="External"/><Relationship Id="rId831" Type="http://schemas.openxmlformats.org/officeDocument/2006/relationships/hyperlink" Target="https://twitter.com/" TargetMode="External"/><Relationship Id="rId1047" Type="http://schemas.openxmlformats.org/officeDocument/2006/relationships/hyperlink" Target="https://twitter.com/" TargetMode="External"/><Relationship Id="rId1254" Type="http://schemas.openxmlformats.org/officeDocument/2006/relationships/hyperlink" Target="https://twitter.com/" TargetMode="External"/><Relationship Id="rId1461" Type="http://schemas.openxmlformats.org/officeDocument/2006/relationships/hyperlink" Target="https://twitter.com/" TargetMode="External"/><Relationship Id="rId2305" Type="http://schemas.openxmlformats.org/officeDocument/2006/relationships/hyperlink" Target="https://twitter.com/" TargetMode="External"/><Relationship Id="rId2512" Type="http://schemas.openxmlformats.org/officeDocument/2006/relationships/hyperlink" Target="https://twitter.com/" TargetMode="External"/><Relationship Id="rId2957" Type="http://schemas.openxmlformats.org/officeDocument/2006/relationships/hyperlink" Target="https://twitter.com/" TargetMode="External"/><Relationship Id="rId929" Type="http://schemas.openxmlformats.org/officeDocument/2006/relationships/hyperlink" Target="https://twitter.com/" TargetMode="External"/><Relationship Id="rId1114" Type="http://schemas.openxmlformats.org/officeDocument/2006/relationships/hyperlink" Target="https://twitter.com/" TargetMode="External"/><Relationship Id="rId1321" Type="http://schemas.openxmlformats.org/officeDocument/2006/relationships/hyperlink" Target="https://twitter.com/" TargetMode="External"/><Relationship Id="rId1559" Type="http://schemas.openxmlformats.org/officeDocument/2006/relationships/hyperlink" Target="https://twitter.com/" TargetMode="External"/><Relationship Id="rId1766" Type="http://schemas.openxmlformats.org/officeDocument/2006/relationships/hyperlink" Target="https://twitter.com/" TargetMode="External"/><Relationship Id="rId1973" Type="http://schemas.openxmlformats.org/officeDocument/2006/relationships/hyperlink" Target="https://twitter.com/" TargetMode="External"/><Relationship Id="rId2817" Type="http://schemas.openxmlformats.org/officeDocument/2006/relationships/hyperlink" Target="https://twitter.com/" TargetMode="External"/><Relationship Id="rId58" Type="http://schemas.openxmlformats.org/officeDocument/2006/relationships/hyperlink" Target="http://portail-gouv.info/" TargetMode="External"/><Relationship Id="rId1419" Type="http://schemas.openxmlformats.org/officeDocument/2006/relationships/hyperlink" Target="https://twitter.com/" TargetMode="External"/><Relationship Id="rId1626" Type="http://schemas.openxmlformats.org/officeDocument/2006/relationships/hyperlink" Target="https://twitter.com/" TargetMode="External"/><Relationship Id="rId1833" Type="http://schemas.openxmlformats.org/officeDocument/2006/relationships/hyperlink" Target="https://twitter.com/" TargetMode="External"/><Relationship Id="rId3079" Type="http://schemas.openxmlformats.org/officeDocument/2006/relationships/hyperlink" Target="https://twitter.com/" TargetMode="External"/><Relationship Id="rId1900" Type="http://schemas.openxmlformats.org/officeDocument/2006/relationships/hyperlink" Target="https://twitter.com/" TargetMode="External"/><Relationship Id="rId2095" Type="http://schemas.openxmlformats.org/officeDocument/2006/relationships/hyperlink" Target="https://twitter.com/" TargetMode="External"/><Relationship Id="rId274" Type="http://schemas.openxmlformats.org/officeDocument/2006/relationships/hyperlink" Target="https://twitter.com/i/web/status/1422239985147817996" TargetMode="External"/><Relationship Id="rId481" Type="http://schemas.openxmlformats.org/officeDocument/2006/relationships/hyperlink" Target="https://twitter.com/PVynckier/status/1421415760522616833" TargetMode="External"/><Relationship Id="rId2162" Type="http://schemas.openxmlformats.org/officeDocument/2006/relationships/hyperlink" Target="https://twitter.com/" TargetMode="External"/><Relationship Id="rId3006" Type="http://schemas.openxmlformats.org/officeDocument/2006/relationships/hyperlink" Target="https://twitter.com/" TargetMode="External"/><Relationship Id="rId134" Type="http://schemas.openxmlformats.org/officeDocument/2006/relationships/hyperlink" Target="https://twitter.com/i/web/status/1421117449919991811" TargetMode="External"/><Relationship Id="rId579" Type="http://schemas.openxmlformats.org/officeDocument/2006/relationships/hyperlink" Target="https://twitter.com/i/web/status/1420731106182189057" TargetMode="External"/><Relationship Id="rId786" Type="http://schemas.openxmlformats.org/officeDocument/2006/relationships/hyperlink" Target="https://twitter.com/i/web/status/1420319386531938306" TargetMode="External"/><Relationship Id="rId993" Type="http://schemas.openxmlformats.org/officeDocument/2006/relationships/hyperlink" Target="https://twitter.com/" TargetMode="External"/><Relationship Id="rId2467" Type="http://schemas.openxmlformats.org/officeDocument/2006/relationships/hyperlink" Target="https://twitter.com/" TargetMode="External"/><Relationship Id="rId2674" Type="http://schemas.openxmlformats.org/officeDocument/2006/relationships/hyperlink" Target="https://twitter.com/" TargetMode="External"/><Relationship Id="rId341" Type="http://schemas.openxmlformats.org/officeDocument/2006/relationships/hyperlink" Target="https://lecafedugeek.fr/cybersecurite-un-quart-des-francais-serait-expose-a-une-menace-sur-son-pc" TargetMode="External"/><Relationship Id="rId439" Type="http://schemas.openxmlformats.org/officeDocument/2006/relationships/hyperlink" Target="https://twitter.com/i/web/status/1421062907010428932" TargetMode="External"/><Relationship Id="rId646" Type="http://schemas.openxmlformats.org/officeDocument/2006/relationships/hyperlink" Target="https://twitter.com/CyberGEND/status/1421725275847593990" TargetMode="External"/><Relationship Id="rId1069" Type="http://schemas.openxmlformats.org/officeDocument/2006/relationships/hyperlink" Target="https://twitter.com/" TargetMode="External"/><Relationship Id="rId1276" Type="http://schemas.openxmlformats.org/officeDocument/2006/relationships/hyperlink" Target="https://twitter.com/" TargetMode="External"/><Relationship Id="rId1483" Type="http://schemas.openxmlformats.org/officeDocument/2006/relationships/hyperlink" Target="https://twitter.com/" TargetMode="External"/><Relationship Id="rId2022" Type="http://schemas.openxmlformats.org/officeDocument/2006/relationships/hyperlink" Target="https://twitter.com/" TargetMode="External"/><Relationship Id="rId2327" Type="http://schemas.openxmlformats.org/officeDocument/2006/relationships/hyperlink" Target="https://twitter.com/" TargetMode="External"/><Relationship Id="rId2881" Type="http://schemas.openxmlformats.org/officeDocument/2006/relationships/hyperlink" Target="https://twitter.com/" TargetMode="External"/><Relationship Id="rId2979" Type="http://schemas.openxmlformats.org/officeDocument/2006/relationships/hyperlink" Target="https://twitter.com/" TargetMode="External"/><Relationship Id="rId201" Type="http://schemas.openxmlformats.org/officeDocument/2006/relationships/hyperlink" Target="http://www.fiverr.com/206440441?utm_campaign=gigs_show&amp;utm_medium=shared&amp;utm_source=twitter&amp;utm_term=YdrWjq" TargetMode="External"/><Relationship Id="rId506" Type="http://schemas.openxmlformats.org/officeDocument/2006/relationships/hyperlink" Target="https://www.youtube.com/watch?v=E7vfpdCMtRM" TargetMode="External"/><Relationship Id="rId853" Type="http://schemas.openxmlformats.org/officeDocument/2006/relationships/hyperlink" Target="https://twitter.com/" TargetMode="External"/><Relationship Id="rId1136" Type="http://schemas.openxmlformats.org/officeDocument/2006/relationships/hyperlink" Target="https://twitter.com/" TargetMode="External"/><Relationship Id="rId1690" Type="http://schemas.openxmlformats.org/officeDocument/2006/relationships/hyperlink" Target="https://twitter.com/" TargetMode="External"/><Relationship Id="rId1788" Type="http://schemas.openxmlformats.org/officeDocument/2006/relationships/hyperlink" Target="https://twitter.com/" TargetMode="External"/><Relationship Id="rId1995" Type="http://schemas.openxmlformats.org/officeDocument/2006/relationships/hyperlink" Target="https://twitter.com/" TargetMode="External"/><Relationship Id="rId2534" Type="http://schemas.openxmlformats.org/officeDocument/2006/relationships/hyperlink" Target="https://twitter.com/" TargetMode="External"/><Relationship Id="rId2741" Type="http://schemas.openxmlformats.org/officeDocument/2006/relationships/hyperlink" Target="https://twitter.com/" TargetMode="External"/><Relationship Id="rId2839" Type="http://schemas.openxmlformats.org/officeDocument/2006/relationships/hyperlink" Target="https://twitter.com/" TargetMode="External"/><Relationship Id="rId713" Type="http://schemas.openxmlformats.org/officeDocument/2006/relationships/hyperlink" Target="https://twitter.com/i/web/status/1420396285564178433" TargetMode="External"/><Relationship Id="rId920" Type="http://schemas.openxmlformats.org/officeDocument/2006/relationships/hyperlink" Target="https://twitter.com/" TargetMode="External"/><Relationship Id="rId1343" Type="http://schemas.openxmlformats.org/officeDocument/2006/relationships/hyperlink" Target="https://twitter.com/" TargetMode="External"/><Relationship Id="rId1550" Type="http://schemas.openxmlformats.org/officeDocument/2006/relationships/hyperlink" Target="https://twitter.com/" TargetMode="External"/><Relationship Id="rId1648" Type="http://schemas.openxmlformats.org/officeDocument/2006/relationships/hyperlink" Target="https://twitter.com/" TargetMode="External"/><Relationship Id="rId2601" Type="http://schemas.openxmlformats.org/officeDocument/2006/relationships/hyperlink" Target="https://twitter.com/" TargetMode="External"/><Relationship Id="rId1203" Type="http://schemas.openxmlformats.org/officeDocument/2006/relationships/hyperlink" Target="https://twitter.com/" TargetMode="External"/><Relationship Id="rId1410" Type="http://schemas.openxmlformats.org/officeDocument/2006/relationships/hyperlink" Target="https://twitter.com/" TargetMode="External"/><Relationship Id="rId1508" Type="http://schemas.openxmlformats.org/officeDocument/2006/relationships/hyperlink" Target="https://twitter.com/" TargetMode="External"/><Relationship Id="rId1855" Type="http://schemas.openxmlformats.org/officeDocument/2006/relationships/hyperlink" Target="https://twitter.com/" TargetMode="External"/><Relationship Id="rId2906" Type="http://schemas.openxmlformats.org/officeDocument/2006/relationships/hyperlink" Target="https://twitter.com/" TargetMode="External"/><Relationship Id="rId3070" Type="http://schemas.openxmlformats.org/officeDocument/2006/relationships/hyperlink" Target="https://twitter.com/" TargetMode="External"/><Relationship Id="rId1715" Type="http://schemas.openxmlformats.org/officeDocument/2006/relationships/hyperlink" Target="https://twitter.com/" TargetMode="External"/><Relationship Id="rId1922" Type="http://schemas.openxmlformats.org/officeDocument/2006/relationships/hyperlink" Target="https://twitter.com/" TargetMode="External"/><Relationship Id="rId296" Type="http://schemas.openxmlformats.org/officeDocument/2006/relationships/hyperlink" Target="http://www.itnumeric.com/47825-2/" TargetMode="External"/><Relationship Id="rId2184" Type="http://schemas.openxmlformats.org/officeDocument/2006/relationships/hyperlink" Target="https://twitter.com/" TargetMode="External"/><Relationship Id="rId2391" Type="http://schemas.openxmlformats.org/officeDocument/2006/relationships/hyperlink" Target="https://twitter.com/" TargetMode="External"/><Relationship Id="rId3028" Type="http://schemas.openxmlformats.org/officeDocument/2006/relationships/hyperlink" Target="https://twitter.com/" TargetMode="External"/><Relationship Id="rId156" Type="http://schemas.openxmlformats.org/officeDocument/2006/relationships/hyperlink" Target="https://veille-cyber.com/why-remote-working-leaves-us-vulnerable-to-cyber-attacks/" TargetMode="External"/><Relationship Id="rId363" Type="http://schemas.openxmlformats.org/officeDocument/2006/relationships/hyperlink" Target="https://www.silicon.fr/cybersecurite-github-nsa-413375.html" TargetMode="External"/><Relationship Id="rId570" Type="http://schemas.openxmlformats.org/officeDocument/2006/relationships/hyperlink" Target="https://twitter.com/i/web/status/1422467276419313678" TargetMode="External"/><Relationship Id="rId2044" Type="http://schemas.openxmlformats.org/officeDocument/2006/relationships/hyperlink" Target="https://twitter.com/" TargetMode="External"/><Relationship Id="rId2251" Type="http://schemas.openxmlformats.org/officeDocument/2006/relationships/hyperlink" Target="https://twitter.com/" TargetMode="External"/><Relationship Id="rId2489" Type="http://schemas.openxmlformats.org/officeDocument/2006/relationships/hyperlink" Target="https://twitter.com/" TargetMode="External"/><Relationship Id="rId2696" Type="http://schemas.openxmlformats.org/officeDocument/2006/relationships/hyperlink" Target="https://twitter.com/" TargetMode="External"/><Relationship Id="rId223" Type="http://schemas.openxmlformats.org/officeDocument/2006/relationships/hyperlink" Target="https://twitter.com/i/web/status/1420342723685531649" TargetMode="External"/><Relationship Id="rId430" Type="http://schemas.openxmlformats.org/officeDocument/2006/relationships/hyperlink" Target="https://twitter.com/i/web/status/1421014323808321543" TargetMode="External"/><Relationship Id="rId668" Type="http://schemas.openxmlformats.org/officeDocument/2006/relationships/hyperlink" Target="https://twitter.com/i/web/status/1420302778388320256" TargetMode="External"/><Relationship Id="rId875" Type="http://schemas.openxmlformats.org/officeDocument/2006/relationships/hyperlink" Target="https://twitter.com/" TargetMode="External"/><Relationship Id="rId1060" Type="http://schemas.openxmlformats.org/officeDocument/2006/relationships/hyperlink" Target="https://twitter.com/" TargetMode="External"/><Relationship Id="rId1298" Type="http://schemas.openxmlformats.org/officeDocument/2006/relationships/hyperlink" Target="https://twitter.com/" TargetMode="External"/><Relationship Id="rId2111" Type="http://schemas.openxmlformats.org/officeDocument/2006/relationships/hyperlink" Target="https://twitter.com/" TargetMode="External"/><Relationship Id="rId2349" Type="http://schemas.openxmlformats.org/officeDocument/2006/relationships/hyperlink" Target="https://twitter.com/" TargetMode="External"/><Relationship Id="rId2556" Type="http://schemas.openxmlformats.org/officeDocument/2006/relationships/hyperlink" Target="https://twitter.com/" TargetMode="External"/><Relationship Id="rId2763" Type="http://schemas.openxmlformats.org/officeDocument/2006/relationships/hyperlink" Target="https://twitter.com/" TargetMode="External"/><Relationship Id="rId2970" Type="http://schemas.openxmlformats.org/officeDocument/2006/relationships/hyperlink" Target="https://twitter.com/" TargetMode="External"/><Relationship Id="rId528" Type="http://schemas.openxmlformats.org/officeDocument/2006/relationships/hyperlink" Target="https://twitter.com/i/web/status/1421380107399176193" TargetMode="External"/><Relationship Id="rId735" Type="http://schemas.openxmlformats.org/officeDocument/2006/relationships/hyperlink" Target="https://twitter.com/i/web/status/1421138527107092480" TargetMode="External"/><Relationship Id="rId942" Type="http://schemas.openxmlformats.org/officeDocument/2006/relationships/hyperlink" Target="https://twitter.com/" TargetMode="External"/><Relationship Id="rId1158" Type="http://schemas.openxmlformats.org/officeDocument/2006/relationships/hyperlink" Target="https://twitter.com/" TargetMode="External"/><Relationship Id="rId1365" Type="http://schemas.openxmlformats.org/officeDocument/2006/relationships/hyperlink" Target="https://twitter.com/" TargetMode="External"/><Relationship Id="rId1572" Type="http://schemas.openxmlformats.org/officeDocument/2006/relationships/hyperlink" Target="https://twitter.com/" TargetMode="External"/><Relationship Id="rId2209" Type="http://schemas.openxmlformats.org/officeDocument/2006/relationships/hyperlink" Target="https://twitter.com/" TargetMode="External"/><Relationship Id="rId2416" Type="http://schemas.openxmlformats.org/officeDocument/2006/relationships/hyperlink" Target="https://twitter.com/" TargetMode="External"/><Relationship Id="rId2623" Type="http://schemas.openxmlformats.org/officeDocument/2006/relationships/hyperlink" Target="https://twitter.com/" TargetMode="External"/><Relationship Id="rId1018" Type="http://schemas.openxmlformats.org/officeDocument/2006/relationships/hyperlink" Target="https://twitter.com/" TargetMode="External"/><Relationship Id="rId1225" Type="http://schemas.openxmlformats.org/officeDocument/2006/relationships/hyperlink" Target="https://twitter.com/" TargetMode="External"/><Relationship Id="rId1432" Type="http://schemas.openxmlformats.org/officeDocument/2006/relationships/hyperlink" Target="https://twitter.com/" TargetMode="External"/><Relationship Id="rId1877" Type="http://schemas.openxmlformats.org/officeDocument/2006/relationships/hyperlink" Target="https://twitter.com/" TargetMode="External"/><Relationship Id="rId2830" Type="http://schemas.openxmlformats.org/officeDocument/2006/relationships/hyperlink" Target="https://twitter.com/" TargetMode="External"/><Relationship Id="rId2928" Type="http://schemas.openxmlformats.org/officeDocument/2006/relationships/hyperlink" Target="https://twitter.com/" TargetMode="External"/><Relationship Id="rId71" Type="http://schemas.openxmlformats.org/officeDocument/2006/relationships/hyperlink" Target="https://twitter.com/i/web/status/1420754876091408388" TargetMode="External"/><Relationship Id="rId802" Type="http://schemas.openxmlformats.org/officeDocument/2006/relationships/hyperlink" Target="https://twitter.com/" TargetMode="External"/><Relationship Id="rId1737" Type="http://schemas.openxmlformats.org/officeDocument/2006/relationships/hyperlink" Target="https://twitter.com/" TargetMode="External"/><Relationship Id="rId1944" Type="http://schemas.openxmlformats.org/officeDocument/2006/relationships/hyperlink" Target="https://twitter.com/" TargetMode="External"/><Relationship Id="rId29" Type="http://schemas.openxmlformats.org/officeDocument/2006/relationships/hyperlink" Target="https://twitter.com/i/web/status/1420390646624538626" TargetMode="External"/><Relationship Id="rId178" Type="http://schemas.openxmlformats.org/officeDocument/2006/relationships/hyperlink" Target="https://twitter.com/i/web/status/1421865539564150793" TargetMode="External"/><Relationship Id="rId1804" Type="http://schemas.openxmlformats.org/officeDocument/2006/relationships/hyperlink" Target="https://twitter.com/" TargetMode="External"/><Relationship Id="rId385" Type="http://schemas.openxmlformats.org/officeDocument/2006/relationships/hyperlink" Target="https://twitter.com/i/web/status/1420402467779584001" TargetMode="External"/><Relationship Id="rId592" Type="http://schemas.openxmlformats.org/officeDocument/2006/relationships/hyperlink" Target="https://twitter.com/i/web/status/1420657971843977218" TargetMode="External"/><Relationship Id="rId2066" Type="http://schemas.openxmlformats.org/officeDocument/2006/relationships/hyperlink" Target="https://twitter.com/" TargetMode="External"/><Relationship Id="rId2273" Type="http://schemas.openxmlformats.org/officeDocument/2006/relationships/hyperlink" Target="https://twitter.com/" TargetMode="External"/><Relationship Id="rId2480" Type="http://schemas.openxmlformats.org/officeDocument/2006/relationships/hyperlink" Target="https://twitter.com/" TargetMode="External"/><Relationship Id="rId245" Type="http://schemas.openxmlformats.org/officeDocument/2006/relationships/hyperlink" Target="https://ciberobs.com/2021/07/30/pegasus-les-chefs-detat-africains-sont-ils-sur-ecoute/" TargetMode="External"/><Relationship Id="rId452" Type="http://schemas.openxmlformats.org/officeDocument/2006/relationships/hyperlink" Target="https://www.fmglobal.fr/insights-and-impacts" TargetMode="External"/><Relationship Id="rId897" Type="http://schemas.openxmlformats.org/officeDocument/2006/relationships/hyperlink" Target="https://twitter.com/" TargetMode="External"/><Relationship Id="rId1082" Type="http://schemas.openxmlformats.org/officeDocument/2006/relationships/hyperlink" Target="https://twitter.com/" TargetMode="External"/><Relationship Id="rId2133" Type="http://schemas.openxmlformats.org/officeDocument/2006/relationships/hyperlink" Target="https://twitter.com/" TargetMode="External"/><Relationship Id="rId2340" Type="http://schemas.openxmlformats.org/officeDocument/2006/relationships/hyperlink" Target="https://twitter.com/" TargetMode="External"/><Relationship Id="rId2578" Type="http://schemas.openxmlformats.org/officeDocument/2006/relationships/hyperlink" Target="https://twitter.com/" TargetMode="External"/><Relationship Id="rId2785" Type="http://schemas.openxmlformats.org/officeDocument/2006/relationships/hyperlink" Target="https://twitter.com/" TargetMode="External"/><Relationship Id="rId2992" Type="http://schemas.openxmlformats.org/officeDocument/2006/relationships/hyperlink" Target="https://twitter.com/" TargetMode="External"/><Relationship Id="rId105" Type="http://schemas.openxmlformats.org/officeDocument/2006/relationships/hyperlink" Target="https://twitter.com/i/web/status/1421053670309904386" TargetMode="External"/><Relationship Id="rId312" Type="http://schemas.openxmlformats.org/officeDocument/2006/relationships/hyperlink" Target="https://twitter.com/i/web/status/1422477373166006293" TargetMode="External"/><Relationship Id="rId757" Type="http://schemas.openxmlformats.org/officeDocument/2006/relationships/hyperlink" Target="https://twitter.com/i/web/status/1420422328811499530" TargetMode="External"/><Relationship Id="rId964" Type="http://schemas.openxmlformats.org/officeDocument/2006/relationships/hyperlink" Target="https://twitter.com/" TargetMode="External"/><Relationship Id="rId1387" Type="http://schemas.openxmlformats.org/officeDocument/2006/relationships/hyperlink" Target="https://twitter.com/" TargetMode="External"/><Relationship Id="rId1594" Type="http://schemas.openxmlformats.org/officeDocument/2006/relationships/hyperlink" Target="https://twitter.com/" TargetMode="External"/><Relationship Id="rId2200" Type="http://schemas.openxmlformats.org/officeDocument/2006/relationships/hyperlink" Target="https://twitter.com/" TargetMode="External"/><Relationship Id="rId2438" Type="http://schemas.openxmlformats.org/officeDocument/2006/relationships/hyperlink" Target="https://twitter.com/" TargetMode="External"/><Relationship Id="rId2645" Type="http://schemas.openxmlformats.org/officeDocument/2006/relationships/hyperlink" Target="https://twitter.com/" TargetMode="External"/><Relationship Id="rId2852" Type="http://schemas.openxmlformats.org/officeDocument/2006/relationships/hyperlink" Target="https://twitter.com/" TargetMode="External"/><Relationship Id="rId93" Type="http://schemas.openxmlformats.org/officeDocument/2006/relationships/hyperlink" Target="https://twitter.com/i/web/status/1421005891512504323" TargetMode="External"/><Relationship Id="rId617" Type="http://schemas.openxmlformats.org/officeDocument/2006/relationships/hyperlink" Target="http://www.rs-thales.com/r/bruxelles030821" TargetMode="External"/><Relationship Id="rId824" Type="http://schemas.openxmlformats.org/officeDocument/2006/relationships/hyperlink" Target="https://twitter.com/" TargetMode="External"/><Relationship Id="rId1247" Type="http://schemas.openxmlformats.org/officeDocument/2006/relationships/hyperlink" Target="https://twitter.com/" TargetMode="External"/><Relationship Id="rId1454" Type="http://schemas.openxmlformats.org/officeDocument/2006/relationships/hyperlink" Target="https://twitter.com/" TargetMode="External"/><Relationship Id="rId1661" Type="http://schemas.openxmlformats.org/officeDocument/2006/relationships/hyperlink" Target="https://twitter.com/" TargetMode="External"/><Relationship Id="rId1899" Type="http://schemas.openxmlformats.org/officeDocument/2006/relationships/hyperlink" Target="https://twitter.com/" TargetMode="External"/><Relationship Id="rId2505" Type="http://schemas.openxmlformats.org/officeDocument/2006/relationships/hyperlink" Target="https://twitter.com/" TargetMode="External"/><Relationship Id="rId2712" Type="http://schemas.openxmlformats.org/officeDocument/2006/relationships/hyperlink" Target="https://twitter.com/" TargetMode="External"/><Relationship Id="rId1107" Type="http://schemas.openxmlformats.org/officeDocument/2006/relationships/hyperlink" Target="https://twitter.com/" TargetMode="External"/><Relationship Id="rId1314" Type="http://schemas.openxmlformats.org/officeDocument/2006/relationships/hyperlink" Target="https://twitter.com/" TargetMode="External"/><Relationship Id="rId1521" Type="http://schemas.openxmlformats.org/officeDocument/2006/relationships/hyperlink" Target="https://twitter.com/" TargetMode="External"/><Relationship Id="rId1759" Type="http://schemas.openxmlformats.org/officeDocument/2006/relationships/hyperlink" Target="https://twitter.com/" TargetMode="External"/><Relationship Id="rId1966" Type="http://schemas.openxmlformats.org/officeDocument/2006/relationships/hyperlink" Target="https://twitter.com/" TargetMode="External"/><Relationship Id="rId1619" Type="http://schemas.openxmlformats.org/officeDocument/2006/relationships/hyperlink" Target="https://twitter.com/" TargetMode="External"/><Relationship Id="rId1826" Type="http://schemas.openxmlformats.org/officeDocument/2006/relationships/hyperlink" Target="https://twitter.com/" TargetMode="External"/><Relationship Id="rId20" Type="http://schemas.openxmlformats.org/officeDocument/2006/relationships/hyperlink" Target="https://www.presse-citron.net/lauteur-presume-du-plus-gros-piratage-de-twitter-arrete/" TargetMode="External"/><Relationship Id="rId2088" Type="http://schemas.openxmlformats.org/officeDocument/2006/relationships/hyperlink" Target="https://twitter.com/" TargetMode="External"/><Relationship Id="rId2295" Type="http://schemas.openxmlformats.org/officeDocument/2006/relationships/hyperlink" Target="https://twitter.com/" TargetMode="External"/><Relationship Id="rId3041" Type="http://schemas.openxmlformats.org/officeDocument/2006/relationships/hyperlink" Target="https://twitter.com/" TargetMode="External"/><Relationship Id="rId267" Type="http://schemas.openxmlformats.org/officeDocument/2006/relationships/hyperlink" Target="https://twitter.com/i/web/status/1421770812554612739" TargetMode="External"/><Relationship Id="rId474" Type="http://schemas.openxmlformats.org/officeDocument/2006/relationships/hyperlink" Target="https://twitter.com/i/web/status/1421406219412070401" TargetMode="External"/><Relationship Id="rId2155" Type="http://schemas.openxmlformats.org/officeDocument/2006/relationships/hyperlink" Target="https://twitter.com/" TargetMode="External"/><Relationship Id="rId127" Type="http://schemas.openxmlformats.org/officeDocument/2006/relationships/hyperlink" Target="https://www.diateam.net/fr/comment-repondre-a-la-penurie-de-competences-en-cyber-securite/" TargetMode="External"/><Relationship Id="rId681" Type="http://schemas.openxmlformats.org/officeDocument/2006/relationships/hyperlink" Target="https://twitter.com/i/web/status/1420727058481696774" TargetMode="External"/><Relationship Id="rId779" Type="http://schemas.openxmlformats.org/officeDocument/2006/relationships/hyperlink" Target="https://twitter.com/i/web/status/1421009696341774340" TargetMode="External"/><Relationship Id="rId986" Type="http://schemas.openxmlformats.org/officeDocument/2006/relationships/hyperlink" Target="https://twitter.com/" TargetMode="External"/><Relationship Id="rId2362" Type="http://schemas.openxmlformats.org/officeDocument/2006/relationships/hyperlink" Target="https://twitter.com/" TargetMode="External"/><Relationship Id="rId2667" Type="http://schemas.openxmlformats.org/officeDocument/2006/relationships/hyperlink" Target="https://twitter.com/" TargetMode="External"/><Relationship Id="rId334" Type="http://schemas.openxmlformats.org/officeDocument/2006/relationships/hyperlink" Target="https://twitter.com/i/web/status/1421039152678772739" TargetMode="External"/><Relationship Id="rId541" Type="http://schemas.openxmlformats.org/officeDocument/2006/relationships/hyperlink" Target="https://twitter.com/i/web/status/1421120535887372290" TargetMode="External"/><Relationship Id="rId639" Type="http://schemas.openxmlformats.org/officeDocument/2006/relationships/hyperlink" Target="https://www.usine-digitale.fr/article/apres-un-data-center-tiktok-ouvre-un-centre-dedie-a-la-cybersecurite-a-dublin.N1129489" TargetMode="External"/><Relationship Id="rId1171" Type="http://schemas.openxmlformats.org/officeDocument/2006/relationships/hyperlink" Target="https://twitter.com/" TargetMode="External"/><Relationship Id="rId1269" Type="http://schemas.openxmlformats.org/officeDocument/2006/relationships/hyperlink" Target="https://twitter.com/" TargetMode="External"/><Relationship Id="rId1476" Type="http://schemas.openxmlformats.org/officeDocument/2006/relationships/hyperlink" Target="https://twitter.com/" TargetMode="External"/><Relationship Id="rId2015" Type="http://schemas.openxmlformats.org/officeDocument/2006/relationships/hyperlink" Target="https://twitter.com/" TargetMode="External"/><Relationship Id="rId2222" Type="http://schemas.openxmlformats.org/officeDocument/2006/relationships/hyperlink" Target="https://twitter.com/" TargetMode="External"/><Relationship Id="rId2874" Type="http://schemas.openxmlformats.org/officeDocument/2006/relationships/hyperlink" Target="https://twitter.com/" TargetMode="External"/><Relationship Id="rId401" Type="http://schemas.openxmlformats.org/officeDocument/2006/relationships/hyperlink" Target="https://twitter.com/i/web/status/1420687311097024515" TargetMode="External"/><Relationship Id="rId846" Type="http://schemas.openxmlformats.org/officeDocument/2006/relationships/hyperlink" Target="https://twitter.com/" TargetMode="External"/><Relationship Id="rId1031" Type="http://schemas.openxmlformats.org/officeDocument/2006/relationships/hyperlink" Target="https://twitter.com/" TargetMode="External"/><Relationship Id="rId1129" Type="http://schemas.openxmlformats.org/officeDocument/2006/relationships/hyperlink" Target="https://twitter.com/" TargetMode="External"/><Relationship Id="rId1683" Type="http://schemas.openxmlformats.org/officeDocument/2006/relationships/hyperlink" Target="https://twitter.com/" TargetMode="External"/><Relationship Id="rId1890" Type="http://schemas.openxmlformats.org/officeDocument/2006/relationships/hyperlink" Target="https://twitter.com/" TargetMode="External"/><Relationship Id="rId1988" Type="http://schemas.openxmlformats.org/officeDocument/2006/relationships/hyperlink" Target="https://twitter.com/" TargetMode="External"/><Relationship Id="rId2527" Type="http://schemas.openxmlformats.org/officeDocument/2006/relationships/hyperlink" Target="https://twitter.com/" TargetMode="External"/><Relationship Id="rId2734" Type="http://schemas.openxmlformats.org/officeDocument/2006/relationships/hyperlink" Target="https://twitter.com/" TargetMode="External"/><Relationship Id="rId2941" Type="http://schemas.openxmlformats.org/officeDocument/2006/relationships/hyperlink" Target="https://twitter.com/" TargetMode="External"/><Relationship Id="rId706" Type="http://schemas.openxmlformats.org/officeDocument/2006/relationships/hyperlink" Target="https://twitter.com/i/web/status/1422535682485100544" TargetMode="External"/><Relationship Id="rId913" Type="http://schemas.openxmlformats.org/officeDocument/2006/relationships/hyperlink" Target="https://twitter.com/" TargetMode="External"/><Relationship Id="rId1336" Type="http://schemas.openxmlformats.org/officeDocument/2006/relationships/hyperlink" Target="https://twitter.com/" TargetMode="External"/><Relationship Id="rId1543" Type="http://schemas.openxmlformats.org/officeDocument/2006/relationships/hyperlink" Target="https://twitter.com/" TargetMode="External"/><Relationship Id="rId1750" Type="http://schemas.openxmlformats.org/officeDocument/2006/relationships/hyperlink" Target="https://twitter.com/" TargetMode="External"/><Relationship Id="rId2801" Type="http://schemas.openxmlformats.org/officeDocument/2006/relationships/hyperlink" Target="https://twitter.com/" TargetMode="External"/><Relationship Id="rId42" Type="http://schemas.openxmlformats.org/officeDocument/2006/relationships/hyperlink" Target="https://www.futura-sciences.com/tech/actualites/cybersecurite-attention-arnaques-faux-support-technique-92730/" TargetMode="External"/><Relationship Id="rId1403" Type="http://schemas.openxmlformats.org/officeDocument/2006/relationships/hyperlink" Target="https://twitter.com/" TargetMode="External"/><Relationship Id="rId1610" Type="http://schemas.openxmlformats.org/officeDocument/2006/relationships/hyperlink" Target="https://twitter.com/" TargetMode="External"/><Relationship Id="rId1848" Type="http://schemas.openxmlformats.org/officeDocument/2006/relationships/hyperlink" Target="https://twitter.com/" TargetMode="External"/><Relationship Id="rId3063" Type="http://schemas.openxmlformats.org/officeDocument/2006/relationships/hyperlink" Target="https://twitter.com/" TargetMode="External"/><Relationship Id="rId191" Type="http://schemas.openxmlformats.org/officeDocument/2006/relationships/hyperlink" Target="http://www.fiverr.com/188880641?utm_campaign=gigs_show&amp;utm_medium=shared&amp;utm_source=twitter&amp;utm_term=2W21ak" TargetMode="External"/><Relationship Id="rId1708" Type="http://schemas.openxmlformats.org/officeDocument/2006/relationships/hyperlink" Target="https://twitter.com/" TargetMode="External"/><Relationship Id="rId1915" Type="http://schemas.openxmlformats.org/officeDocument/2006/relationships/hyperlink" Target="https://twitter.com/" TargetMode="External"/><Relationship Id="rId289" Type="http://schemas.openxmlformats.org/officeDocument/2006/relationships/hyperlink" Target="https://www.zdnet.fr/actualites/cybersecurite-la-crise-du-recrutement-ne-s-arrange-pas-39927019.htm" TargetMode="External"/><Relationship Id="rId496" Type="http://schemas.openxmlformats.org/officeDocument/2006/relationships/hyperlink" Target="http://specialdefense.over-blog.com/2021/08/covid-19-il-est-tres-difficile-d-identifier-les-auteurs-de-fausses-informations-circulant-sur-les-reseaux-sociaux-explique-un-expert" TargetMode="External"/><Relationship Id="rId2177" Type="http://schemas.openxmlformats.org/officeDocument/2006/relationships/hyperlink" Target="https://twitter.com/" TargetMode="External"/><Relationship Id="rId2384" Type="http://schemas.openxmlformats.org/officeDocument/2006/relationships/hyperlink" Target="https://twitter.com/" TargetMode="External"/><Relationship Id="rId2591" Type="http://schemas.openxmlformats.org/officeDocument/2006/relationships/hyperlink" Target="https://twitter.com/" TargetMode="External"/><Relationship Id="rId149" Type="http://schemas.openxmlformats.org/officeDocument/2006/relationships/hyperlink" Target="https://twitter.com/i/web/status/1421348590086238209" TargetMode="External"/><Relationship Id="rId356" Type="http://schemas.openxmlformats.org/officeDocument/2006/relationships/hyperlink" Target="https://twitter.com/i/web/status/1420322612257906689" TargetMode="External"/><Relationship Id="rId563" Type="http://schemas.openxmlformats.org/officeDocument/2006/relationships/hyperlink" Target="https://twitter.com/i/web/status/1422459537353814028" TargetMode="External"/><Relationship Id="rId770" Type="http://schemas.openxmlformats.org/officeDocument/2006/relationships/hyperlink" Target="https://twitter.com/i/web/status/1421168685381718017" TargetMode="External"/><Relationship Id="rId1193" Type="http://schemas.openxmlformats.org/officeDocument/2006/relationships/hyperlink" Target="https://twitter.com/" TargetMode="External"/><Relationship Id="rId2037" Type="http://schemas.openxmlformats.org/officeDocument/2006/relationships/hyperlink" Target="https://twitter.com/" TargetMode="External"/><Relationship Id="rId2244" Type="http://schemas.openxmlformats.org/officeDocument/2006/relationships/hyperlink" Target="https://twitter.com/" TargetMode="External"/><Relationship Id="rId2451" Type="http://schemas.openxmlformats.org/officeDocument/2006/relationships/hyperlink" Target="https://twitter.com/" TargetMode="External"/><Relationship Id="rId2689" Type="http://schemas.openxmlformats.org/officeDocument/2006/relationships/hyperlink" Target="https://twitter.com/" TargetMode="External"/><Relationship Id="rId2896" Type="http://schemas.openxmlformats.org/officeDocument/2006/relationships/hyperlink" Target="https://twitter.com/" TargetMode="External"/><Relationship Id="rId216" Type="http://schemas.openxmlformats.org/officeDocument/2006/relationships/hyperlink" Target="https://www.presse-citron.net/cybersecurite-les-internautes-francais-sont-de-plus-en-plus-en-danger/" TargetMode="External"/><Relationship Id="rId423" Type="http://schemas.openxmlformats.org/officeDocument/2006/relationships/hyperlink" Target="https://twitter.com/cybervictimes/status/1420355039235907584" TargetMode="External"/><Relationship Id="rId868" Type="http://schemas.openxmlformats.org/officeDocument/2006/relationships/hyperlink" Target="https://twitter.com/" TargetMode="External"/><Relationship Id="rId1053" Type="http://schemas.openxmlformats.org/officeDocument/2006/relationships/hyperlink" Target="https://twitter.com/" TargetMode="External"/><Relationship Id="rId1260" Type="http://schemas.openxmlformats.org/officeDocument/2006/relationships/hyperlink" Target="https://twitter.com/" TargetMode="External"/><Relationship Id="rId1498" Type="http://schemas.openxmlformats.org/officeDocument/2006/relationships/hyperlink" Target="https://twitter.com/" TargetMode="External"/><Relationship Id="rId2104" Type="http://schemas.openxmlformats.org/officeDocument/2006/relationships/hyperlink" Target="https://twitter.com/" TargetMode="External"/><Relationship Id="rId2549" Type="http://schemas.openxmlformats.org/officeDocument/2006/relationships/hyperlink" Target="https://twitter.com/" TargetMode="External"/><Relationship Id="rId2756" Type="http://schemas.openxmlformats.org/officeDocument/2006/relationships/hyperlink" Target="https://twitter.com/" TargetMode="External"/><Relationship Id="rId2963" Type="http://schemas.openxmlformats.org/officeDocument/2006/relationships/hyperlink" Target="https://twitter.com/" TargetMode="External"/><Relationship Id="rId630" Type="http://schemas.openxmlformats.org/officeDocument/2006/relationships/hyperlink" Target="https://www.lesechos.fr/idees-debats/cercle/opinion-cybersecurite-les-entreprises-entre-deni-et-proactivite-face-aux-risques-1334945" TargetMode="External"/><Relationship Id="rId728" Type="http://schemas.openxmlformats.org/officeDocument/2006/relationships/hyperlink" Target="https://twitter.com/i/web/status/1420285394067853313" TargetMode="External"/><Relationship Id="rId935" Type="http://schemas.openxmlformats.org/officeDocument/2006/relationships/hyperlink" Target="https://twitter.com/" TargetMode="External"/><Relationship Id="rId1358" Type="http://schemas.openxmlformats.org/officeDocument/2006/relationships/hyperlink" Target="https://twitter.com/" TargetMode="External"/><Relationship Id="rId1565" Type="http://schemas.openxmlformats.org/officeDocument/2006/relationships/hyperlink" Target="https://twitter.com/" TargetMode="External"/><Relationship Id="rId1772" Type="http://schemas.openxmlformats.org/officeDocument/2006/relationships/hyperlink" Target="https://twitter.com/" TargetMode="External"/><Relationship Id="rId2311" Type="http://schemas.openxmlformats.org/officeDocument/2006/relationships/hyperlink" Target="https://twitter.com/" TargetMode="External"/><Relationship Id="rId2409" Type="http://schemas.openxmlformats.org/officeDocument/2006/relationships/hyperlink" Target="https://twitter.com/" TargetMode="External"/><Relationship Id="rId2616" Type="http://schemas.openxmlformats.org/officeDocument/2006/relationships/hyperlink" Target="https://twitter.com/" TargetMode="External"/><Relationship Id="rId64" Type="http://schemas.openxmlformats.org/officeDocument/2006/relationships/hyperlink" Target="https://www.zataz.com/un-tiers-des-cyberattaques-traitees-par-f-secure-en-2021-etaient-des-ransomwares/" TargetMode="External"/><Relationship Id="rId1120" Type="http://schemas.openxmlformats.org/officeDocument/2006/relationships/hyperlink" Target="https://twitter.com/" TargetMode="External"/><Relationship Id="rId1218" Type="http://schemas.openxmlformats.org/officeDocument/2006/relationships/hyperlink" Target="https://twitter.com/" TargetMode="External"/><Relationship Id="rId1425" Type="http://schemas.openxmlformats.org/officeDocument/2006/relationships/hyperlink" Target="https://twitter.com/" TargetMode="External"/><Relationship Id="rId2823" Type="http://schemas.openxmlformats.org/officeDocument/2006/relationships/hyperlink" Target="https://twitter.com/" TargetMode="External"/><Relationship Id="rId1632" Type="http://schemas.openxmlformats.org/officeDocument/2006/relationships/hyperlink" Target="https://twitter.com/" TargetMode="External"/><Relationship Id="rId1937" Type="http://schemas.openxmlformats.org/officeDocument/2006/relationships/hyperlink" Target="https://twitter.com/" TargetMode="External"/><Relationship Id="rId3085" Type="http://schemas.openxmlformats.org/officeDocument/2006/relationships/hyperlink" Target="https://twitter.com/" TargetMode="External"/><Relationship Id="rId2199" Type="http://schemas.openxmlformats.org/officeDocument/2006/relationships/hyperlink" Target="https://twitter.com/" TargetMode="External"/><Relationship Id="rId280" Type="http://schemas.openxmlformats.org/officeDocument/2006/relationships/hyperlink" Target="https://youtu.be/JffiXdMFkOc" TargetMode="External"/><Relationship Id="rId3012" Type="http://schemas.openxmlformats.org/officeDocument/2006/relationships/hyperlink" Target="https://twitter.com/" TargetMode="External"/><Relationship Id="rId140" Type="http://schemas.openxmlformats.org/officeDocument/2006/relationships/hyperlink" Target="https://twitter.com/i/web/status/1420277872019886086" TargetMode="External"/><Relationship Id="rId378" Type="http://schemas.openxmlformats.org/officeDocument/2006/relationships/hyperlink" Target="https://denver.eu/products/smart-home-security/denver-sho-110/c-1024/c-1243/p-3826" TargetMode="External"/><Relationship Id="rId585" Type="http://schemas.openxmlformats.org/officeDocument/2006/relationships/hyperlink" Target="https://twitter.com/i/web/status/1422491188955844611" TargetMode="External"/><Relationship Id="rId792" Type="http://schemas.openxmlformats.org/officeDocument/2006/relationships/hyperlink" Target="https://twitter.com/i/web/status/1421135124649947141" TargetMode="External"/><Relationship Id="rId2059" Type="http://schemas.openxmlformats.org/officeDocument/2006/relationships/hyperlink" Target="https://twitter.com/" TargetMode="External"/><Relationship Id="rId2266" Type="http://schemas.openxmlformats.org/officeDocument/2006/relationships/hyperlink" Target="https://twitter.com/" TargetMode="External"/><Relationship Id="rId2473" Type="http://schemas.openxmlformats.org/officeDocument/2006/relationships/hyperlink" Target="https://twitter.com/" TargetMode="External"/><Relationship Id="rId2680" Type="http://schemas.openxmlformats.org/officeDocument/2006/relationships/hyperlink" Target="https://twitter.com/" TargetMode="External"/><Relationship Id="rId6" Type="http://schemas.openxmlformats.org/officeDocument/2006/relationships/hyperlink" Target="https://denver.eu/products/smart-home-security/denver-shc-150/c-1024/c-1243/p-3824" TargetMode="External"/><Relationship Id="rId238" Type="http://schemas.openxmlformats.org/officeDocument/2006/relationships/hyperlink" Target="https://www.presse-citron.net/cybersecurite-les-internautes-francais-sont-de-plus-en-plus-en-danger/" TargetMode="External"/><Relationship Id="rId445" Type="http://schemas.openxmlformats.org/officeDocument/2006/relationships/hyperlink" Target="https://twitter.com/i/web/status/1421093248555274240" TargetMode="External"/><Relationship Id="rId652" Type="http://schemas.openxmlformats.org/officeDocument/2006/relationships/hyperlink" Target="https://twitter.com/i/web/status/1421049196774404096" TargetMode="External"/><Relationship Id="rId1075" Type="http://schemas.openxmlformats.org/officeDocument/2006/relationships/hyperlink" Target="https://twitter.com/" TargetMode="External"/><Relationship Id="rId1282" Type="http://schemas.openxmlformats.org/officeDocument/2006/relationships/hyperlink" Target="https://twitter.com/" TargetMode="External"/><Relationship Id="rId2126" Type="http://schemas.openxmlformats.org/officeDocument/2006/relationships/hyperlink" Target="https://twitter.com/" TargetMode="External"/><Relationship Id="rId2333" Type="http://schemas.openxmlformats.org/officeDocument/2006/relationships/hyperlink" Target="https://twitter.com/" TargetMode="External"/><Relationship Id="rId2540" Type="http://schemas.openxmlformats.org/officeDocument/2006/relationships/hyperlink" Target="https://twitter.com/" TargetMode="External"/><Relationship Id="rId2778" Type="http://schemas.openxmlformats.org/officeDocument/2006/relationships/hyperlink" Target="https://twitter.com/" TargetMode="External"/><Relationship Id="rId2985" Type="http://schemas.openxmlformats.org/officeDocument/2006/relationships/hyperlink" Target="https://twitter.com/" TargetMode="External"/><Relationship Id="rId305" Type="http://schemas.openxmlformats.org/officeDocument/2006/relationships/hyperlink" Target="https://www.presse-citron.net/cybersecurite-les-internautes-francais-sont-de-plus-en-plus-en-danger/" TargetMode="External"/><Relationship Id="rId512" Type="http://schemas.openxmlformats.org/officeDocument/2006/relationships/hyperlink" Target="https://twitter.com/i/web/status/1421788163350147076" TargetMode="External"/><Relationship Id="rId957" Type="http://schemas.openxmlformats.org/officeDocument/2006/relationships/hyperlink" Target="https://twitter.com/" TargetMode="External"/><Relationship Id="rId1142" Type="http://schemas.openxmlformats.org/officeDocument/2006/relationships/hyperlink" Target="https://twitter.com/" TargetMode="External"/><Relationship Id="rId1587" Type="http://schemas.openxmlformats.org/officeDocument/2006/relationships/hyperlink" Target="https://twitter.com/" TargetMode="External"/><Relationship Id="rId1794" Type="http://schemas.openxmlformats.org/officeDocument/2006/relationships/hyperlink" Target="https://twitter.com/" TargetMode="External"/><Relationship Id="rId2400" Type="http://schemas.openxmlformats.org/officeDocument/2006/relationships/hyperlink" Target="https://twitter.com/" TargetMode="External"/><Relationship Id="rId2638" Type="http://schemas.openxmlformats.org/officeDocument/2006/relationships/hyperlink" Target="https://twitter.com/" TargetMode="External"/><Relationship Id="rId2845" Type="http://schemas.openxmlformats.org/officeDocument/2006/relationships/hyperlink" Target="https://twitter.com/" TargetMode="External"/><Relationship Id="rId86" Type="http://schemas.openxmlformats.org/officeDocument/2006/relationships/hyperlink" Target="https://twitter.com/i/web/status/1420625156465205251" TargetMode="External"/><Relationship Id="rId817" Type="http://schemas.openxmlformats.org/officeDocument/2006/relationships/hyperlink" Target="https://twitter.com/" TargetMode="External"/><Relationship Id="rId1002" Type="http://schemas.openxmlformats.org/officeDocument/2006/relationships/hyperlink" Target="https://twitter.com/" TargetMode="External"/><Relationship Id="rId1447" Type="http://schemas.openxmlformats.org/officeDocument/2006/relationships/hyperlink" Target="https://twitter.com/" TargetMode="External"/><Relationship Id="rId1654" Type="http://schemas.openxmlformats.org/officeDocument/2006/relationships/hyperlink" Target="https://twitter.com/" TargetMode="External"/><Relationship Id="rId1861" Type="http://schemas.openxmlformats.org/officeDocument/2006/relationships/hyperlink" Target="https://twitter.com/" TargetMode="External"/><Relationship Id="rId2705" Type="http://schemas.openxmlformats.org/officeDocument/2006/relationships/hyperlink" Target="https://twitter.com/" TargetMode="External"/><Relationship Id="rId2912" Type="http://schemas.openxmlformats.org/officeDocument/2006/relationships/hyperlink" Target="https://twitter.com/" TargetMode="External"/><Relationship Id="rId1307" Type="http://schemas.openxmlformats.org/officeDocument/2006/relationships/hyperlink" Target="https://twitter.com/" TargetMode="External"/><Relationship Id="rId1514" Type="http://schemas.openxmlformats.org/officeDocument/2006/relationships/hyperlink" Target="https://twitter.com/" TargetMode="External"/><Relationship Id="rId1721" Type="http://schemas.openxmlformats.org/officeDocument/2006/relationships/hyperlink" Target="https://twitter.com/" TargetMode="External"/><Relationship Id="rId1959" Type="http://schemas.openxmlformats.org/officeDocument/2006/relationships/hyperlink" Target="https://twitter.com/" TargetMode="External"/><Relationship Id="rId13" Type="http://schemas.openxmlformats.org/officeDocument/2006/relationships/hyperlink" Target="https://twitter.com/i/web/status/1420285651614904322" TargetMode="External"/><Relationship Id="rId1819" Type="http://schemas.openxmlformats.org/officeDocument/2006/relationships/hyperlink" Target="https://twitter.com/" TargetMode="External"/><Relationship Id="rId2190" Type="http://schemas.openxmlformats.org/officeDocument/2006/relationships/hyperlink" Target="https://twitter.com/" TargetMode="External"/><Relationship Id="rId2288" Type="http://schemas.openxmlformats.org/officeDocument/2006/relationships/hyperlink" Target="https://twitter.com/" TargetMode="External"/><Relationship Id="rId2495" Type="http://schemas.openxmlformats.org/officeDocument/2006/relationships/hyperlink" Target="https://twitter.com/" TargetMode="External"/><Relationship Id="rId3034" Type="http://schemas.openxmlformats.org/officeDocument/2006/relationships/hyperlink" Target="https://twitter.com/" TargetMode="External"/><Relationship Id="rId162" Type="http://schemas.openxmlformats.org/officeDocument/2006/relationships/hyperlink" Target="https://www.channelnews.fr/kaspersky-premier-sponsor-gold-du-cercle-des-femmes-dans-la-cybersecurite-cefcys-104696" TargetMode="External"/><Relationship Id="rId467" Type="http://schemas.openxmlformats.org/officeDocument/2006/relationships/hyperlink" Target="https://www.lesechos.fr/idees-debats/cercle/opinion-cybersecurite-les-entreprises-entre-deni-et-proactivite-face-aux-risques-1334945" TargetMode="External"/><Relationship Id="rId1097" Type="http://schemas.openxmlformats.org/officeDocument/2006/relationships/hyperlink" Target="https://twitter.com/" TargetMode="External"/><Relationship Id="rId2050" Type="http://schemas.openxmlformats.org/officeDocument/2006/relationships/hyperlink" Target="https://twitter.com/" TargetMode="External"/><Relationship Id="rId2148" Type="http://schemas.openxmlformats.org/officeDocument/2006/relationships/hyperlink" Target="https://twitter.com/" TargetMode="External"/><Relationship Id="rId674" Type="http://schemas.openxmlformats.org/officeDocument/2006/relationships/hyperlink" Target="https://twitter.com/i/web/status/1422104990580101121" TargetMode="External"/><Relationship Id="rId881" Type="http://schemas.openxmlformats.org/officeDocument/2006/relationships/hyperlink" Target="https://twitter.com/" TargetMode="External"/><Relationship Id="rId979" Type="http://schemas.openxmlformats.org/officeDocument/2006/relationships/hyperlink" Target="https://twitter.com/" TargetMode="External"/><Relationship Id="rId2355" Type="http://schemas.openxmlformats.org/officeDocument/2006/relationships/hyperlink" Target="https://twitter.com/" TargetMode="External"/><Relationship Id="rId2562" Type="http://schemas.openxmlformats.org/officeDocument/2006/relationships/hyperlink" Target="https://twitter.com/" TargetMode="External"/><Relationship Id="rId327" Type="http://schemas.openxmlformats.org/officeDocument/2006/relationships/hyperlink" Target="https://www.zataz.com/un-tiers-des-cyberattaques-traitees-par-f-secure-en-2021-etaient-des-ransomwares/" TargetMode="External"/><Relationship Id="rId534" Type="http://schemas.openxmlformats.org/officeDocument/2006/relationships/hyperlink" Target="https://vigilance.fr/vulnerabilite/Mbed-TLS-obtention-d-information-via-Side-channel-36021" TargetMode="External"/><Relationship Id="rId741" Type="http://schemas.openxmlformats.org/officeDocument/2006/relationships/hyperlink" Target="https://twitter.com/i/web/status/1420355039235907584" TargetMode="External"/><Relationship Id="rId839" Type="http://schemas.openxmlformats.org/officeDocument/2006/relationships/hyperlink" Target="https://twitter.com/" TargetMode="External"/><Relationship Id="rId1164" Type="http://schemas.openxmlformats.org/officeDocument/2006/relationships/hyperlink" Target="https://twitter.com/" TargetMode="External"/><Relationship Id="rId1371" Type="http://schemas.openxmlformats.org/officeDocument/2006/relationships/hyperlink" Target="https://twitter.com/" TargetMode="External"/><Relationship Id="rId1469" Type="http://schemas.openxmlformats.org/officeDocument/2006/relationships/hyperlink" Target="https://twitter.com/" TargetMode="External"/><Relationship Id="rId2008" Type="http://schemas.openxmlformats.org/officeDocument/2006/relationships/hyperlink" Target="https://twitter.com/" TargetMode="External"/><Relationship Id="rId2215" Type="http://schemas.openxmlformats.org/officeDocument/2006/relationships/hyperlink" Target="https://twitter.com/" TargetMode="External"/><Relationship Id="rId2422" Type="http://schemas.openxmlformats.org/officeDocument/2006/relationships/hyperlink" Target="https://twitter.com/" TargetMode="External"/><Relationship Id="rId2867" Type="http://schemas.openxmlformats.org/officeDocument/2006/relationships/hyperlink" Target="https://twitter.com/" TargetMode="External"/><Relationship Id="rId601" Type="http://schemas.openxmlformats.org/officeDocument/2006/relationships/hyperlink" Target="https://www.presse-citron.net/pourquoi-les-attaques-par-ransomwares-sont-elles-si-efficaces/" TargetMode="External"/><Relationship Id="rId1024" Type="http://schemas.openxmlformats.org/officeDocument/2006/relationships/hyperlink" Target="https://twitter.com/" TargetMode="External"/><Relationship Id="rId1231" Type="http://schemas.openxmlformats.org/officeDocument/2006/relationships/hyperlink" Target="https://twitter.com/" TargetMode="External"/><Relationship Id="rId1676" Type="http://schemas.openxmlformats.org/officeDocument/2006/relationships/hyperlink" Target="https://twitter.com/" TargetMode="External"/><Relationship Id="rId1883" Type="http://schemas.openxmlformats.org/officeDocument/2006/relationships/hyperlink" Target="https://twitter.com/" TargetMode="External"/><Relationship Id="rId2727" Type="http://schemas.openxmlformats.org/officeDocument/2006/relationships/hyperlink" Target="https://twitter.com/" TargetMode="External"/><Relationship Id="rId2934" Type="http://schemas.openxmlformats.org/officeDocument/2006/relationships/hyperlink" Target="https://twitter.com/" TargetMode="External"/><Relationship Id="rId906" Type="http://schemas.openxmlformats.org/officeDocument/2006/relationships/hyperlink" Target="https://twitter.com/" TargetMode="External"/><Relationship Id="rId1329" Type="http://schemas.openxmlformats.org/officeDocument/2006/relationships/hyperlink" Target="https://twitter.com/" TargetMode="External"/><Relationship Id="rId1536" Type="http://schemas.openxmlformats.org/officeDocument/2006/relationships/hyperlink" Target="https://twitter.com/" TargetMode="External"/><Relationship Id="rId1743" Type="http://schemas.openxmlformats.org/officeDocument/2006/relationships/hyperlink" Target="https://twitter.com/" TargetMode="External"/><Relationship Id="rId1950" Type="http://schemas.openxmlformats.org/officeDocument/2006/relationships/hyperlink" Target="https://twitter.com/" TargetMode="External"/><Relationship Id="rId35" Type="http://schemas.openxmlformats.org/officeDocument/2006/relationships/hyperlink" Target="https://denver.eu/products/smart-home-security/denver-shc-150/c-1024/c-1243/p-3824" TargetMode="External"/><Relationship Id="rId1603" Type="http://schemas.openxmlformats.org/officeDocument/2006/relationships/hyperlink" Target="https://twitter.com/" TargetMode="External"/><Relationship Id="rId1810" Type="http://schemas.openxmlformats.org/officeDocument/2006/relationships/hyperlink" Target="https://twitter.com/" TargetMode="External"/><Relationship Id="rId3056" Type="http://schemas.openxmlformats.org/officeDocument/2006/relationships/hyperlink" Target="https://twitter.com/" TargetMode="External"/><Relationship Id="rId184" Type="http://schemas.openxmlformats.org/officeDocument/2006/relationships/hyperlink" Target="https://www.presse-citron.net/cybersecurite-les-internautes-francais-sont-de-plus-en-plus-en-danger/" TargetMode="External"/><Relationship Id="rId391" Type="http://schemas.openxmlformats.org/officeDocument/2006/relationships/hyperlink" Target="https://twitter.com/i/web/status/1420669482838732800" TargetMode="External"/><Relationship Id="rId1908" Type="http://schemas.openxmlformats.org/officeDocument/2006/relationships/hyperlink" Target="https://twitter.com/" TargetMode="External"/><Relationship Id="rId2072" Type="http://schemas.openxmlformats.org/officeDocument/2006/relationships/hyperlink" Target="https://twitter.com/" TargetMode="External"/><Relationship Id="rId251" Type="http://schemas.openxmlformats.org/officeDocument/2006/relationships/hyperlink" Target="https://www.journaldunet.com/solutions/dsi/1504075-cybersecurite-les-cles-d-une-approche-zero-trust/" TargetMode="External"/><Relationship Id="rId489" Type="http://schemas.openxmlformats.org/officeDocument/2006/relationships/hyperlink" Target="https://twitter.com/bioshock_hk/status/1421407314372857856" TargetMode="External"/><Relationship Id="rId696" Type="http://schemas.openxmlformats.org/officeDocument/2006/relationships/hyperlink" Target="https://twitter.com/i/web/status/1421797863634395141" TargetMode="External"/><Relationship Id="rId2377" Type="http://schemas.openxmlformats.org/officeDocument/2006/relationships/hyperlink" Target="https://twitter.com/" TargetMode="External"/><Relationship Id="rId2584" Type="http://schemas.openxmlformats.org/officeDocument/2006/relationships/hyperlink" Target="https://twitter.com/" TargetMode="External"/><Relationship Id="rId2791" Type="http://schemas.openxmlformats.org/officeDocument/2006/relationships/hyperlink" Target="https://twitter.com/" TargetMode="External"/><Relationship Id="rId349" Type="http://schemas.openxmlformats.org/officeDocument/2006/relationships/hyperlink" Target="https://twitter.com/i/web/status/1420295814291857408" TargetMode="External"/><Relationship Id="rId556" Type="http://schemas.openxmlformats.org/officeDocument/2006/relationships/hyperlink" Target="https://twitter.com/i/web/status/1422165291941842948" TargetMode="External"/><Relationship Id="rId763" Type="http://schemas.openxmlformats.org/officeDocument/2006/relationships/hyperlink" Target="https://twitter.com/i/web/status/1422591622617894915" TargetMode="External"/><Relationship Id="rId1186" Type="http://schemas.openxmlformats.org/officeDocument/2006/relationships/hyperlink" Target="https://twitter.com/" TargetMode="External"/><Relationship Id="rId1393" Type="http://schemas.openxmlformats.org/officeDocument/2006/relationships/hyperlink" Target="https://twitter.com/" TargetMode="External"/><Relationship Id="rId2237" Type="http://schemas.openxmlformats.org/officeDocument/2006/relationships/hyperlink" Target="https://twitter.com/" TargetMode="External"/><Relationship Id="rId2444" Type="http://schemas.openxmlformats.org/officeDocument/2006/relationships/hyperlink" Target="https://twitter.com/" TargetMode="External"/><Relationship Id="rId2889" Type="http://schemas.openxmlformats.org/officeDocument/2006/relationships/hyperlink" Target="https://twitter.com/" TargetMode="External"/><Relationship Id="rId111" Type="http://schemas.openxmlformats.org/officeDocument/2006/relationships/hyperlink" Target="https://twitter.com/i/web/status/1421057733516738574" TargetMode="External"/><Relationship Id="rId209" Type="http://schemas.openxmlformats.org/officeDocument/2006/relationships/hyperlink" Target="https://www.usine-digitale.fr/article/apres-un-data-center-tiktok-ouvre-un-centre-dedie-a-la-cybersecurite-a-dublin.N1129489" TargetMode="External"/><Relationship Id="rId416" Type="http://schemas.openxmlformats.org/officeDocument/2006/relationships/hyperlink" Target="https://www.presse-citron.net/pourquoi-vous-devez-mettre-a-jour-votre-iphone-ipad-et-mac-des-maintenant/?utm_source=dlvr.it&amp;utm_medium=twitter" TargetMode="External"/><Relationship Id="rId970" Type="http://schemas.openxmlformats.org/officeDocument/2006/relationships/hyperlink" Target="https://twitter.com/" TargetMode="External"/><Relationship Id="rId1046" Type="http://schemas.openxmlformats.org/officeDocument/2006/relationships/hyperlink" Target="https://twitter.com/" TargetMode="External"/><Relationship Id="rId1253" Type="http://schemas.openxmlformats.org/officeDocument/2006/relationships/hyperlink" Target="https://twitter.com/" TargetMode="External"/><Relationship Id="rId1698" Type="http://schemas.openxmlformats.org/officeDocument/2006/relationships/hyperlink" Target="https://twitter.com/" TargetMode="External"/><Relationship Id="rId2651" Type="http://schemas.openxmlformats.org/officeDocument/2006/relationships/hyperlink" Target="https://twitter.com/" TargetMode="External"/><Relationship Id="rId2749" Type="http://schemas.openxmlformats.org/officeDocument/2006/relationships/hyperlink" Target="https://twitter.com/" TargetMode="External"/><Relationship Id="rId2956" Type="http://schemas.openxmlformats.org/officeDocument/2006/relationships/hyperlink" Target="https://twitter.com/" TargetMode="External"/><Relationship Id="rId623" Type="http://schemas.openxmlformats.org/officeDocument/2006/relationships/hyperlink" Target="https://twitter.com/i/web/status/1422559253865316353" TargetMode="External"/><Relationship Id="rId830" Type="http://schemas.openxmlformats.org/officeDocument/2006/relationships/hyperlink" Target="https://twitter.com/" TargetMode="External"/><Relationship Id="rId928" Type="http://schemas.openxmlformats.org/officeDocument/2006/relationships/hyperlink" Target="https://twitter.com/" TargetMode="External"/><Relationship Id="rId1460" Type="http://schemas.openxmlformats.org/officeDocument/2006/relationships/hyperlink" Target="https://twitter.com/" TargetMode="External"/><Relationship Id="rId1558" Type="http://schemas.openxmlformats.org/officeDocument/2006/relationships/hyperlink" Target="https://twitter.com/" TargetMode="External"/><Relationship Id="rId1765" Type="http://schemas.openxmlformats.org/officeDocument/2006/relationships/hyperlink" Target="https://twitter.com/" TargetMode="External"/><Relationship Id="rId2304" Type="http://schemas.openxmlformats.org/officeDocument/2006/relationships/hyperlink" Target="https://twitter.com/" TargetMode="External"/><Relationship Id="rId2511" Type="http://schemas.openxmlformats.org/officeDocument/2006/relationships/hyperlink" Target="https://twitter.com/" TargetMode="External"/><Relationship Id="rId2609" Type="http://schemas.openxmlformats.org/officeDocument/2006/relationships/hyperlink" Target="https://twitter.com/" TargetMode="External"/><Relationship Id="rId57" Type="http://schemas.openxmlformats.org/officeDocument/2006/relationships/hyperlink" Target="http://globbsecurity.fr/hackuity-elu-laureat-du-prix-de-linnovation-des-assises-de-la-cybersecurite-47238/" TargetMode="External"/><Relationship Id="rId1113" Type="http://schemas.openxmlformats.org/officeDocument/2006/relationships/hyperlink" Target="https://twitter.com/" TargetMode="External"/><Relationship Id="rId1320" Type="http://schemas.openxmlformats.org/officeDocument/2006/relationships/hyperlink" Target="https://twitter.com/" TargetMode="External"/><Relationship Id="rId1418" Type="http://schemas.openxmlformats.org/officeDocument/2006/relationships/hyperlink" Target="https://twitter.com/" TargetMode="External"/><Relationship Id="rId1972" Type="http://schemas.openxmlformats.org/officeDocument/2006/relationships/hyperlink" Target="https://twitter.com/" TargetMode="External"/><Relationship Id="rId2816" Type="http://schemas.openxmlformats.org/officeDocument/2006/relationships/hyperlink" Target="https://twitter.com/" TargetMode="External"/><Relationship Id="rId1625" Type="http://schemas.openxmlformats.org/officeDocument/2006/relationships/hyperlink" Target="https://twitter.com/" TargetMode="External"/><Relationship Id="rId1832" Type="http://schemas.openxmlformats.org/officeDocument/2006/relationships/hyperlink" Target="https://twitter.com/" TargetMode="External"/><Relationship Id="rId3078" Type="http://schemas.openxmlformats.org/officeDocument/2006/relationships/hyperlink" Target="https://twitter.com/" TargetMode="External"/><Relationship Id="rId2094" Type="http://schemas.openxmlformats.org/officeDocument/2006/relationships/hyperlink" Target="https://twitter.com/" TargetMode="External"/><Relationship Id="rId273" Type="http://schemas.openxmlformats.org/officeDocument/2006/relationships/hyperlink" Target="https://www.presse-citron.net/cybersecurite-les-internautes-francais-sont-de-plus-en-plus-en-danger/" TargetMode="External"/><Relationship Id="rId480" Type="http://schemas.openxmlformats.org/officeDocument/2006/relationships/hyperlink" Target="https://twitter.com/PVynckier/status/1421415760522616833" TargetMode="External"/><Relationship Id="rId2161" Type="http://schemas.openxmlformats.org/officeDocument/2006/relationships/hyperlink" Target="https://twitter.com/" TargetMode="External"/><Relationship Id="rId2399" Type="http://schemas.openxmlformats.org/officeDocument/2006/relationships/hyperlink" Target="https://twitter.com/" TargetMode="External"/><Relationship Id="rId3005" Type="http://schemas.openxmlformats.org/officeDocument/2006/relationships/hyperlink" Target="https://twitter.com/" TargetMode="External"/><Relationship Id="rId133" Type="http://schemas.openxmlformats.org/officeDocument/2006/relationships/hyperlink" Target="https://twitter.com/i/web/status/1421134038425812992" TargetMode="External"/><Relationship Id="rId340" Type="http://schemas.openxmlformats.org/officeDocument/2006/relationships/hyperlink" Target="https://denver.eu/products/smart-home-security/denver-sho-110/c-1024/c-1243/p-3826" TargetMode="External"/><Relationship Id="rId578" Type="http://schemas.openxmlformats.org/officeDocument/2006/relationships/hyperlink" Target="https://twitter.com/i/web/status/1420670526800998403" TargetMode="External"/><Relationship Id="rId785" Type="http://schemas.openxmlformats.org/officeDocument/2006/relationships/hyperlink" Target="https://veille-cyber.com/infographies/" TargetMode="External"/><Relationship Id="rId992" Type="http://schemas.openxmlformats.org/officeDocument/2006/relationships/hyperlink" Target="https://twitter.com/" TargetMode="External"/><Relationship Id="rId2021" Type="http://schemas.openxmlformats.org/officeDocument/2006/relationships/hyperlink" Target="https://twitter.com/" TargetMode="External"/><Relationship Id="rId2259" Type="http://schemas.openxmlformats.org/officeDocument/2006/relationships/hyperlink" Target="https://twitter.com/" TargetMode="External"/><Relationship Id="rId2466" Type="http://schemas.openxmlformats.org/officeDocument/2006/relationships/hyperlink" Target="https://twitter.com/" TargetMode="External"/><Relationship Id="rId2673" Type="http://schemas.openxmlformats.org/officeDocument/2006/relationships/hyperlink" Target="https://twitter.com/" TargetMode="External"/><Relationship Id="rId2880" Type="http://schemas.openxmlformats.org/officeDocument/2006/relationships/hyperlink" Target="https://twitter.com/" TargetMode="External"/><Relationship Id="rId200" Type="http://schemas.openxmlformats.org/officeDocument/2006/relationships/hyperlink" Target="http://www.fiverr.com/199299999?utm_campaign=gigs_show&amp;utm_medium=shared&amp;utm_source=twitter&amp;utm_term=eN4LrP" TargetMode="External"/><Relationship Id="rId438" Type="http://schemas.openxmlformats.org/officeDocument/2006/relationships/hyperlink" Target="https://twitter.com/i/web/status/1421035339284684803" TargetMode="External"/><Relationship Id="rId645" Type="http://schemas.openxmlformats.org/officeDocument/2006/relationships/hyperlink" Target="https://twitter.com/cybergend/status/1421725275847593990" TargetMode="External"/><Relationship Id="rId852" Type="http://schemas.openxmlformats.org/officeDocument/2006/relationships/hyperlink" Target="https://twitter.com/" TargetMode="External"/><Relationship Id="rId1068" Type="http://schemas.openxmlformats.org/officeDocument/2006/relationships/hyperlink" Target="https://twitter.com/" TargetMode="External"/><Relationship Id="rId1275" Type="http://schemas.openxmlformats.org/officeDocument/2006/relationships/hyperlink" Target="https://twitter.com/" TargetMode="External"/><Relationship Id="rId1482" Type="http://schemas.openxmlformats.org/officeDocument/2006/relationships/hyperlink" Target="https://twitter.com/" TargetMode="External"/><Relationship Id="rId2119" Type="http://schemas.openxmlformats.org/officeDocument/2006/relationships/hyperlink" Target="https://twitter.com/" TargetMode="External"/><Relationship Id="rId2326" Type="http://schemas.openxmlformats.org/officeDocument/2006/relationships/hyperlink" Target="https://twitter.com/" TargetMode="External"/><Relationship Id="rId2533" Type="http://schemas.openxmlformats.org/officeDocument/2006/relationships/hyperlink" Target="https://twitter.com/" TargetMode="External"/><Relationship Id="rId2740" Type="http://schemas.openxmlformats.org/officeDocument/2006/relationships/hyperlink" Target="https://twitter.com/" TargetMode="External"/><Relationship Id="rId2978" Type="http://schemas.openxmlformats.org/officeDocument/2006/relationships/hyperlink" Target="https://twitter.com/" TargetMode="External"/><Relationship Id="rId505" Type="http://schemas.openxmlformats.org/officeDocument/2006/relationships/hyperlink" Target="https://www.fredzone.org/5-astuces-pour-securiser-son-compte-google-9898" TargetMode="External"/><Relationship Id="rId712" Type="http://schemas.openxmlformats.org/officeDocument/2006/relationships/hyperlink" Target="https://twitter.com/i/web/status/1420395482032091141" TargetMode="External"/><Relationship Id="rId1135" Type="http://schemas.openxmlformats.org/officeDocument/2006/relationships/hyperlink" Target="https://twitter.com/" TargetMode="External"/><Relationship Id="rId1342" Type="http://schemas.openxmlformats.org/officeDocument/2006/relationships/hyperlink" Target="https://twitter.com/" TargetMode="External"/><Relationship Id="rId1787" Type="http://schemas.openxmlformats.org/officeDocument/2006/relationships/hyperlink" Target="https://twitter.com/" TargetMode="External"/><Relationship Id="rId1994" Type="http://schemas.openxmlformats.org/officeDocument/2006/relationships/hyperlink" Target="https://twitter.com/" TargetMode="External"/><Relationship Id="rId2838" Type="http://schemas.openxmlformats.org/officeDocument/2006/relationships/hyperlink" Target="https://twitter.com/" TargetMode="External"/><Relationship Id="rId79" Type="http://schemas.openxmlformats.org/officeDocument/2006/relationships/hyperlink" Target="https://twitter.com/i/web/status/1420727219668795398" TargetMode="External"/><Relationship Id="rId1202" Type="http://schemas.openxmlformats.org/officeDocument/2006/relationships/hyperlink" Target="https://twitter.com/" TargetMode="External"/><Relationship Id="rId1647" Type="http://schemas.openxmlformats.org/officeDocument/2006/relationships/hyperlink" Target="https://twitter.com/" TargetMode="External"/><Relationship Id="rId1854" Type="http://schemas.openxmlformats.org/officeDocument/2006/relationships/hyperlink" Target="https://twitter.com/" TargetMode="External"/><Relationship Id="rId2600" Type="http://schemas.openxmlformats.org/officeDocument/2006/relationships/hyperlink" Target="https://twitter.com/" TargetMode="External"/><Relationship Id="rId2905" Type="http://schemas.openxmlformats.org/officeDocument/2006/relationships/hyperlink" Target="https://twitter.com/" TargetMode="External"/><Relationship Id="rId1507" Type="http://schemas.openxmlformats.org/officeDocument/2006/relationships/hyperlink" Target="https://twitter.com/" TargetMode="External"/><Relationship Id="rId1714" Type="http://schemas.openxmlformats.org/officeDocument/2006/relationships/hyperlink" Target="https://twitter.com/" TargetMode="External"/><Relationship Id="rId295" Type="http://schemas.openxmlformats.org/officeDocument/2006/relationships/hyperlink" Target="https://twitter.com/i/web/status/1420437293815447552" TargetMode="External"/><Relationship Id="rId1921" Type="http://schemas.openxmlformats.org/officeDocument/2006/relationships/hyperlink" Target="https://twitter.com/" TargetMode="External"/><Relationship Id="rId2183" Type="http://schemas.openxmlformats.org/officeDocument/2006/relationships/hyperlink" Target="https://twitter.com/" TargetMode="External"/><Relationship Id="rId2390" Type="http://schemas.openxmlformats.org/officeDocument/2006/relationships/hyperlink" Target="https://twitter.com/" TargetMode="External"/><Relationship Id="rId2488" Type="http://schemas.openxmlformats.org/officeDocument/2006/relationships/hyperlink" Target="https://twitter.com/" TargetMode="External"/><Relationship Id="rId3027" Type="http://schemas.openxmlformats.org/officeDocument/2006/relationships/hyperlink" Target="https://twitter.com/" TargetMode="External"/><Relationship Id="rId155" Type="http://schemas.openxmlformats.org/officeDocument/2006/relationships/hyperlink" Target="https://veille-cyber.com/carmat-le-coeur-artificiel-made-in-france-arrive-sur-le-marche/" TargetMode="External"/><Relationship Id="rId362" Type="http://schemas.openxmlformats.org/officeDocument/2006/relationships/hyperlink" Target="https://www.silicon.fr/cybersecurite-github-nsa-413375.html" TargetMode="External"/><Relationship Id="rId1297" Type="http://schemas.openxmlformats.org/officeDocument/2006/relationships/hyperlink" Target="https://twitter.com/" TargetMode="External"/><Relationship Id="rId2043" Type="http://schemas.openxmlformats.org/officeDocument/2006/relationships/hyperlink" Target="https://twitter.com/" TargetMode="External"/><Relationship Id="rId2250" Type="http://schemas.openxmlformats.org/officeDocument/2006/relationships/hyperlink" Target="https://twitter.com/" TargetMode="External"/><Relationship Id="rId2695" Type="http://schemas.openxmlformats.org/officeDocument/2006/relationships/hyperlink" Target="https://twitter.com/" TargetMode="External"/><Relationship Id="rId222" Type="http://schemas.openxmlformats.org/officeDocument/2006/relationships/hyperlink" Target="https://www.globalsecuritymag.fr/Cybersecurite-a-l-hopital-une,20210729,114600.html?utm_content=174578293&amp;utm_medium=social&amp;utm_source=twitter&amp;hss_channel=tw-227580951" TargetMode="External"/><Relationship Id="rId667" Type="http://schemas.openxmlformats.org/officeDocument/2006/relationships/hyperlink" Target="https://twitter.com/i/web/status/1422580648074698757" TargetMode="External"/><Relationship Id="rId874" Type="http://schemas.openxmlformats.org/officeDocument/2006/relationships/hyperlink" Target="https://twitter.com/" TargetMode="External"/><Relationship Id="rId2110" Type="http://schemas.openxmlformats.org/officeDocument/2006/relationships/hyperlink" Target="https://twitter.com/" TargetMode="External"/><Relationship Id="rId2348" Type="http://schemas.openxmlformats.org/officeDocument/2006/relationships/hyperlink" Target="https://twitter.com/" TargetMode="External"/><Relationship Id="rId2555" Type="http://schemas.openxmlformats.org/officeDocument/2006/relationships/hyperlink" Target="https://twitter.com/" TargetMode="External"/><Relationship Id="rId2762" Type="http://schemas.openxmlformats.org/officeDocument/2006/relationships/hyperlink" Target="https://twitter.com/" TargetMode="External"/><Relationship Id="rId527" Type="http://schemas.openxmlformats.org/officeDocument/2006/relationships/hyperlink" Target="https://twitter.com/i/web/status/1420655333366771719" TargetMode="External"/><Relationship Id="rId734" Type="http://schemas.openxmlformats.org/officeDocument/2006/relationships/hyperlink" Target="https://twitter.com/i/web/status/1421063021590466564" TargetMode="External"/><Relationship Id="rId941" Type="http://schemas.openxmlformats.org/officeDocument/2006/relationships/hyperlink" Target="https://twitter.com/" TargetMode="External"/><Relationship Id="rId1157" Type="http://schemas.openxmlformats.org/officeDocument/2006/relationships/hyperlink" Target="https://twitter.com/" TargetMode="External"/><Relationship Id="rId1364" Type="http://schemas.openxmlformats.org/officeDocument/2006/relationships/hyperlink" Target="https://twitter.com/" TargetMode="External"/><Relationship Id="rId1571" Type="http://schemas.openxmlformats.org/officeDocument/2006/relationships/hyperlink" Target="https://twitter.com/" TargetMode="External"/><Relationship Id="rId2208" Type="http://schemas.openxmlformats.org/officeDocument/2006/relationships/hyperlink" Target="https://twitter.com/" TargetMode="External"/><Relationship Id="rId2415" Type="http://schemas.openxmlformats.org/officeDocument/2006/relationships/hyperlink" Target="https://twitter.com/" TargetMode="External"/><Relationship Id="rId2622" Type="http://schemas.openxmlformats.org/officeDocument/2006/relationships/hyperlink" Target="https://twitter.com/" TargetMode="External"/><Relationship Id="rId70" Type="http://schemas.openxmlformats.org/officeDocument/2006/relationships/hyperlink" Target="https://coffee.kittler.fr/?edition_id=ffe151c0-edcc-11eb-af4f-fa163e1a70d7" TargetMode="External"/><Relationship Id="rId801" Type="http://schemas.openxmlformats.org/officeDocument/2006/relationships/hyperlink" Target="https://www.ouest-france.fr/societe/cyberattaque/un-hacker-divulgue-les-donnees-d-un-million-de-cartes-bancaires-40-000-francais-sont-concernes-7371813" TargetMode="External"/><Relationship Id="rId1017" Type="http://schemas.openxmlformats.org/officeDocument/2006/relationships/hyperlink" Target="https://twitter.com/" TargetMode="External"/><Relationship Id="rId1224" Type="http://schemas.openxmlformats.org/officeDocument/2006/relationships/hyperlink" Target="https://twitter.com/" TargetMode="External"/><Relationship Id="rId1431" Type="http://schemas.openxmlformats.org/officeDocument/2006/relationships/hyperlink" Target="https://twitter.com/" TargetMode="External"/><Relationship Id="rId1669" Type="http://schemas.openxmlformats.org/officeDocument/2006/relationships/hyperlink" Target="https://twitter.com/" TargetMode="External"/><Relationship Id="rId1876" Type="http://schemas.openxmlformats.org/officeDocument/2006/relationships/hyperlink" Target="https://twitter.com/" TargetMode="External"/><Relationship Id="rId2927" Type="http://schemas.openxmlformats.org/officeDocument/2006/relationships/hyperlink" Target="https://twitter.com/" TargetMode="External"/><Relationship Id="rId1529" Type="http://schemas.openxmlformats.org/officeDocument/2006/relationships/hyperlink" Target="https://twitter.com/" TargetMode="External"/><Relationship Id="rId1736" Type="http://schemas.openxmlformats.org/officeDocument/2006/relationships/hyperlink" Target="https://twitter.com/" TargetMode="External"/><Relationship Id="rId1943" Type="http://schemas.openxmlformats.org/officeDocument/2006/relationships/hyperlink" Target="https://twitter.com/" TargetMode="External"/><Relationship Id="rId28" Type="http://schemas.openxmlformats.org/officeDocument/2006/relationships/hyperlink" Target="https://www.zataz.com/un-tiers-des-cyberattaques-traitees-par-f-secure-en-2021-etaient-des-ransomwares/" TargetMode="External"/><Relationship Id="rId1803" Type="http://schemas.openxmlformats.org/officeDocument/2006/relationships/hyperlink" Target="https://twitter.com/" TargetMode="External"/><Relationship Id="rId3049" Type="http://schemas.openxmlformats.org/officeDocument/2006/relationships/hyperlink" Target="https://twitter.com/" TargetMode="External"/><Relationship Id="rId177" Type="http://schemas.openxmlformats.org/officeDocument/2006/relationships/hyperlink" Target="https://twitter.com/i/web/status/1421859635028533248" TargetMode="External"/><Relationship Id="rId384" Type="http://schemas.openxmlformats.org/officeDocument/2006/relationships/hyperlink" Target="https://twitter.com/i/web/status/1420401660313042947" TargetMode="External"/><Relationship Id="rId591" Type="http://schemas.openxmlformats.org/officeDocument/2006/relationships/hyperlink" Target="https://twitter.com/i/web/status/1420353670219173889" TargetMode="External"/><Relationship Id="rId2065" Type="http://schemas.openxmlformats.org/officeDocument/2006/relationships/hyperlink" Target="https://twitter.com/" TargetMode="External"/><Relationship Id="rId2272" Type="http://schemas.openxmlformats.org/officeDocument/2006/relationships/hyperlink" Target="https://twitter.com/" TargetMode="External"/><Relationship Id="rId244" Type="http://schemas.openxmlformats.org/officeDocument/2006/relationships/hyperlink" Target="https://twitter.com/i/web/status/1420398771695927300" TargetMode="External"/><Relationship Id="rId689" Type="http://schemas.openxmlformats.org/officeDocument/2006/relationships/hyperlink" Target="https://twitter.com/i/web/status/1420272817640288256" TargetMode="External"/><Relationship Id="rId896" Type="http://schemas.openxmlformats.org/officeDocument/2006/relationships/hyperlink" Target="https://twitter.com/" TargetMode="External"/><Relationship Id="rId1081" Type="http://schemas.openxmlformats.org/officeDocument/2006/relationships/hyperlink" Target="https://twitter.com/" TargetMode="External"/><Relationship Id="rId2577" Type="http://schemas.openxmlformats.org/officeDocument/2006/relationships/hyperlink" Target="https://twitter.com/" TargetMode="External"/><Relationship Id="rId2784" Type="http://schemas.openxmlformats.org/officeDocument/2006/relationships/hyperlink" Target="https://twitter.com/" TargetMode="External"/><Relationship Id="rId451" Type="http://schemas.openxmlformats.org/officeDocument/2006/relationships/hyperlink" Target="https://www.diateam.net/fr/comment-repondre-a-la-penurie-de-competences-en-cyber-securite/" TargetMode="External"/><Relationship Id="rId549" Type="http://schemas.openxmlformats.org/officeDocument/2006/relationships/hyperlink" Target="https://siecledigital.fr/2021/08/02/justice-americaines-solarwinds/?utm_source=dlvr.it&amp;utm_medium=twitter" TargetMode="External"/><Relationship Id="rId756" Type="http://schemas.openxmlformats.org/officeDocument/2006/relationships/hyperlink" Target="https://www.zdnet.fr/actualites/les-professionnels-ne-se-savent-pas-toujours-concernes-par-la-loi-hadopi-39926717.htm" TargetMode="External"/><Relationship Id="rId1179" Type="http://schemas.openxmlformats.org/officeDocument/2006/relationships/hyperlink" Target="https://twitter.com/" TargetMode="External"/><Relationship Id="rId1386" Type="http://schemas.openxmlformats.org/officeDocument/2006/relationships/hyperlink" Target="https://twitter.com/" TargetMode="External"/><Relationship Id="rId1593" Type="http://schemas.openxmlformats.org/officeDocument/2006/relationships/hyperlink" Target="https://twitter.com/" TargetMode="External"/><Relationship Id="rId2132" Type="http://schemas.openxmlformats.org/officeDocument/2006/relationships/hyperlink" Target="https://twitter.com/" TargetMode="External"/><Relationship Id="rId2437" Type="http://schemas.openxmlformats.org/officeDocument/2006/relationships/hyperlink" Target="https://twitter.com/" TargetMode="External"/><Relationship Id="rId2991" Type="http://schemas.openxmlformats.org/officeDocument/2006/relationships/hyperlink" Target="https://twitter.com/" TargetMode="External"/><Relationship Id="rId104" Type="http://schemas.openxmlformats.org/officeDocument/2006/relationships/hyperlink" Target="https://blog.lecacheur.com/2021/07/30/revue-de-presse-2021-s30/" TargetMode="External"/><Relationship Id="rId311" Type="http://schemas.openxmlformats.org/officeDocument/2006/relationships/hyperlink" Target="https://twitter.com/i/web/status/1422477373166006293" TargetMode="External"/><Relationship Id="rId409" Type="http://schemas.openxmlformats.org/officeDocument/2006/relationships/hyperlink" Target="https://twitter.com/Sindup/status/1419949321181609988" TargetMode="External"/><Relationship Id="rId963" Type="http://schemas.openxmlformats.org/officeDocument/2006/relationships/hyperlink" Target="https://twitter.com/" TargetMode="External"/><Relationship Id="rId1039" Type="http://schemas.openxmlformats.org/officeDocument/2006/relationships/hyperlink" Target="https://twitter.com/" TargetMode="External"/><Relationship Id="rId1246" Type="http://schemas.openxmlformats.org/officeDocument/2006/relationships/hyperlink" Target="https://twitter.com/" TargetMode="External"/><Relationship Id="rId1898" Type="http://schemas.openxmlformats.org/officeDocument/2006/relationships/hyperlink" Target="https://twitter.com/" TargetMode="External"/><Relationship Id="rId2644" Type="http://schemas.openxmlformats.org/officeDocument/2006/relationships/hyperlink" Target="https://twitter.com/" TargetMode="External"/><Relationship Id="rId2851" Type="http://schemas.openxmlformats.org/officeDocument/2006/relationships/hyperlink" Target="https://twitter.com/" TargetMode="External"/><Relationship Id="rId2949" Type="http://schemas.openxmlformats.org/officeDocument/2006/relationships/hyperlink" Target="https://twitter.com/" TargetMode="External"/><Relationship Id="rId92" Type="http://schemas.openxmlformats.org/officeDocument/2006/relationships/hyperlink" Target="https://twitter.com/i/web/status/1420999682667565059" TargetMode="External"/><Relationship Id="rId616" Type="http://schemas.openxmlformats.org/officeDocument/2006/relationships/hyperlink" Target="https://twitter.com/i/web/status/1420978964206522369" TargetMode="External"/><Relationship Id="rId823" Type="http://schemas.openxmlformats.org/officeDocument/2006/relationships/hyperlink" Target="https://twitter.com/" TargetMode="External"/><Relationship Id="rId1453" Type="http://schemas.openxmlformats.org/officeDocument/2006/relationships/hyperlink" Target="https://twitter.com/" TargetMode="External"/><Relationship Id="rId1660" Type="http://schemas.openxmlformats.org/officeDocument/2006/relationships/hyperlink" Target="https://twitter.com/" TargetMode="External"/><Relationship Id="rId1758" Type="http://schemas.openxmlformats.org/officeDocument/2006/relationships/hyperlink" Target="https://twitter.com/" TargetMode="External"/><Relationship Id="rId2504" Type="http://schemas.openxmlformats.org/officeDocument/2006/relationships/hyperlink" Target="https://twitter.com/" TargetMode="External"/><Relationship Id="rId2711" Type="http://schemas.openxmlformats.org/officeDocument/2006/relationships/hyperlink" Target="https://twitter.com/" TargetMode="External"/><Relationship Id="rId2809" Type="http://schemas.openxmlformats.org/officeDocument/2006/relationships/hyperlink" Target="https://twitter.com/" TargetMode="External"/><Relationship Id="rId1106" Type="http://schemas.openxmlformats.org/officeDocument/2006/relationships/hyperlink" Target="https://twitter.com/" TargetMode="External"/><Relationship Id="rId1313" Type="http://schemas.openxmlformats.org/officeDocument/2006/relationships/hyperlink" Target="https://twitter.com/" TargetMode="External"/><Relationship Id="rId1520" Type="http://schemas.openxmlformats.org/officeDocument/2006/relationships/hyperlink" Target="https://twitter.com/" TargetMode="External"/><Relationship Id="rId1965" Type="http://schemas.openxmlformats.org/officeDocument/2006/relationships/hyperlink" Target="https://twitter.com/" TargetMode="External"/><Relationship Id="rId1618" Type="http://schemas.openxmlformats.org/officeDocument/2006/relationships/hyperlink" Target="https://twitter.com/" TargetMode="External"/><Relationship Id="rId1825" Type="http://schemas.openxmlformats.org/officeDocument/2006/relationships/hyperlink" Target="https://twitter.com/" TargetMode="External"/><Relationship Id="rId3040" Type="http://schemas.openxmlformats.org/officeDocument/2006/relationships/hyperlink" Target="https://twitter.com/" TargetMode="External"/><Relationship Id="rId199" Type="http://schemas.openxmlformats.org/officeDocument/2006/relationships/hyperlink" Target="http://www.fiverr.com/197709948?utm_campaign=gigs_show&amp;utm_medium=shared&amp;utm_source=twitter&amp;utm_term=VzW3vd" TargetMode="External"/><Relationship Id="rId2087" Type="http://schemas.openxmlformats.org/officeDocument/2006/relationships/hyperlink" Target="https://twitter.com/" TargetMode="External"/><Relationship Id="rId2294" Type="http://schemas.openxmlformats.org/officeDocument/2006/relationships/hyperlink" Target="https://twitter.com/" TargetMode="External"/><Relationship Id="rId266" Type="http://schemas.openxmlformats.org/officeDocument/2006/relationships/hyperlink" Target="https://twitter.com/CyberGEND/status/1420614642397761540" TargetMode="External"/><Relationship Id="rId473" Type="http://schemas.openxmlformats.org/officeDocument/2006/relationships/hyperlink" Target="https://www.01net.com/" TargetMode="External"/><Relationship Id="rId680" Type="http://schemas.openxmlformats.org/officeDocument/2006/relationships/hyperlink" Target="https://twitter.com/i/web/status/1420697282186448899" TargetMode="External"/><Relationship Id="rId2154" Type="http://schemas.openxmlformats.org/officeDocument/2006/relationships/hyperlink" Target="https://twitter.com/" TargetMode="External"/><Relationship Id="rId2361" Type="http://schemas.openxmlformats.org/officeDocument/2006/relationships/hyperlink" Target="https://twitter.com/" TargetMode="External"/><Relationship Id="rId2599" Type="http://schemas.openxmlformats.org/officeDocument/2006/relationships/hyperlink" Target="https://twitter.com/" TargetMode="External"/><Relationship Id="rId126" Type="http://schemas.openxmlformats.org/officeDocument/2006/relationships/hyperlink" Target="https://twitter.com/i/web/status/1421115868713521155" TargetMode="External"/><Relationship Id="rId333" Type="http://schemas.openxmlformats.org/officeDocument/2006/relationships/hyperlink" Target="https://denver.eu/products/smart-home-security/denver-sho-110/c-1024/c-1243/p-3826" TargetMode="External"/><Relationship Id="rId540" Type="http://schemas.openxmlformats.org/officeDocument/2006/relationships/hyperlink" Target="https://siecledigital.fr/2021/07/29/projet-pegasus-enquete-israel-nso-group/?utm_source=dlvr.it&amp;utm_medium=twitter" TargetMode="External"/><Relationship Id="rId778" Type="http://schemas.openxmlformats.org/officeDocument/2006/relationships/hyperlink" Target="https://twitter.com/i/web/status/1421009871546327042" TargetMode="External"/><Relationship Id="rId985" Type="http://schemas.openxmlformats.org/officeDocument/2006/relationships/hyperlink" Target="https://twitter.com/" TargetMode="External"/><Relationship Id="rId1170" Type="http://schemas.openxmlformats.org/officeDocument/2006/relationships/hyperlink" Target="https://twitter.com/" TargetMode="External"/><Relationship Id="rId2014" Type="http://schemas.openxmlformats.org/officeDocument/2006/relationships/hyperlink" Target="https://twitter.com/" TargetMode="External"/><Relationship Id="rId2221" Type="http://schemas.openxmlformats.org/officeDocument/2006/relationships/hyperlink" Target="https://twitter.com/" TargetMode="External"/><Relationship Id="rId2459" Type="http://schemas.openxmlformats.org/officeDocument/2006/relationships/hyperlink" Target="https://twitter.com/" TargetMode="External"/><Relationship Id="rId2666" Type="http://schemas.openxmlformats.org/officeDocument/2006/relationships/hyperlink" Target="https://twitter.com/" TargetMode="External"/><Relationship Id="rId2873" Type="http://schemas.openxmlformats.org/officeDocument/2006/relationships/hyperlink" Target="https://twitter.com/" TargetMode="External"/><Relationship Id="rId638" Type="http://schemas.openxmlformats.org/officeDocument/2006/relationships/hyperlink" Target="https://twitter.com/cybervictimes/status/1420355039235907584" TargetMode="External"/><Relationship Id="rId845" Type="http://schemas.openxmlformats.org/officeDocument/2006/relationships/hyperlink" Target="https://twitter.com/" TargetMode="External"/><Relationship Id="rId1030" Type="http://schemas.openxmlformats.org/officeDocument/2006/relationships/hyperlink" Target="https://twitter.com/" TargetMode="External"/><Relationship Id="rId1268" Type="http://schemas.openxmlformats.org/officeDocument/2006/relationships/hyperlink" Target="https://twitter.com/" TargetMode="External"/><Relationship Id="rId1475" Type="http://schemas.openxmlformats.org/officeDocument/2006/relationships/hyperlink" Target="https://twitter.com/" TargetMode="External"/><Relationship Id="rId1682" Type="http://schemas.openxmlformats.org/officeDocument/2006/relationships/hyperlink" Target="https://twitter.com/" TargetMode="External"/><Relationship Id="rId2319" Type="http://schemas.openxmlformats.org/officeDocument/2006/relationships/hyperlink" Target="https://twitter.com/" TargetMode="External"/><Relationship Id="rId2526" Type="http://schemas.openxmlformats.org/officeDocument/2006/relationships/hyperlink" Target="https://twitter.com/" TargetMode="External"/><Relationship Id="rId2733" Type="http://schemas.openxmlformats.org/officeDocument/2006/relationships/hyperlink" Target="https://twitter.com/" TargetMode="External"/><Relationship Id="rId400" Type="http://schemas.openxmlformats.org/officeDocument/2006/relationships/hyperlink" Target="https://www.helpnetsecurity.com/2021/07/28/phishing-protection-microsoft-teams/" TargetMode="External"/><Relationship Id="rId705" Type="http://schemas.openxmlformats.org/officeDocument/2006/relationships/hyperlink" Target="https://twitter.com/i/web/status/1422170172035637257" TargetMode="External"/><Relationship Id="rId1128" Type="http://schemas.openxmlformats.org/officeDocument/2006/relationships/hyperlink" Target="https://twitter.com/" TargetMode="External"/><Relationship Id="rId1335" Type="http://schemas.openxmlformats.org/officeDocument/2006/relationships/hyperlink" Target="https://twitter.com/" TargetMode="External"/><Relationship Id="rId1542" Type="http://schemas.openxmlformats.org/officeDocument/2006/relationships/hyperlink" Target="https://twitter.com/" TargetMode="External"/><Relationship Id="rId1987" Type="http://schemas.openxmlformats.org/officeDocument/2006/relationships/hyperlink" Target="https://twitter.com/" TargetMode="External"/><Relationship Id="rId2940" Type="http://schemas.openxmlformats.org/officeDocument/2006/relationships/hyperlink" Target="https://twitter.com/" TargetMode="External"/><Relationship Id="rId912" Type="http://schemas.openxmlformats.org/officeDocument/2006/relationships/hyperlink" Target="https://twitter.com/" TargetMode="External"/><Relationship Id="rId1847" Type="http://schemas.openxmlformats.org/officeDocument/2006/relationships/hyperlink" Target="https://twitter.com/" TargetMode="External"/><Relationship Id="rId2800" Type="http://schemas.openxmlformats.org/officeDocument/2006/relationships/hyperlink" Target="https://twitter.com/" TargetMode="External"/><Relationship Id="rId41" Type="http://schemas.openxmlformats.org/officeDocument/2006/relationships/hyperlink" Target="https://www.futura-sciences.com/tech/actualites/cybersecurite-attention-arnaques-faux-support-technique-92730/" TargetMode="External"/><Relationship Id="rId1402" Type="http://schemas.openxmlformats.org/officeDocument/2006/relationships/hyperlink" Target="https://twitter.com/" TargetMode="External"/><Relationship Id="rId1707" Type="http://schemas.openxmlformats.org/officeDocument/2006/relationships/hyperlink" Target="https://twitter.com/" TargetMode="External"/><Relationship Id="rId3062" Type="http://schemas.openxmlformats.org/officeDocument/2006/relationships/hyperlink" Target="https://twitter.com/" TargetMode="External"/><Relationship Id="rId190" Type="http://schemas.openxmlformats.org/officeDocument/2006/relationships/hyperlink" Target="http://www.fiverr.com/197709948?utm_campaign=gigs_show&amp;utm_medium=shared&amp;utm_source=twitter&amp;utm_term=VzW3vd" TargetMode="External"/><Relationship Id="rId288" Type="http://schemas.openxmlformats.org/officeDocument/2006/relationships/hyperlink" Target="https://www.futura-sciences.com/tech/actualites/cybersecurite-attention-arnaques-faux-support-technique-92730/" TargetMode="External"/><Relationship Id="rId1914" Type="http://schemas.openxmlformats.org/officeDocument/2006/relationships/hyperlink" Target="https://twitter.com/" TargetMode="External"/><Relationship Id="rId495" Type="http://schemas.openxmlformats.org/officeDocument/2006/relationships/hyperlink" Target="https://twitter.com/Figaro_Inter/status/1421155040681730058" TargetMode="External"/><Relationship Id="rId2176" Type="http://schemas.openxmlformats.org/officeDocument/2006/relationships/hyperlink" Target="https://twitter.com/" TargetMode="External"/><Relationship Id="rId2383" Type="http://schemas.openxmlformats.org/officeDocument/2006/relationships/hyperlink" Target="https://twitter.com/" TargetMode="External"/><Relationship Id="rId2590" Type="http://schemas.openxmlformats.org/officeDocument/2006/relationships/hyperlink" Target="https://twitter.com/" TargetMode="External"/><Relationship Id="rId148" Type="http://schemas.openxmlformats.org/officeDocument/2006/relationships/hyperlink" Target="https://twitter.com/ESET_France/status/1420642759468371971" TargetMode="External"/><Relationship Id="rId355" Type="http://schemas.openxmlformats.org/officeDocument/2006/relationships/hyperlink" Target="https://twitter.com/i/web/status/1420322076821532672" TargetMode="External"/><Relationship Id="rId562" Type="http://schemas.openxmlformats.org/officeDocument/2006/relationships/hyperlink" Target="https://semafor-conseil.swiss/securite-reseau/" TargetMode="External"/><Relationship Id="rId1192" Type="http://schemas.openxmlformats.org/officeDocument/2006/relationships/hyperlink" Target="https://twitter.com/" TargetMode="External"/><Relationship Id="rId2036" Type="http://schemas.openxmlformats.org/officeDocument/2006/relationships/hyperlink" Target="https://twitter.com/" TargetMode="External"/><Relationship Id="rId2243" Type="http://schemas.openxmlformats.org/officeDocument/2006/relationships/hyperlink" Target="https://twitter.com/" TargetMode="External"/><Relationship Id="rId2450" Type="http://schemas.openxmlformats.org/officeDocument/2006/relationships/hyperlink" Target="https://twitter.com/" TargetMode="External"/><Relationship Id="rId2688" Type="http://schemas.openxmlformats.org/officeDocument/2006/relationships/hyperlink" Target="https://twitter.com/" TargetMode="External"/><Relationship Id="rId2895" Type="http://schemas.openxmlformats.org/officeDocument/2006/relationships/hyperlink" Target="https://twitter.com/" TargetMode="External"/><Relationship Id="rId215" Type="http://schemas.openxmlformats.org/officeDocument/2006/relationships/hyperlink" Target="https://www.presse-citron.net/cybersecurite-les-internautes-francais-sont-de-plus-en-plus-en-danger/" TargetMode="External"/><Relationship Id="rId422" Type="http://schemas.openxmlformats.org/officeDocument/2006/relationships/hyperlink" Target="https://twitter.com/i/web/status/1420745942190333958" TargetMode="External"/><Relationship Id="rId867" Type="http://schemas.openxmlformats.org/officeDocument/2006/relationships/hyperlink" Target="https://twitter.com/" TargetMode="External"/><Relationship Id="rId1052" Type="http://schemas.openxmlformats.org/officeDocument/2006/relationships/hyperlink" Target="https://twitter.com/" TargetMode="External"/><Relationship Id="rId1497" Type="http://schemas.openxmlformats.org/officeDocument/2006/relationships/hyperlink" Target="https://twitter.com/" TargetMode="External"/><Relationship Id="rId2103" Type="http://schemas.openxmlformats.org/officeDocument/2006/relationships/hyperlink" Target="https://twitter.com/" TargetMode="External"/><Relationship Id="rId2310" Type="http://schemas.openxmlformats.org/officeDocument/2006/relationships/hyperlink" Target="https://twitter.com/" TargetMode="External"/><Relationship Id="rId2548" Type="http://schemas.openxmlformats.org/officeDocument/2006/relationships/hyperlink" Target="https://twitter.com/" TargetMode="External"/><Relationship Id="rId2755" Type="http://schemas.openxmlformats.org/officeDocument/2006/relationships/hyperlink" Target="https://twitter.com/" TargetMode="External"/><Relationship Id="rId2962" Type="http://schemas.openxmlformats.org/officeDocument/2006/relationships/hyperlink" Target="https://twitter.com/" TargetMode="External"/><Relationship Id="rId727" Type="http://schemas.openxmlformats.org/officeDocument/2006/relationships/hyperlink" Target="https://twitter.com/i/web/status/1422459722695802883" TargetMode="External"/><Relationship Id="rId934" Type="http://schemas.openxmlformats.org/officeDocument/2006/relationships/hyperlink" Target="https://twitter.com/" TargetMode="External"/><Relationship Id="rId1357" Type="http://schemas.openxmlformats.org/officeDocument/2006/relationships/hyperlink" Target="https://twitter.com/" TargetMode="External"/><Relationship Id="rId1564" Type="http://schemas.openxmlformats.org/officeDocument/2006/relationships/hyperlink" Target="https://twitter.com/" TargetMode="External"/><Relationship Id="rId1771" Type="http://schemas.openxmlformats.org/officeDocument/2006/relationships/hyperlink" Target="https://twitter.com/" TargetMode="External"/><Relationship Id="rId2408" Type="http://schemas.openxmlformats.org/officeDocument/2006/relationships/hyperlink" Target="https://twitter.com/" TargetMode="External"/><Relationship Id="rId2615" Type="http://schemas.openxmlformats.org/officeDocument/2006/relationships/hyperlink" Target="https://twitter.com/" TargetMode="External"/><Relationship Id="rId2822" Type="http://schemas.openxmlformats.org/officeDocument/2006/relationships/hyperlink" Target="https://twitter.com/" TargetMode="External"/><Relationship Id="rId63" Type="http://schemas.openxmlformats.org/officeDocument/2006/relationships/hyperlink" Target="https://www.zataz.com/un-tiers-des-cyberattaques-traitees-par-f-secure-en-2021-etaient-des-ransomwares/" TargetMode="External"/><Relationship Id="rId1217" Type="http://schemas.openxmlformats.org/officeDocument/2006/relationships/hyperlink" Target="https://twitter.com/" TargetMode="External"/><Relationship Id="rId1424" Type="http://schemas.openxmlformats.org/officeDocument/2006/relationships/hyperlink" Target="https://twitter.com/" TargetMode="External"/><Relationship Id="rId1631" Type="http://schemas.openxmlformats.org/officeDocument/2006/relationships/hyperlink" Target="https://twitter.com/" TargetMode="External"/><Relationship Id="rId1869" Type="http://schemas.openxmlformats.org/officeDocument/2006/relationships/hyperlink" Target="https://twitter.com/" TargetMode="External"/><Relationship Id="rId3084" Type="http://schemas.openxmlformats.org/officeDocument/2006/relationships/hyperlink" Target="https://twitter.com/" TargetMode="External"/><Relationship Id="rId1729" Type="http://schemas.openxmlformats.org/officeDocument/2006/relationships/hyperlink" Target="https://twitter.com/" TargetMode="External"/><Relationship Id="rId1936" Type="http://schemas.openxmlformats.org/officeDocument/2006/relationships/hyperlink" Target="https://twitter.com/" TargetMode="External"/><Relationship Id="rId2198" Type="http://schemas.openxmlformats.org/officeDocument/2006/relationships/hyperlink" Target="https://twitter.com/" TargetMode="External"/><Relationship Id="rId377" Type="http://schemas.openxmlformats.org/officeDocument/2006/relationships/hyperlink" Target="https://twitter.com/i/web/status/1420369134160945152" TargetMode="External"/><Relationship Id="rId584" Type="http://schemas.openxmlformats.org/officeDocument/2006/relationships/hyperlink" Target="https://www.lesechos.fr/idees-debats/cercle/opinion-cybersecurite-les-entreprises-entre-deni-et-proactivite-face-aux-risques-1334945" TargetMode="External"/><Relationship Id="rId2058" Type="http://schemas.openxmlformats.org/officeDocument/2006/relationships/hyperlink" Target="https://twitter.com/" TargetMode="External"/><Relationship Id="rId2265" Type="http://schemas.openxmlformats.org/officeDocument/2006/relationships/hyperlink" Target="https://twitter.com/" TargetMode="External"/><Relationship Id="rId3011" Type="http://schemas.openxmlformats.org/officeDocument/2006/relationships/hyperlink" Target="https://twitter.com/" TargetMode="External"/><Relationship Id="rId5" Type="http://schemas.openxmlformats.org/officeDocument/2006/relationships/hyperlink" Target="https://twitter.com/i/web/status/1420143717227315202" TargetMode="External"/><Relationship Id="rId237" Type="http://schemas.openxmlformats.org/officeDocument/2006/relationships/hyperlink" Target="https://www.presse-citron.net/cybersecurite-les-internautes-francais-sont-de-plus-en-plus-en-danger/" TargetMode="External"/><Relationship Id="rId791" Type="http://schemas.openxmlformats.org/officeDocument/2006/relationships/hyperlink" Target="https://twitter.com/i/web/status/1422076385330450432" TargetMode="External"/><Relationship Id="rId889" Type="http://schemas.openxmlformats.org/officeDocument/2006/relationships/hyperlink" Target="https://twitter.com/" TargetMode="External"/><Relationship Id="rId1074" Type="http://schemas.openxmlformats.org/officeDocument/2006/relationships/hyperlink" Target="https://twitter.com/" TargetMode="External"/><Relationship Id="rId2472" Type="http://schemas.openxmlformats.org/officeDocument/2006/relationships/hyperlink" Target="https://twitter.com/" TargetMode="External"/><Relationship Id="rId2777" Type="http://schemas.openxmlformats.org/officeDocument/2006/relationships/hyperlink" Target="https://twitter.com/" TargetMode="External"/><Relationship Id="rId444" Type="http://schemas.openxmlformats.org/officeDocument/2006/relationships/hyperlink" Target="https://twitter.com/i/web/status/1421089622185107458" TargetMode="External"/><Relationship Id="rId651" Type="http://schemas.openxmlformats.org/officeDocument/2006/relationships/hyperlink" Target="https://twitter.com/i/web/status/1420760787723816961" TargetMode="External"/><Relationship Id="rId749" Type="http://schemas.openxmlformats.org/officeDocument/2006/relationships/hyperlink" Target="https://blog.xmco.fr/resume-de-la-semaine-30-du-24-au-30-juillet/" TargetMode="External"/><Relationship Id="rId1281" Type="http://schemas.openxmlformats.org/officeDocument/2006/relationships/hyperlink" Target="https://twitter.com/" TargetMode="External"/><Relationship Id="rId1379" Type="http://schemas.openxmlformats.org/officeDocument/2006/relationships/hyperlink" Target="https://twitter.com/" TargetMode="External"/><Relationship Id="rId1586" Type="http://schemas.openxmlformats.org/officeDocument/2006/relationships/hyperlink" Target="https://twitter.com/" TargetMode="External"/><Relationship Id="rId2125" Type="http://schemas.openxmlformats.org/officeDocument/2006/relationships/hyperlink" Target="https://twitter.com/" TargetMode="External"/><Relationship Id="rId2332" Type="http://schemas.openxmlformats.org/officeDocument/2006/relationships/hyperlink" Target="https://twitter.com/" TargetMode="External"/><Relationship Id="rId2984" Type="http://schemas.openxmlformats.org/officeDocument/2006/relationships/hyperlink" Target="https://twitter.com/" TargetMode="External"/><Relationship Id="rId304" Type="http://schemas.openxmlformats.org/officeDocument/2006/relationships/hyperlink" Target="https://twitter.com/i/web/status/1421118143800299528" TargetMode="External"/><Relationship Id="rId511" Type="http://schemas.openxmlformats.org/officeDocument/2006/relationships/hyperlink" Target="https://twitter.com/i/web/status/1421020138829123588" TargetMode="External"/><Relationship Id="rId609" Type="http://schemas.openxmlformats.org/officeDocument/2006/relationships/hyperlink" Target="https://www.zdnet.fr/lexique-it/zero-trust-une-definition-39926637.htm" TargetMode="External"/><Relationship Id="rId956" Type="http://schemas.openxmlformats.org/officeDocument/2006/relationships/hyperlink" Target="https://twitter.com/" TargetMode="External"/><Relationship Id="rId1141" Type="http://schemas.openxmlformats.org/officeDocument/2006/relationships/hyperlink" Target="https://twitter.com/" TargetMode="External"/><Relationship Id="rId1239" Type="http://schemas.openxmlformats.org/officeDocument/2006/relationships/hyperlink" Target="https://twitter.com/" TargetMode="External"/><Relationship Id="rId1793" Type="http://schemas.openxmlformats.org/officeDocument/2006/relationships/hyperlink" Target="https://twitter.com/" TargetMode="External"/><Relationship Id="rId2637" Type="http://schemas.openxmlformats.org/officeDocument/2006/relationships/hyperlink" Target="https://twitter.com/" TargetMode="External"/><Relationship Id="rId2844" Type="http://schemas.openxmlformats.org/officeDocument/2006/relationships/hyperlink" Target="https://twitter.com/" TargetMode="External"/><Relationship Id="rId85" Type="http://schemas.openxmlformats.org/officeDocument/2006/relationships/hyperlink" Target="https://datacenter-magazine.fr/un-faux-sentiment-de-securite/" TargetMode="External"/><Relationship Id="rId816" Type="http://schemas.openxmlformats.org/officeDocument/2006/relationships/hyperlink" Target="https://twitter.com/" TargetMode="External"/><Relationship Id="rId1001" Type="http://schemas.openxmlformats.org/officeDocument/2006/relationships/hyperlink" Target="https://twitter.com/" TargetMode="External"/><Relationship Id="rId1446" Type="http://schemas.openxmlformats.org/officeDocument/2006/relationships/hyperlink" Target="https://twitter.com/" TargetMode="External"/><Relationship Id="rId1653" Type="http://schemas.openxmlformats.org/officeDocument/2006/relationships/hyperlink" Target="https://twitter.com/" TargetMode="External"/><Relationship Id="rId1860" Type="http://schemas.openxmlformats.org/officeDocument/2006/relationships/hyperlink" Target="https://twitter.com/" TargetMode="External"/><Relationship Id="rId2704" Type="http://schemas.openxmlformats.org/officeDocument/2006/relationships/hyperlink" Target="https://twitter.com/" TargetMode="External"/><Relationship Id="rId2911" Type="http://schemas.openxmlformats.org/officeDocument/2006/relationships/hyperlink" Target="https://twitter.com/" TargetMode="External"/><Relationship Id="rId1306" Type="http://schemas.openxmlformats.org/officeDocument/2006/relationships/hyperlink" Target="https://twitter.com/" TargetMode="External"/><Relationship Id="rId1513" Type="http://schemas.openxmlformats.org/officeDocument/2006/relationships/hyperlink" Target="https://twitter.com/" TargetMode="External"/><Relationship Id="rId1720" Type="http://schemas.openxmlformats.org/officeDocument/2006/relationships/hyperlink" Target="https://twitter.com/" TargetMode="External"/><Relationship Id="rId1958" Type="http://schemas.openxmlformats.org/officeDocument/2006/relationships/hyperlink" Target="https://twitter.com/" TargetMode="External"/><Relationship Id="rId12" Type="http://schemas.openxmlformats.org/officeDocument/2006/relationships/hyperlink" Target="https://www.planet.fr/internet-et-high-tech-cybersecurite-palmares-des-mots-de-passe-a-eviter-absolument.2219538.1506.html?es_sh=1e14da24fdf1cdeb935f1eb714ce8361&amp;es_ad=289317" TargetMode="External"/><Relationship Id="rId1818" Type="http://schemas.openxmlformats.org/officeDocument/2006/relationships/hyperlink" Target="https://twitter.com/" TargetMode="External"/><Relationship Id="rId3033" Type="http://schemas.openxmlformats.org/officeDocument/2006/relationships/hyperlink" Target="https://twitter.com/" TargetMode="External"/><Relationship Id="rId161" Type="http://schemas.openxmlformats.org/officeDocument/2006/relationships/hyperlink" Target="https://www.francetvinfo.fr/internet/securite-sur-internet/cyberattaques/cybersecurite-des-attaques-bien-plus-dangereuses-que-le-projet-pegasus-visent-actuellement-la-france-selon-l-anssi_4713453.html" TargetMode="External"/><Relationship Id="rId399" Type="http://schemas.openxmlformats.org/officeDocument/2006/relationships/hyperlink" Target="https://www.helpnetsecurity.com/2021/07/28/phishing-protection-microsoft-teams/" TargetMode="External"/><Relationship Id="rId2287" Type="http://schemas.openxmlformats.org/officeDocument/2006/relationships/hyperlink" Target="https://twitter.com/" TargetMode="External"/><Relationship Id="rId2494" Type="http://schemas.openxmlformats.org/officeDocument/2006/relationships/hyperlink" Target="https://twitter.com/" TargetMode="External"/><Relationship Id="rId259" Type="http://schemas.openxmlformats.org/officeDocument/2006/relationships/hyperlink" Target="https://www.huffingtonpost.fr/entry/affaire-pegasus-linsuffisance-dexperts-en-cybersecurite-en-france-nous-rend-plus-vulnerables_fr_6103f435e4b0d3b5897d0248" TargetMode="External"/><Relationship Id="rId466" Type="http://schemas.openxmlformats.org/officeDocument/2006/relationships/hyperlink" Target="https://www.presse-citron.net/joe-biden-previent-que-les-cyberattaques-pourraient-degenerer-en-vraies-guerres/?utm_source=feedburner&amp;utm_medium=feed&amp;utm_campaign=Feed%3A+phoenixjp%2Frxqg+%28PhoenixJP.News+FR+-+Tous+les+sites%29" TargetMode="External"/><Relationship Id="rId673" Type="http://schemas.openxmlformats.org/officeDocument/2006/relationships/hyperlink" Target="https://twitter.com/i/web/status/1420704827953324042" TargetMode="External"/><Relationship Id="rId880" Type="http://schemas.openxmlformats.org/officeDocument/2006/relationships/hyperlink" Target="https://twitter.com/" TargetMode="External"/><Relationship Id="rId1096" Type="http://schemas.openxmlformats.org/officeDocument/2006/relationships/hyperlink" Target="https://twitter.com/" TargetMode="External"/><Relationship Id="rId2147" Type="http://schemas.openxmlformats.org/officeDocument/2006/relationships/hyperlink" Target="https://twitter.com/" TargetMode="External"/><Relationship Id="rId2354" Type="http://schemas.openxmlformats.org/officeDocument/2006/relationships/hyperlink" Target="https://twitter.com/" TargetMode="External"/><Relationship Id="rId2561" Type="http://schemas.openxmlformats.org/officeDocument/2006/relationships/hyperlink" Target="https://twitter.com/" TargetMode="External"/><Relationship Id="rId2799" Type="http://schemas.openxmlformats.org/officeDocument/2006/relationships/hyperlink" Target="https://twitter.com/" TargetMode="External"/><Relationship Id="rId119" Type="http://schemas.openxmlformats.org/officeDocument/2006/relationships/hyperlink" Target="https://twitter.com/i/web/status/1421086637547794433" TargetMode="External"/><Relationship Id="rId326" Type="http://schemas.openxmlformats.org/officeDocument/2006/relationships/hyperlink" Target="https://www.zataz.com/un-tiers-des-cyberattaques-traitees-par-f-secure-en-2021-etaient-des-ransomwares/" TargetMode="External"/><Relationship Id="rId533" Type="http://schemas.openxmlformats.org/officeDocument/2006/relationships/hyperlink" Target="https://vigilance.fr/vulnerabilite/Brocade-Fabric-OS-elevation-de-privileges-via-TACACS-36008" TargetMode="External"/><Relationship Id="rId978" Type="http://schemas.openxmlformats.org/officeDocument/2006/relationships/hyperlink" Target="https://twitter.com/" TargetMode="External"/><Relationship Id="rId1163" Type="http://schemas.openxmlformats.org/officeDocument/2006/relationships/hyperlink" Target="https://twitter.com/" TargetMode="External"/><Relationship Id="rId1370" Type="http://schemas.openxmlformats.org/officeDocument/2006/relationships/hyperlink" Target="https://twitter.com/" TargetMode="External"/><Relationship Id="rId2007" Type="http://schemas.openxmlformats.org/officeDocument/2006/relationships/hyperlink" Target="https://twitter.com/" TargetMode="External"/><Relationship Id="rId2214" Type="http://schemas.openxmlformats.org/officeDocument/2006/relationships/hyperlink" Target="https://twitter.com/" TargetMode="External"/><Relationship Id="rId2659" Type="http://schemas.openxmlformats.org/officeDocument/2006/relationships/hyperlink" Target="https://twitter.com/" TargetMode="External"/><Relationship Id="rId2866" Type="http://schemas.openxmlformats.org/officeDocument/2006/relationships/hyperlink" Target="https://twitter.com/" TargetMode="External"/><Relationship Id="rId740" Type="http://schemas.openxmlformats.org/officeDocument/2006/relationships/hyperlink" Target="https://twitter.com/i/web/status/1422554133513527307" TargetMode="External"/><Relationship Id="rId838" Type="http://schemas.openxmlformats.org/officeDocument/2006/relationships/hyperlink" Target="https://twitter.com/" TargetMode="External"/><Relationship Id="rId1023" Type="http://schemas.openxmlformats.org/officeDocument/2006/relationships/hyperlink" Target="https://twitter.com/" TargetMode="External"/><Relationship Id="rId1468" Type="http://schemas.openxmlformats.org/officeDocument/2006/relationships/hyperlink" Target="https://twitter.com/" TargetMode="External"/><Relationship Id="rId1675" Type="http://schemas.openxmlformats.org/officeDocument/2006/relationships/hyperlink" Target="https://twitter.com/" TargetMode="External"/><Relationship Id="rId1882" Type="http://schemas.openxmlformats.org/officeDocument/2006/relationships/hyperlink" Target="https://twitter.com/" TargetMode="External"/><Relationship Id="rId2421" Type="http://schemas.openxmlformats.org/officeDocument/2006/relationships/hyperlink" Target="https://twitter.com/" TargetMode="External"/><Relationship Id="rId2519" Type="http://schemas.openxmlformats.org/officeDocument/2006/relationships/hyperlink" Target="https://twitter.com/" TargetMode="External"/><Relationship Id="rId2726" Type="http://schemas.openxmlformats.org/officeDocument/2006/relationships/hyperlink" Target="https://twitter.com/" TargetMode="External"/><Relationship Id="rId600" Type="http://schemas.openxmlformats.org/officeDocument/2006/relationships/hyperlink" Target="https://www.usine-digitale.fr/article/microsoft-se-muscle-dans-la-cybersecurite-en-s-emparant-de-riskiq.N1123379" TargetMode="External"/><Relationship Id="rId1230" Type="http://schemas.openxmlformats.org/officeDocument/2006/relationships/hyperlink" Target="https://twitter.com/" TargetMode="External"/><Relationship Id="rId1328" Type="http://schemas.openxmlformats.org/officeDocument/2006/relationships/hyperlink" Target="https://twitter.com/" TargetMode="External"/><Relationship Id="rId1535" Type="http://schemas.openxmlformats.org/officeDocument/2006/relationships/hyperlink" Target="https://twitter.com/" TargetMode="External"/><Relationship Id="rId2933" Type="http://schemas.openxmlformats.org/officeDocument/2006/relationships/hyperlink" Target="https://twitter.com/" TargetMode="External"/><Relationship Id="rId905" Type="http://schemas.openxmlformats.org/officeDocument/2006/relationships/hyperlink" Target="https://twitter.com/" TargetMode="External"/><Relationship Id="rId1742" Type="http://schemas.openxmlformats.org/officeDocument/2006/relationships/hyperlink" Target="https://twitter.com/" TargetMode="External"/><Relationship Id="rId34" Type="http://schemas.openxmlformats.org/officeDocument/2006/relationships/hyperlink" Target="https://www.usine-digitale.fr/article/le-gouvernement-met-en-place-un-dispositif-d-alerte-en-cas-de-cyberattaque-dedie-aux-tpe-et-pme.N1127279" TargetMode="External"/><Relationship Id="rId1602" Type="http://schemas.openxmlformats.org/officeDocument/2006/relationships/hyperlink" Target="https://twitter.com/" TargetMode="External"/><Relationship Id="rId3055" Type="http://schemas.openxmlformats.org/officeDocument/2006/relationships/hyperlink" Target="https://twitter.com/" TargetMode="External"/><Relationship Id="rId183" Type="http://schemas.openxmlformats.org/officeDocument/2006/relationships/hyperlink" Target="https://www.presse-citron.net/cybersecurite-les-internautes-francais-sont-de-plus-en-plus-en-danger/" TargetMode="External"/><Relationship Id="rId390" Type="http://schemas.openxmlformats.org/officeDocument/2006/relationships/hyperlink" Target="https://twitter.com/i/web/status/1420383231107641348" TargetMode="External"/><Relationship Id="rId1907" Type="http://schemas.openxmlformats.org/officeDocument/2006/relationships/hyperlink" Target="https://twitter.com/" TargetMode="External"/><Relationship Id="rId2071" Type="http://schemas.openxmlformats.org/officeDocument/2006/relationships/hyperlink" Target="https://twitter.com/" TargetMode="External"/><Relationship Id="rId250" Type="http://schemas.openxmlformats.org/officeDocument/2006/relationships/hyperlink" Target="https://www.journaldunet.com/solutions/dsi/1504075-cybersecurite-les-cles-d-une-approche-zero-trust/" TargetMode="External"/><Relationship Id="rId488" Type="http://schemas.openxmlformats.org/officeDocument/2006/relationships/hyperlink" Target="https://www.le-vpn.com/clients/cart.php?a=add&amp;skipconfig=1&amp;cc=1&amp;pid=10&amp;billingcycle=biennially&amp;language=French&amp;currency=1&amp;carttpl=promo&amp;promocode=SummerSale21" TargetMode="External"/><Relationship Id="rId695" Type="http://schemas.openxmlformats.org/officeDocument/2006/relationships/hyperlink" Target="https://twitter.com/i/web/status/1421357496493543427" TargetMode="External"/><Relationship Id="rId2169" Type="http://schemas.openxmlformats.org/officeDocument/2006/relationships/hyperlink" Target="https://twitter.com/" TargetMode="External"/><Relationship Id="rId2376" Type="http://schemas.openxmlformats.org/officeDocument/2006/relationships/hyperlink" Target="https://twitter.com/" TargetMode="External"/><Relationship Id="rId2583" Type="http://schemas.openxmlformats.org/officeDocument/2006/relationships/hyperlink" Target="https://twitter.com/" TargetMode="External"/><Relationship Id="rId2790" Type="http://schemas.openxmlformats.org/officeDocument/2006/relationships/hyperlink" Target="https://twitter.com/" TargetMode="External"/><Relationship Id="rId110" Type="http://schemas.openxmlformats.org/officeDocument/2006/relationships/hyperlink" Target="https://twitter.com/i/web/status/1421057733516738574" TargetMode="External"/><Relationship Id="rId348" Type="http://schemas.openxmlformats.org/officeDocument/2006/relationships/hyperlink" Target="https://twitter.com/i/web/status/1420295320882225154" TargetMode="External"/><Relationship Id="rId555" Type="http://schemas.openxmlformats.org/officeDocument/2006/relationships/hyperlink" Target="https://twitter.com/i/web/status/1422156473111662596" TargetMode="External"/><Relationship Id="rId762" Type="http://schemas.openxmlformats.org/officeDocument/2006/relationships/hyperlink" Target="https://twitter.com/i/web/status/1421441983940268032" TargetMode="External"/><Relationship Id="rId1185" Type="http://schemas.openxmlformats.org/officeDocument/2006/relationships/hyperlink" Target="https://twitter.com/" TargetMode="External"/><Relationship Id="rId1392" Type="http://schemas.openxmlformats.org/officeDocument/2006/relationships/hyperlink" Target="https://twitter.com/" TargetMode="External"/><Relationship Id="rId2029" Type="http://schemas.openxmlformats.org/officeDocument/2006/relationships/hyperlink" Target="https://twitter.com/" TargetMode="External"/><Relationship Id="rId2236" Type="http://schemas.openxmlformats.org/officeDocument/2006/relationships/hyperlink" Target="https://twitter.com/" TargetMode="External"/><Relationship Id="rId2443" Type="http://schemas.openxmlformats.org/officeDocument/2006/relationships/hyperlink" Target="https://twitter.com/" TargetMode="External"/><Relationship Id="rId2650" Type="http://schemas.openxmlformats.org/officeDocument/2006/relationships/hyperlink" Target="https://twitter.com/" TargetMode="External"/><Relationship Id="rId2888" Type="http://schemas.openxmlformats.org/officeDocument/2006/relationships/hyperlink" Target="https://twitter.com/" TargetMode="External"/><Relationship Id="rId208" Type="http://schemas.openxmlformats.org/officeDocument/2006/relationships/hyperlink" Target="https://www.usine-digitale.fr/article/apres-un-data-center-tiktok-ouvre-un-centre-dedie-a-la-cybersecurite-a-dublin.N1129489" TargetMode="External"/><Relationship Id="rId415" Type="http://schemas.openxmlformats.org/officeDocument/2006/relationships/hyperlink" Target="https://www.bluemega.com/article/comment-partager-une-imprimante-avec-papercut-mobility-print/" TargetMode="External"/><Relationship Id="rId622" Type="http://schemas.openxmlformats.org/officeDocument/2006/relationships/hyperlink" Target="https://twitter.com/i/web/status/1422559036076171266" TargetMode="External"/><Relationship Id="rId1045" Type="http://schemas.openxmlformats.org/officeDocument/2006/relationships/hyperlink" Target="https://twitter.com/" TargetMode="External"/><Relationship Id="rId1252" Type="http://schemas.openxmlformats.org/officeDocument/2006/relationships/hyperlink" Target="https://twitter.com/" TargetMode="External"/><Relationship Id="rId1697" Type="http://schemas.openxmlformats.org/officeDocument/2006/relationships/hyperlink" Target="https://twitter.com/" TargetMode="External"/><Relationship Id="rId2303" Type="http://schemas.openxmlformats.org/officeDocument/2006/relationships/hyperlink" Target="https://twitter.com/" TargetMode="External"/><Relationship Id="rId2510" Type="http://schemas.openxmlformats.org/officeDocument/2006/relationships/hyperlink" Target="https://twitter.com/" TargetMode="External"/><Relationship Id="rId2748" Type="http://schemas.openxmlformats.org/officeDocument/2006/relationships/hyperlink" Target="https://twitter.com/" TargetMode="External"/><Relationship Id="rId2955" Type="http://schemas.openxmlformats.org/officeDocument/2006/relationships/hyperlink" Target="https://twitter.com/" TargetMode="External"/><Relationship Id="rId927" Type="http://schemas.openxmlformats.org/officeDocument/2006/relationships/hyperlink" Target="https://twitter.com/" TargetMode="External"/><Relationship Id="rId1112" Type="http://schemas.openxmlformats.org/officeDocument/2006/relationships/hyperlink" Target="https://twitter.com/" TargetMode="External"/><Relationship Id="rId1557" Type="http://schemas.openxmlformats.org/officeDocument/2006/relationships/hyperlink" Target="https://twitter.com/" TargetMode="External"/><Relationship Id="rId1764" Type="http://schemas.openxmlformats.org/officeDocument/2006/relationships/hyperlink" Target="https://twitter.com/" TargetMode="External"/><Relationship Id="rId1971" Type="http://schemas.openxmlformats.org/officeDocument/2006/relationships/hyperlink" Target="https://twitter.com/" TargetMode="External"/><Relationship Id="rId2608" Type="http://schemas.openxmlformats.org/officeDocument/2006/relationships/hyperlink" Target="https://twitter.com/" TargetMode="External"/><Relationship Id="rId2815" Type="http://schemas.openxmlformats.org/officeDocument/2006/relationships/hyperlink" Target="https://twitter.com/" TargetMode="External"/><Relationship Id="rId56" Type="http://schemas.openxmlformats.org/officeDocument/2006/relationships/hyperlink" Target="http://globbsecurity.fr/hackuity-elu-laureat-du-prix-de-linnovation-des-assises-de-la-cybersecurite-47238/" TargetMode="External"/><Relationship Id="rId1417" Type="http://schemas.openxmlformats.org/officeDocument/2006/relationships/hyperlink" Target="https://twitter.com/" TargetMode="External"/><Relationship Id="rId1624" Type="http://schemas.openxmlformats.org/officeDocument/2006/relationships/hyperlink" Target="https://twitter.com/" TargetMode="External"/><Relationship Id="rId1831" Type="http://schemas.openxmlformats.org/officeDocument/2006/relationships/hyperlink" Target="https://twitter.com/" TargetMode="External"/><Relationship Id="rId3077" Type="http://schemas.openxmlformats.org/officeDocument/2006/relationships/hyperlink" Target="https://twitter.com/" TargetMode="External"/><Relationship Id="rId1929" Type="http://schemas.openxmlformats.org/officeDocument/2006/relationships/hyperlink" Target="https://twitter.com/" TargetMode="External"/><Relationship Id="rId2093" Type="http://schemas.openxmlformats.org/officeDocument/2006/relationships/hyperlink" Target="https://twitter.com/" TargetMode="External"/><Relationship Id="rId2398" Type="http://schemas.openxmlformats.org/officeDocument/2006/relationships/hyperlink" Target="https://twitter.com/" TargetMode="External"/><Relationship Id="rId272" Type="http://schemas.openxmlformats.org/officeDocument/2006/relationships/hyperlink" Target="https://www.usine-digitale.fr/article/apres-un-data-center-tiktok-ouvre-un-centre-dedie-a-la-cybersecurite-a-dublin.N1129489" TargetMode="External"/><Relationship Id="rId577" Type="http://schemas.openxmlformats.org/officeDocument/2006/relationships/hyperlink" Target="https://twitter.com/i/web/status/1420368767348051971" TargetMode="External"/><Relationship Id="rId2160" Type="http://schemas.openxmlformats.org/officeDocument/2006/relationships/hyperlink" Target="https://twitter.com/" TargetMode="External"/><Relationship Id="rId2258" Type="http://schemas.openxmlformats.org/officeDocument/2006/relationships/hyperlink" Target="https://twitter.com/" TargetMode="External"/><Relationship Id="rId3004" Type="http://schemas.openxmlformats.org/officeDocument/2006/relationships/hyperlink" Target="https://twitter.com/" TargetMode="External"/><Relationship Id="rId132" Type="http://schemas.openxmlformats.org/officeDocument/2006/relationships/hyperlink" Target="https://twitter.com/i/web/status/1421132380014891008" TargetMode="External"/><Relationship Id="rId784" Type="http://schemas.openxmlformats.org/officeDocument/2006/relationships/hyperlink" Target="https://veille-cyber.com/why-remote-working-leaves-us-vulnerable-to-cyber-attacks/" TargetMode="External"/><Relationship Id="rId991" Type="http://schemas.openxmlformats.org/officeDocument/2006/relationships/hyperlink" Target="https://twitter.com/" TargetMode="External"/><Relationship Id="rId1067" Type="http://schemas.openxmlformats.org/officeDocument/2006/relationships/hyperlink" Target="https://twitter.com/" TargetMode="External"/><Relationship Id="rId2020" Type="http://schemas.openxmlformats.org/officeDocument/2006/relationships/hyperlink" Target="https://twitter.com/" TargetMode="External"/><Relationship Id="rId2465" Type="http://schemas.openxmlformats.org/officeDocument/2006/relationships/hyperlink" Target="https://twitter.com/" TargetMode="External"/><Relationship Id="rId2672" Type="http://schemas.openxmlformats.org/officeDocument/2006/relationships/hyperlink" Target="https://twitter.com/" TargetMode="External"/><Relationship Id="rId437" Type="http://schemas.openxmlformats.org/officeDocument/2006/relationships/hyperlink" Target="https://www.youtube.com/watch?v=9ot7rVJ0OEE" TargetMode="External"/><Relationship Id="rId644" Type="http://schemas.openxmlformats.org/officeDocument/2006/relationships/hyperlink" Target="https://www.itforbusiness.fr/vos-systemes-de-cybersecurite-sont-ils-prets-a-tenir-dans-une-nouvelle-ere-quantique%E2%80%89-44212" TargetMode="External"/><Relationship Id="rId851" Type="http://schemas.openxmlformats.org/officeDocument/2006/relationships/hyperlink" Target="https://twitter.com/" TargetMode="External"/><Relationship Id="rId1274" Type="http://schemas.openxmlformats.org/officeDocument/2006/relationships/hyperlink" Target="https://twitter.com/" TargetMode="External"/><Relationship Id="rId1481" Type="http://schemas.openxmlformats.org/officeDocument/2006/relationships/hyperlink" Target="https://twitter.com/" TargetMode="External"/><Relationship Id="rId1579" Type="http://schemas.openxmlformats.org/officeDocument/2006/relationships/hyperlink" Target="https://twitter.com/" TargetMode="External"/><Relationship Id="rId2118" Type="http://schemas.openxmlformats.org/officeDocument/2006/relationships/hyperlink" Target="https://twitter.com/" TargetMode="External"/><Relationship Id="rId2325" Type="http://schemas.openxmlformats.org/officeDocument/2006/relationships/hyperlink" Target="https://twitter.com/" TargetMode="External"/><Relationship Id="rId2532" Type="http://schemas.openxmlformats.org/officeDocument/2006/relationships/hyperlink" Target="https://twitter.com/" TargetMode="External"/><Relationship Id="rId2977" Type="http://schemas.openxmlformats.org/officeDocument/2006/relationships/hyperlink" Target="https://twitter.com/" TargetMode="External"/><Relationship Id="rId504" Type="http://schemas.openxmlformats.org/officeDocument/2006/relationships/hyperlink" Target="https://www.youtube.com/watch?v=E7vfpdCMtRM" TargetMode="External"/><Relationship Id="rId711" Type="http://schemas.openxmlformats.org/officeDocument/2006/relationships/hyperlink" Target="https://twitter.com/i/web/status/1420394845810659330" TargetMode="External"/><Relationship Id="rId949" Type="http://schemas.openxmlformats.org/officeDocument/2006/relationships/hyperlink" Target="https://twitter.com/" TargetMode="External"/><Relationship Id="rId1134" Type="http://schemas.openxmlformats.org/officeDocument/2006/relationships/hyperlink" Target="https://twitter.com/" TargetMode="External"/><Relationship Id="rId1341" Type="http://schemas.openxmlformats.org/officeDocument/2006/relationships/hyperlink" Target="https://twitter.com/" TargetMode="External"/><Relationship Id="rId1786" Type="http://schemas.openxmlformats.org/officeDocument/2006/relationships/hyperlink" Target="https://twitter.com/" TargetMode="External"/><Relationship Id="rId1993" Type="http://schemas.openxmlformats.org/officeDocument/2006/relationships/hyperlink" Target="https://twitter.com/" TargetMode="External"/><Relationship Id="rId2837" Type="http://schemas.openxmlformats.org/officeDocument/2006/relationships/hyperlink" Target="https://twitter.com/" TargetMode="External"/><Relationship Id="rId78" Type="http://schemas.openxmlformats.org/officeDocument/2006/relationships/hyperlink" Target="https://twitter.com/i/web/status/1420432104027004933" TargetMode="External"/><Relationship Id="rId809" Type="http://schemas.openxmlformats.org/officeDocument/2006/relationships/hyperlink" Target="https://twitter.com/" TargetMode="External"/><Relationship Id="rId1201" Type="http://schemas.openxmlformats.org/officeDocument/2006/relationships/hyperlink" Target="https://twitter.com/" TargetMode="External"/><Relationship Id="rId1439" Type="http://schemas.openxmlformats.org/officeDocument/2006/relationships/hyperlink" Target="https://twitter.com/" TargetMode="External"/><Relationship Id="rId1646" Type="http://schemas.openxmlformats.org/officeDocument/2006/relationships/hyperlink" Target="https://twitter.com/" TargetMode="External"/><Relationship Id="rId1853" Type="http://schemas.openxmlformats.org/officeDocument/2006/relationships/hyperlink" Target="https://twitter.com/" TargetMode="External"/><Relationship Id="rId2904" Type="http://schemas.openxmlformats.org/officeDocument/2006/relationships/hyperlink" Target="https://twitter.com/" TargetMode="External"/><Relationship Id="rId1506" Type="http://schemas.openxmlformats.org/officeDocument/2006/relationships/hyperlink" Target="https://twitter.com/" TargetMode="External"/><Relationship Id="rId1713" Type="http://schemas.openxmlformats.org/officeDocument/2006/relationships/hyperlink" Target="https://twitter.com/" TargetMode="External"/><Relationship Id="rId1920" Type="http://schemas.openxmlformats.org/officeDocument/2006/relationships/hyperlink" Target="https://twitter.com/" TargetMode="External"/><Relationship Id="rId294" Type="http://schemas.openxmlformats.org/officeDocument/2006/relationships/hyperlink" Target="https://www.presse-citron.net/cybersecurite-les-internautes-francais-sont-de-plus-en-plus-en-danger/" TargetMode="External"/><Relationship Id="rId2182" Type="http://schemas.openxmlformats.org/officeDocument/2006/relationships/hyperlink" Target="https://twitter.com/" TargetMode="External"/><Relationship Id="rId3026" Type="http://schemas.openxmlformats.org/officeDocument/2006/relationships/hyperlink" Target="https://twitter.com/" TargetMode="External"/><Relationship Id="rId154" Type="http://schemas.openxmlformats.org/officeDocument/2006/relationships/hyperlink" Target="https://veille-cyber.com/why-remote-working-leaves-us-vulnerable-to-cyber-attacks/" TargetMode="External"/><Relationship Id="rId361" Type="http://schemas.openxmlformats.org/officeDocument/2006/relationships/hyperlink" Target="https://www.silicon.fr/cybersecurite-github-nsa-413375.html" TargetMode="External"/><Relationship Id="rId599" Type="http://schemas.openxmlformats.org/officeDocument/2006/relationships/hyperlink" Target="https://www.usine-digitale.fr/article/microsoft-se-muscle-dans-la-cybersecurite-en-s-emparant-de-riskiq.N1123379" TargetMode="External"/><Relationship Id="rId2042" Type="http://schemas.openxmlformats.org/officeDocument/2006/relationships/hyperlink" Target="https://twitter.com/" TargetMode="External"/><Relationship Id="rId2487" Type="http://schemas.openxmlformats.org/officeDocument/2006/relationships/hyperlink" Target="https://twitter.com/" TargetMode="External"/><Relationship Id="rId2694" Type="http://schemas.openxmlformats.org/officeDocument/2006/relationships/hyperlink" Target="https://twitter.com/" TargetMode="External"/><Relationship Id="rId459" Type="http://schemas.openxmlformats.org/officeDocument/2006/relationships/hyperlink" Target="https://www.lesechos.fr/idees-debats/cercle/opinion-cybersecurite-les-entreprises-entre-deni-et-proactivite-face-aux-risques-1334945" TargetMode="External"/><Relationship Id="rId666" Type="http://schemas.openxmlformats.org/officeDocument/2006/relationships/hyperlink" Target="https://twitter.com/i/web/status/1422550343603441676" TargetMode="External"/><Relationship Id="rId873" Type="http://schemas.openxmlformats.org/officeDocument/2006/relationships/hyperlink" Target="https://twitter.com/" TargetMode="External"/><Relationship Id="rId1089" Type="http://schemas.openxmlformats.org/officeDocument/2006/relationships/hyperlink" Target="https://twitter.com/" TargetMode="External"/><Relationship Id="rId1296" Type="http://schemas.openxmlformats.org/officeDocument/2006/relationships/hyperlink" Target="https://twitter.com/" TargetMode="External"/><Relationship Id="rId2347" Type="http://schemas.openxmlformats.org/officeDocument/2006/relationships/hyperlink" Target="https://twitter.com/" TargetMode="External"/><Relationship Id="rId2554" Type="http://schemas.openxmlformats.org/officeDocument/2006/relationships/hyperlink" Target="https://twitter.com/" TargetMode="External"/><Relationship Id="rId2999" Type="http://schemas.openxmlformats.org/officeDocument/2006/relationships/hyperlink" Target="https://twitter.com/" TargetMode="External"/><Relationship Id="rId221" Type="http://schemas.openxmlformats.org/officeDocument/2006/relationships/hyperlink" Target="https://twitter.com/i/web/status/1422082856520650754" TargetMode="External"/><Relationship Id="rId319" Type="http://schemas.openxmlformats.org/officeDocument/2006/relationships/hyperlink" Target="https://www.diateam.net/fr/comment-repondre-a-la-penurie-de-competences-en-cyber-securite/" TargetMode="External"/><Relationship Id="rId526" Type="http://schemas.openxmlformats.org/officeDocument/2006/relationships/hyperlink" Target="https://twitter.com/i/web/status/1422104965317857281" TargetMode="External"/><Relationship Id="rId1156" Type="http://schemas.openxmlformats.org/officeDocument/2006/relationships/hyperlink" Target="https://twitter.com/" TargetMode="External"/><Relationship Id="rId1363" Type="http://schemas.openxmlformats.org/officeDocument/2006/relationships/hyperlink" Target="https://twitter.com/" TargetMode="External"/><Relationship Id="rId2207" Type="http://schemas.openxmlformats.org/officeDocument/2006/relationships/hyperlink" Target="https://twitter.com/" TargetMode="External"/><Relationship Id="rId2761" Type="http://schemas.openxmlformats.org/officeDocument/2006/relationships/hyperlink" Target="https://twitter.com/" TargetMode="External"/><Relationship Id="rId2859" Type="http://schemas.openxmlformats.org/officeDocument/2006/relationships/hyperlink" Target="https://twitter.com/" TargetMode="External"/><Relationship Id="rId733" Type="http://schemas.openxmlformats.org/officeDocument/2006/relationships/hyperlink" Target="https://twitter.com/i/web/status/1421010170428084225" TargetMode="External"/><Relationship Id="rId940" Type="http://schemas.openxmlformats.org/officeDocument/2006/relationships/hyperlink" Target="https://twitter.com/" TargetMode="External"/><Relationship Id="rId1016" Type="http://schemas.openxmlformats.org/officeDocument/2006/relationships/hyperlink" Target="https://twitter.com/" TargetMode="External"/><Relationship Id="rId1570" Type="http://schemas.openxmlformats.org/officeDocument/2006/relationships/hyperlink" Target="https://twitter.com/" TargetMode="External"/><Relationship Id="rId1668" Type="http://schemas.openxmlformats.org/officeDocument/2006/relationships/hyperlink" Target="https://twitter.com/" TargetMode="External"/><Relationship Id="rId1875" Type="http://schemas.openxmlformats.org/officeDocument/2006/relationships/hyperlink" Target="https://twitter.com/" TargetMode="External"/><Relationship Id="rId2414" Type="http://schemas.openxmlformats.org/officeDocument/2006/relationships/hyperlink" Target="https://twitter.com/" TargetMode="External"/><Relationship Id="rId2621" Type="http://schemas.openxmlformats.org/officeDocument/2006/relationships/hyperlink" Target="https://twitter.com/" TargetMode="External"/><Relationship Id="rId2719" Type="http://schemas.openxmlformats.org/officeDocument/2006/relationships/hyperlink" Target="https://twitter.com/" TargetMode="External"/><Relationship Id="rId800" Type="http://schemas.openxmlformats.org/officeDocument/2006/relationships/hyperlink" Target="https://twitter.com/i/web/status/1421371869744218123" TargetMode="External"/><Relationship Id="rId1223" Type="http://schemas.openxmlformats.org/officeDocument/2006/relationships/hyperlink" Target="https://twitter.com/" TargetMode="External"/><Relationship Id="rId1430" Type="http://schemas.openxmlformats.org/officeDocument/2006/relationships/hyperlink" Target="https://twitter.com/" TargetMode="External"/><Relationship Id="rId1528" Type="http://schemas.openxmlformats.org/officeDocument/2006/relationships/hyperlink" Target="https://twitter.com/" TargetMode="External"/><Relationship Id="rId2926" Type="http://schemas.openxmlformats.org/officeDocument/2006/relationships/hyperlink" Target="https://twitter.com/" TargetMode="External"/><Relationship Id="rId3090" Type="http://schemas.openxmlformats.org/officeDocument/2006/relationships/comments" Target="../comments1.xml"/><Relationship Id="rId1735" Type="http://schemas.openxmlformats.org/officeDocument/2006/relationships/hyperlink" Target="https://twitter.com/" TargetMode="External"/><Relationship Id="rId1942" Type="http://schemas.openxmlformats.org/officeDocument/2006/relationships/hyperlink" Target="https://twitter.com/" TargetMode="External"/><Relationship Id="rId27" Type="http://schemas.openxmlformats.org/officeDocument/2006/relationships/hyperlink" Target="https://denver.eu/products/smart-home-security/denver-sho-110/c-1024/c-1243/p-3826" TargetMode="External"/><Relationship Id="rId1802" Type="http://schemas.openxmlformats.org/officeDocument/2006/relationships/hyperlink" Target="https://twitter.com/" TargetMode="External"/><Relationship Id="rId3048" Type="http://schemas.openxmlformats.org/officeDocument/2006/relationships/hyperlink" Target="https://twitter.com/" TargetMode="External"/><Relationship Id="rId176" Type="http://schemas.openxmlformats.org/officeDocument/2006/relationships/hyperlink" Target="https://twitter.com/i/web/status/1421854043530477573" TargetMode="External"/><Relationship Id="rId383" Type="http://schemas.openxmlformats.org/officeDocument/2006/relationships/hyperlink" Target="https://twitter.com/i/web/status/1420387810658471941" TargetMode="External"/><Relationship Id="rId590" Type="http://schemas.openxmlformats.org/officeDocument/2006/relationships/hyperlink" Target="https://esbd.eu/fr/blog/la-gouvernance-des-donnees-cest-quoi/" TargetMode="External"/><Relationship Id="rId2064" Type="http://schemas.openxmlformats.org/officeDocument/2006/relationships/hyperlink" Target="https://twitter.com/" TargetMode="External"/><Relationship Id="rId2271" Type="http://schemas.openxmlformats.org/officeDocument/2006/relationships/hyperlink" Target="https://twitter.com/" TargetMode="External"/><Relationship Id="rId243" Type="http://schemas.openxmlformats.org/officeDocument/2006/relationships/hyperlink" Target="https://twitter.com/i/web/status/1420321271796097027" TargetMode="External"/><Relationship Id="rId450" Type="http://schemas.openxmlformats.org/officeDocument/2006/relationships/hyperlink" Target="https://twitter.com/i/web/status/1421103591729909766" TargetMode="External"/><Relationship Id="rId688" Type="http://schemas.openxmlformats.org/officeDocument/2006/relationships/hyperlink" Target="https://twitter.com/i/web/status/1422520122107961364" TargetMode="External"/><Relationship Id="rId895" Type="http://schemas.openxmlformats.org/officeDocument/2006/relationships/hyperlink" Target="https://twitter.com/" TargetMode="External"/><Relationship Id="rId1080" Type="http://schemas.openxmlformats.org/officeDocument/2006/relationships/hyperlink" Target="https://twitter.com/" TargetMode="External"/><Relationship Id="rId2131" Type="http://schemas.openxmlformats.org/officeDocument/2006/relationships/hyperlink" Target="https://twitter.com/" TargetMode="External"/><Relationship Id="rId2369" Type="http://schemas.openxmlformats.org/officeDocument/2006/relationships/hyperlink" Target="https://twitter.com/" TargetMode="External"/><Relationship Id="rId2576" Type="http://schemas.openxmlformats.org/officeDocument/2006/relationships/hyperlink" Target="https://twitter.com/" TargetMode="External"/><Relationship Id="rId2783" Type="http://schemas.openxmlformats.org/officeDocument/2006/relationships/hyperlink" Target="https://twitter.com/" TargetMode="External"/><Relationship Id="rId2990" Type="http://schemas.openxmlformats.org/officeDocument/2006/relationships/hyperlink" Target="https://twitter.com/" TargetMode="External"/><Relationship Id="rId103" Type="http://schemas.openxmlformats.org/officeDocument/2006/relationships/hyperlink" Target="https://blog.lecacheur.com/2021/07/30/revue-de-presse-2021-s30/" TargetMode="External"/><Relationship Id="rId310" Type="http://schemas.openxmlformats.org/officeDocument/2006/relationships/hyperlink" Target="https://twitter.com/i/web/status/1420278041935335432" TargetMode="External"/><Relationship Id="rId548" Type="http://schemas.openxmlformats.org/officeDocument/2006/relationships/hyperlink" Target="https://www.blogdumoderateur.com/selection-formation-cybersecurite-66/?utm_source=dlvr.it&amp;utm_medium=twitter" TargetMode="External"/><Relationship Id="rId755" Type="http://schemas.openxmlformats.org/officeDocument/2006/relationships/hyperlink" Target="https://twitter.com/i/web/status/1422462437975076867" TargetMode="External"/><Relationship Id="rId962" Type="http://schemas.openxmlformats.org/officeDocument/2006/relationships/hyperlink" Target="https://twitter.com/" TargetMode="External"/><Relationship Id="rId1178" Type="http://schemas.openxmlformats.org/officeDocument/2006/relationships/hyperlink" Target="https://twitter.com/" TargetMode="External"/><Relationship Id="rId1385" Type="http://schemas.openxmlformats.org/officeDocument/2006/relationships/hyperlink" Target="https://twitter.com/" TargetMode="External"/><Relationship Id="rId1592" Type="http://schemas.openxmlformats.org/officeDocument/2006/relationships/hyperlink" Target="https://twitter.com/" TargetMode="External"/><Relationship Id="rId2229" Type="http://schemas.openxmlformats.org/officeDocument/2006/relationships/hyperlink" Target="https://twitter.com/" TargetMode="External"/><Relationship Id="rId2436" Type="http://schemas.openxmlformats.org/officeDocument/2006/relationships/hyperlink" Target="https://twitter.com/" TargetMode="External"/><Relationship Id="rId2643" Type="http://schemas.openxmlformats.org/officeDocument/2006/relationships/hyperlink" Target="https://twitter.com/" TargetMode="External"/><Relationship Id="rId2850" Type="http://schemas.openxmlformats.org/officeDocument/2006/relationships/hyperlink" Target="https://twitter.com/" TargetMode="External"/><Relationship Id="rId91" Type="http://schemas.openxmlformats.org/officeDocument/2006/relationships/hyperlink" Target="https://www.planet.fr/internet-et-high-tech-cybersecurite-palmares-des-mots-de-passe-a-eviter-absolument.2219538.1506.html?es_sh=8619083b0e943b0a0953edf313ef3fbe&amp;es_ad=282835" TargetMode="External"/><Relationship Id="rId408" Type="http://schemas.openxmlformats.org/officeDocument/2006/relationships/hyperlink" Target="https://twitter.com/Sindup/status/1419949321181609988" TargetMode="External"/><Relationship Id="rId615" Type="http://schemas.openxmlformats.org/officeDocument/2006/relationships/hyperlink" Target="https://twitter.com/i/web/status/1422530689073881128" TargetMode="External"/><Relationship Id="rId822" Type="http://schemas.openxmlformats.org/officeDocument/2006/relationships/hyperlink" Target="https://twitter.com/" TargetMode="External"/><Relationship Id="rId1038" Type="http://schemas.openxmlformats.org/officeDocument/2006/relationships/hyperlink" Target="https://twitter.com/" TargetMode="External"/><Relationship Id="rId1245" Type="http://schemas.openxmlformats.org/officeDocument/2006/relationships/hyperlink" Target="https://twitter.com/" TargetMode="External"/><Relationship Id="rId1452" Type="http://schemas.openxmlformats.org/officeDocument/2006/relationships/hyperlink" Target="https://twitter.com/" TargetMode="External"/><Relationship Id="rId1897" Type="http://schemas.openxmlformats.org/officeDocument/2006/relationships/hyperlink" Target="https://twitter.com/" TargetMode="External"/><Relationship Id="rId2503" Type="http://schemas.openxmlformats.org/officeDocument/2006/relationships/hyperlink" Target="https://twitter.com/" TargetMode="External"/><Relationship Id="rId2948" Type="http://schemas.openxmlformats.org/officeDocument/2006/relationships/hyperlink" Target="https://twitter.com/" TargetMode="External"/><Relationship Id="rId1105" Type="http://schemas.openxmlformats.org/officeDocument/2006/relationships/hyperlink" Target="https://twitter.com/" TargetMode="External"/><Relationship Id="rId1312" Type="http://schemas.openxmlformats.org/officeDocument/2006/relationships/hyperlink" Target="https://twitter.com/" TargetMode="External"/><Relationship Id="rId1757" Type="http://schemas.openxmlformats.org/officeDocument/2006/relationships/hyperlink" Target="https://twitter.com/" TargetMode="External"/><Relationship Id="rId1964" Type="http://schemas.openxmlformats.org/officeDocument/2006/relationships/hyperlink" Target="https://twitter.com/" TargetMode="External"/><Relationship Id="rId2710" Type="http://schemas.openxmlformats.org/officeDocument/2006/relationships/hyperlink" Target="https://twitter.com/" TargetMode="External"/><Relationship Id="rId2808" Type="http://schemas.openxmlformats.org/officeDocument/2006/relationships/hyperlink" Target="https://twitter.com/" TargetMode="External"/><Relationship Id="rId49" Type="http://schemas.openxmlformats.org/officeDocument/2006/relationships/hyperlink" Target="https://twitter.com/i/web/status/1420647783598538755" TargetMode="External"/><Relationship Id="rId1617" Type="http://schemas.openxmlformats.org/officeDocument/2006/relationships/hyperlink" Target="https://twitter.com/" TargetMode="External"/><Relationship Id="rId1824" Type="http://schemas.openxmlformats.org/officeDocument/2006/relationships/hyperlink" Target="https://twitter.com/" TargetMode="External"/><Relationship Id="rId198" Type="http://schemas.openxmlformats.org/officeDocument/2006/relationships/hyperlink" Target="http://www.fiverr.com/188880641?utm_campaign=gigs_show&amp;utm_medium=shared&amp;utm_source=twitter&amp;utm_term=2W21ak" TargetMode="External"/><Relationship Id="rId2086" Type="http://schemas.openxmlformats.org/officeDocument/2006/relationships/hyperlink" Target="https://twitter.com/" TargetMode="External"/><Relationship Id="rId2293" Type="http://schemas.openxmlformats.org/officeDocument/2006/relationships/hyperlink" Target="https://twitter.com/" TargetMode="External"/><Relationship Id="rId2598" Type="http://schemas.openxmlformats.org/officeDocument/2006/relationships/hyperlink" Target="https://twitter.com/" TargetMode="External"/><Relationship Id="rId265" Type="http://schemas.openxmlformats.org/officeDocument/2006/relationships/hyperlink" Target="https://twitter.com/i/web/status/1420378317161631744" TargetMode="External"/><Relationship Id="rId472" Type="http://schemas.openxmlformats.org/officeDocument/2006/relationships/hyperlink" Target="https://twitter.com/i/web/status/1421043936336941065" TargetMode="External"/><Relationship Id="rId2153" Type="http://schemas.openxmlformats.org/officeDocument/2006/relationships/hyperlink" Target="https://twitter.com/" TargetMode="External"/><Relationship Id="rId2360" Type="http://schemas.openxmlformats.org/officeDocument/2006/relationships/hyperlink" Target="https://twitter.com/" TargetMode="External"/><Relationship Id="rId125" Type="http://schemas.openxmlformats.org/officeDocument/2006/relationships/hyperlink" Target="https://twitter.com/i/web/status/1420766851269865476" TargetMode="External"/><Relationship Id="rId332" Type="http://schemas.openxmlformats.org/officeDocument/2006/relationships/hyperlink" Target="https://www.presse-citron.net/pourquoi-les-attaques-par-ransomwares-sont-elles-si-efficaces/?utm_source=dlvr.it&amp;utm_medium=twitter" TargetMode="External"/><Relationship Id="rId777" Type="http://schemas.openxmlformats.org/officeDocument/2006/relationships/hyperlink" Target="https://twitter.com/i/web/status/1420289556633595904" TargetMode="External"/><Relationship Id="rId984" Type="http://schemas.openxmlformats.org/officeDocument/2006/relationships/hyperlink" Target="https://twitter.com/" TargetMode="External"/><Relationship Id="rId2013" Type="http://schemas.openxmlformats.org/officeDocument/2006/relationships/hyperlink" Target="https://twitter.com/" TargetMode="External"/><Relationship Id="rId2220" Type="http://schemas.openxmlformats.org/officeDocument/2006/relationships/hyperlink" Target="https://twitter.com/" TargetMode="External"/><Relationship Id="rId2458" Type="http://schemas.openxmlformats.org/officeDocument/2006/relationships/hyperlink" Target="https://twitter.com/" TargetMode="External"/><Relationship Id="rId2665" Type="http://schemas.openxmlformats.org/officeDocument/2006/relationships/hyperlink" Target="https://twitter.com/" TargetMode="External"/><Relationship Id="rId2872" Type="http://schemas.openxmlformats.org/officeDocument/2006/relationships/hyperlink" Target="https://twitter.com/" TargetMode="External"/><Relationship Id="rId637" Type="http://schemas.openxmlformats.org/officeDocument/2006/relationships/hyperlink" Target="https://www.francenum.gouv.fr/comprendre-le-numerique/cahier-de-vacances-gratuit-sur-la-cybersecurite" TargetMode="External"/><Relationship Id="rId844" Type="http://schemas.openxmlformats.org/officeDocument/2006/relationships/hyperlink" Target="https://twitter.com/" TargetMode="External"/><Relationship Id="rId1267" Type="http://schemas.openxmlformats.org/officeDocument/2006/relationships/hyperlink" Target="https://twitter.com/" TargetMode="External"/><Relationship Id="rId1474" Type="http://schemas.openxmlformats.org/officeDocument/2006/relationships/hyperlink" Target="https://twitter.com/" TargetMode="External"/><Relationship Id="rId1681" Type="http://schemas.openxmlformats.org/officeDocument/2006/relationships/hyperlink" Target="https://twitter.com/" TargetMode="External"/><Relationship Id="rId2318" Type="http://schemas.openxmlformats.org/officeDocument/2006/relationships/hyperlink" Target="https://twitter.com/" TargetMode="External"/><Relationship Id="rId2525" Type="http://schemas.openxmlformats.org/officeDocument/2006/relationships/hyperlink" Target="https://twitter.com/" TargetMode="External"/><Relationship Id="rId2732" Type="http://schemas.openxmlformats.org/officeDocument/2006/relationships/hyperlink" Target="https://twitter.com/" TargetMode="External"/><Relationship Id="rId704" Type="http://schemas.openxmlformats.org/officeDocument/2006/relationships/hyperlink" Target="https://www.instagram.com/p/CRtvAvhoPLW/" TargetMode="External"/><Relationship Id="rId911" Type="http://schemas.openxmlformats.org/officeDocument/2006/relationships/hyperlink" Target="https://twitter.com/" TargetMode="External"/><Relationship Id="rId1127" Type="http://schemas.openxmlformats.org/officeDocument/2006/relationships/hyperlink" Target="https://twitter.com/" TargetMode="External"/><Relationship Id="rId1334" Type="http://schemas.openxmlformats.org/officeDocument/2006/relationships/hyperlink" Target="https://twitter.com/" TargetMode="External"/><Relationship Id="rId1541" Type="http://schemas.openxmlformats.org/officeDocument/2006/relationships/hyperlink" Target="https://twitter.com/" TargetMode="External"/><Relationship Id="rId1779" Type="http://schemas.openxmlformats.org/officeDocument/2006/relationships/hyperlink" Target="https://twitter.com/" TargetMode="External"/><Relationship Id="rId1986" Type="http://schemas.openxmlformats.org/officeDocument/2006/relationships/hyperlink" Target="https://twitter.com/" TargetMode="External"/><Relationship Id="rId40" Type="http://schemas.openxmlformats.org/officeDocument/2006/relationships/hyperlink" Target="https://www.futura-sciences.com/tech/actualites/cybersecurite-attention-arnaques-faux-support-technique-92730/" TargetMode="External"/><Relationship Id="rId1401" Type="http://schemas.openxmlformats.org/officeDocument/2006/relationships/hyperlink" Target="https://twitter.com/" TargetMode="External"/><Relationship Id="rId1639" Type="http://schemas.openxmlformats.org/officeDocument/2006/relationships/hyperlink" Target="https://twitter.com/" TargetMode="External"/><Relationship Id="rId1846" Type="http://schemas.openxmlformats.org/officeDocument/2006/relationships/hyperlink" Target="https://twitter.com/" TargetMode="External"/><Relationship Id="rId3061" Type="http://schemas.openxmlformats.org/officeDocument/2006/relationships/hyperlink" Target="https://twitter.com/" TargetMode="External"/><Relationship Id="rId1706" Type="http://schemas.openxmlformats.org/officeDocument/2006/relationships/hyperlink" Target="https://twitter.com/" TargetMode="External"/><Relationship Id="rId1913" Type="http://schemas.openxmlformats.org/officeDocument/2006/relationships/hyperlink" Target="https://twitter.com/" TargetMode="External"/><Relationship Id="rId287" Type="http://schemas.openxmlformats.org/officeDocument/2006/relationships/hyperlink" Target="https://www.presse-citron.net/cybersecurite-les-internautes-francais-sont-de-plus-en-plus-en-danger/" TargetMode="External"/><Relationship Id="rId494" Type="http://schemas.openxmlformats.org/officeDocument/2006/relationships/hyperlink" Target="https://twitter.com/Figaro_Inter/status/1421155040681730058" TargetMode="External"/><Relationship Id="rId2175" Type="http://schemas.openxmlformats.org/officeDocument/2006/relationships/hyperlink" Target="https://twitter.com/" TargetMode="External"/><Relationship Id="rId2382" Type="http://schemas.openxmlformats.org/officeDocument/2006/relationships/hyperlink" Target="https://twitter.com/" TargetMode="External"/><Relationship Id="rId3019" Type="http://schemas.openxmlformats.org/officeDocument/2006/relationships/hyperlink" Target="https://twitter.com/" TargetMode="External"/><Relationship Id="rId147" Type="http://schemas.openxmlformats.org/officeDocument/2006/relationships/hyperlink" Target="https://twitter.com/colinlebedev/status/1421178811685740548" TargetMode="External"/><Relationship Id="rId354" Type="http://schemas.openxmlformats.org/officeDocument/2006/relationships/hyperlink" Target="https://twitter.com/i/web/status/1420308562295787522" TargetMode="External"/><Relationship Id="rId799" Type="http://schemas.openxmlformats.org/officeDocument/2006/relationships/hyperlink" Target="https://www.numerama.com/tech/729634-installer-un-antivirus-sur-android-est-il-vraiment-utile.html" TargetMode="External"/><Relationship Id="rId1191" Type="http://schemas.openxmlformats.org/officeDocument/2006/relationships/hyperlink" Target="https://twitter.com/" TargetMode="External"/><Relationship Id="rId2035" Type="http://schemas.openxmlformats.org/officeDocument/2006/relationships/hyperlink" Target="https://twitter.com/" TargetMode="External"/><Relationship Id="rId2687" Type="http://schemas.openxmlformats.org/officeDocument/2006/relationships/hyperlink" Target="https://twitter.com/" TargetMode="External"/><Relationship Id="rId2894" Type="http://schemas.openxmlformats.org/officeDocument/2006/relationships/hyperlink" Target="https://twitter.com/" TargetMode="External"/><Relationship Id="rId561" Type="http://schemas.openxmlformats.org/officeDocument/2006/relationships/hyperlink" Target="https://twitter.com/i/web/status/1422195544093507591" TargetMode="External"/><Relationship Id="rId659" Type="http://schemas.openxmlformats.org/officeDocument/2006/relationships/hyperlink" Target="https://twitter.com/i/web/status/1422483876660883456" TargetMode="External"/><Relationship Id="rId866" Type="http://schemas.openxmlformats.org/officeDocument/2006/relationships/hyperlink" Target="https://twitter.com/" TargetMode="External"/><Relationship Id="rId1289" Type="http://schemas.openxmlformats.org/officeDocument/2006/relationships/hyperlink" Target="https://twitter.com/" TargetMode="External"/><Relationship Id="rId1496" Type="http://schemas.openxmlformats.org/officeDocument/2006/relationships/hyperlink" Target="https://twitter.com/" TargetMode="External"/><Relationship Id="rId2242" Type="http://schemas.openxmlformats.org/officeDocument/2006/relationships/hyperlink" Target="https://twitter.com/" TargetMode="External"/><Relationship Id="rId2547" Type="http://schemas.openxmlformats.org/officeDocument/2006/relationships/hyperlink" Target="https://twitter.com/" TargetMode="External"/><Relationship Id="rId214" Type="http://schemas.openxmlformats.org/officeDocument/2006/relationships/hyperlink" Target="https://twitter.com/i/web/status/1422074685475278856" TargetMode="External"/><Relationship Id="rId421" Type="http://schemas.openxmlformats.org/officeDocument/2006/relationships/hyperlink" Target="https://twitter.com/i/web/status/1420739601526771724" TargetMode="External"/><Relationship Id="rId519" Type="http://schemas.openxmlformats.org/officeDocument/2006/relationships/hyperlink" Target="https://twitter.com/CyberGEND/status/1421725275847593990" TargetMode="External"/><Relationship Id="rId1051" Type="http://schemas.openxmlformats.org/officeDocument/2006/relationships/hyperlink" Target="https://twitter.com/" TargetMode="External"/><Relationship Id="rId1149" Type="http://schemas.openxmlformats.org/officeDocument/2006/relationships/hyperlink" Target="https://twitter.com/" TargetMode="External"/><Relationship Id="rId1356" Type="http://schemas.openxmlformats.org/officeDocument/2006/relationships/hyperlink" Target="https://twitter.com/" TargetMode="External"/><Relationship Id="rId2102" Type="http://schemas.openxmlformats.org/officeDocument/2006/relationships/hyperlink" Target="https://twitter.com/" TargetMode="External"/><Relationship Id="rId2754" Type="http://schemas.openxmlformats.org/officeDocument/2006/relationships/hyperlink" Target="https://twitter.com/" TargetMode="External"/><Relationship Id="rId2961" Type="http://schemas.openxmlformats.org/officeDocument/2006/relationships/hyperlink" Target="https://twitter.com/" TargetMode="External"/><Relationship Id="rId726" Type="http://schemas.openxmlformats.org/officeDocument/2006/relationships/hyperlink" Target="https://twitter.com/i/web/status/1422097334536527872" TargetMode="External"/><Relationship Id="rId933" Type="http://schemas.openxmlformats.org/officeDocument/2006/relationships/hyperlink" Target="https://twitter.com/" TargetMode="External"/><Relationship Id="rId1009" Type="http://schemas.openxmlformats.org/officeDocument/2006/relationships/hyperlink" Target="https://twitter.com/" TargetMode="External"/><Relationship Id="rId1563" Type="http://schemas.openxmlformats.org/officeDocument/2006/relationships/hyperlink" Target="https://twitter.com/" TargetMode="External"/><Relationship Id="rId1770" Type="http://schemas.openxmlformats.org/officeDocument/2006/relationships/hyperlink" Target="https://twitter.com/" TargetMode="External"/><Relationship Id="rId1868" Type="http://schemas.openxmlformats.org/officeDocument/2006/relationships/hyperlink" Target="https://twitter.com/" TargetMode="External"/><Relationship Id="rId2407" Type="http://schemas.openxmlformats.org/officeDocument/2006/relationships/hyperlink" Target="https://twitter.com/" TargetMode="External"/><Relationship Id="rId2614" Type="http://schemas.openxmlformats.org/officeDocument/2006/relationships/hyperlink" Target="https://twitter.com/" TargetMode="External"/><Relationship Id="rId2821" Type="http://schemas.openxmlformats.org/officeDocument/2006/relationships/hyperlink" Target="https://twitter.com/" TargetMode="External"/><Relationship Id="rId62" Type="http://schemas.openxmlformats.org/officeDocument/2006/relationships/hyperlink" Target="https://www.zataz.com/un-tiers-des-cyberattaques-traitees-par-f-secure-en-2021-etaient-des-ransomwares/" TargetMode="External"/><Relationship Id="rId1216" Type="http://schemas.openxmlformats.org/officeDocument/2006/relationships/hyperlink" Target="https://twitter.com/" TargetMode="External"/><Relationship Id="rId1423" Type="http://schemas.openxmlformats.org/officeDocument/2006/relationships/hyperlink" Target="https://twitter.com/" TargetMode="External"/><Relationship Id="rId1630" Type="http://schemas.openxmlformats.org/officeDocument/2006/relationships/hyperlink" Target="https://twitter.com/" TargetMode="External"/><Relationship Id="rId2919" Type="http://schemas.openxmlformats.org/officeDocument/2006/relationships/hyperlink" Target="https://twitter.com/" TargetMode="External"/><Relationship Id="rId3083" Type="http://schemas.openxmlformats.org/officeDocument/2006/relationships/hyperlink" Target="https://twitter.com/" TargetMode="External"/><Relationship Id="rId1728" Type="http://schemas.openxmlformats.org/officeDocument/2006/relationships/hyperlink" Target="https://twitter.com/" TargetMode="External"/><Relationship Id="rId1935" Type="http://schemas.openxmlformats.org/officeDocument/2006/relationships/hyperlink" Target="https://twitter.com/" TargetMode="External"/><Relationship Id="rId2197" Type="http://schemas.openxmlformats.org/officeDocument/2006/relationships/hyperlink" Target="https://twitter.com/" TargetMode="External"/><Relationship Id="rId3010" Type="http://schemas.openxmlformats.org/officeDocument/2006/relationships/hyperlink" Target="https://twitter.com/" TargetMode="External"/><Relationship Id="rId169" Type="http://schemas.openxmlformats.org/officeDocument/2006/relationships/hyperlink" Target="https://twitter.com/i/web/status/1421487761048092683" TargetMode="External"/><Relationship Id="rId376" Type="http://schemas.openxmlformats.org/officeDocument/2006/relationships/hyperlink" Target="https://twitter.com/i/web/status/1420391226428305413" TargetMode="External"/><Relationship Id="rId583" Type="http://schemas.openxmlformats.org/officeDocument/2006/relationships/hyperlink" Target="https://twitter.com/nextinpact/status/1422245828782026754" TargetMode="External"/><Relationship Id="rId790" Type="http://schemas.openxmlformats.org/officeDocument/2006/relationships/hyperlink" Target="https://twitter.com/i/web/status/1420988855163949057" TargetMode="External"/><Relationship Id="rId2057" Type="http://schemas.openxmlformats.org/officeDocument/2006/relationships/hyperlink" Target="https://twitter.com/" TargetMode="External"/><Relationship Id="rId2264" Type="http://schemas.openxmlformats.org/officeDocument/2006/relationships/hyperlink" Target="https://twitter.com/" TargetMode="External"/><Relationship Id="rId2471" Type="http://schemas.openxmlformats.org/officeDocument/2006/relationships/hyperlink" Target="https://twitter.com/" TargetMode="External"/><Relationship Id="rId4" Type="http://schemas.openxmlformats.org/officeDocument/2006/relationships/hyperlink" Target="https://twitter.com/i/web/status/1420119231769858049" TargetMode="External"/><Relationship Id="rId236" Type="http://schemas.openxmlformats.org/officeDocument/2006/relationships/hyperlink" Target="https://twitter.com/CyberGEND/status/1422098438125244416" TargetMode="External"/><Relationship Id="rId443" Type="http://schemas.openxmlformats.org/officeDocument/2006/relationships/hyperlink" Target="https://www.linkedin.com/posts/myprofilephilippegerard_la-bo%C3%AEte-%C3%A0-outils-activity-6826821985398595584-C5IQ" TargetMode="External"/><Relationship Id="rId650" Type="http://schemas.openxmlformats.org/officeDocument/2006/relationships/hyperlink" Target="https://www.presse-citron.net/cybersecurite-les-internautes-francais-sont-de-plus-en-plus-en-danger/" TargetMode="External"/><Relationship Id="rId888" Type="http://schemas.openxmlformats.org/officeDocument/2006/relationships/hyperlink" Target="https://twitter.com/" TargetMode="External"/><Relationship Id="rId1073" Type="http://schemas.openxmlformats.org/officeDocument/2006/relationships/hyperlink" Target="https://twitter.com/" TargetMode="External"/><Relationship Id="rId1280" Type="http://schemas.openxmlformats.org/officeDocument/2006/relationships/hyperlink" Target="https://twitter.com/" TargetMode="External"/><Relationship Id="rId2124" Type="http://schemas.openxmlformats.org/officeDocument/2006/relationships/hyperlink" Target="https://twitter.com/" TargetMode="External"/><Relationship Id="rId2331" Type="http://schemas.openxmlformats.org/officeDocument/2006/relationships/hyperlink" Target="https://twitter.com/" TargetMode="External"/><Relationship Id="rId2569" Type="http://schemas.openxmlformats.org/officeDocument/2006/relationships/hyperlink" Target="https://twitter.com/" TargetMode="External"/><Relationship Id="rId2776" Type="http://schemas.openxmlformats.org/officeDocument/2006/relationships/hyperlink" Target="https://twitter.com/" TargetMode="External"/><Relationship Id="rId2983" Type="http://schemas.openxmlformats.org/officeDocument/2006/relationships/hyperlink" Target="https://twitter.com/" TargetMode="External"/><Relationship Id="rId303" Type="http://schemas.openxmlformats.org/officeDocument/2006/relationships/hyperlink" Target="https://twitter.com/i/web/status/1421056984007204864" TargetMode="External"/><Relationship Id="rId748" Type="http://schemas.openxmlformats.org/officeDocument/2006/relationships/hyperlink" Target="https://twitter.com/i/web/status/1422588876946870281" TargetMode="External"/><Relationship Id="rId955" Type="http://schemas.openxmlformats.org/officeDocument/2006/relationships/hyperlink" Target="https://twitter.com/" TargetMode="External"/><Relationship Id="rId1140" Type="http://schemas.openxmlformats.org/officeDocument/2006/relationships/hyperlink" Target="https://twitter.com/" TargetMode="External"/><Relationship Id="rId1378" Type="http://schemas.openxmlformats.org/officeDocument/2006/relationships/hyperlink" Target="https://twitter.com/" TargetMode="External"/><Relationship Id="rId1585" Type="http://schemas.openxmlformats.org/officeDocument/2006/relationships/hyperlink" Target="https://twitter.com/" TargetMode="External"/><Relationship Id="rId1792" Type="http://schemas.openxmlformats.org/officeDocument/2006/relationships/hyperlink" Target="https://twitter.com/" TargetMode="External"/><Relationship Id="rId2429" Type="http://schemas.openxmlformats.org/officeDocument/2006/relationships/hyperlink" Target="https://twitter.com/" TargetMode="External"/><Relationship Id="rId2636" Type="http://schemas.openxmlformats.org/officeDocument/2006/relationships/hyperlink" Target="https://twitter.com/" TargetMode="External"/><Relationship Id="rId2843" Type="http://schemas.openxmlformats.org/officeDocument/2006/relationships/hyperlink" Target="https://twitter.com/" TargetMode="External"/><Relationship Id="rId84" Type="http://schemas.openxmlformats.org/officeDocument/2006/relationships/hyperlink" Target="https://twitter.com/i/web/status/1420757969059282946" TargetMode="External"/><Relationship Id="rId510" Type="http://schemas.openxmlformats.org/officeDocument/2006/relationships/hyperlink" Target="https://twitter.com/i/web/status/1421787847032442880" TargetMode="External"/><Relationship Id="rId608" Type="http://schemas.openxmlformats.org/officeDocument/2006/relationships/hyperlink" Target="https://twitter.com/i/web/status/1421096198266576898" TargetMode="External"/><Relationship Id="rId815" Type="http://schemas.openxmlformats.org/officeDocument/2006/relationships/hyperlink" Target="https://twitter.com/" TargetMode="External"/><Relationship Id="rId1238" Type="http://schemas.openxmlformats.org/officeDocument/2006/relationships/hyperlink" Target="https://twitter.com/" TargetMode="External"/><Relationship Id="rId1445" Type="http://schemas.openxmlformats.org/officeDocument/2006/relationships/hyperlink" Target="https://twitter.com/" TargetMode="External"/><Relationship Id="rId1652" Type="http://schemas.openxmlformats.org/officeDocument/2006/relationships/hyperlink" Target="https://twitter.com/" TargetMode="External"/><Relationship Id="rId1000" Type="http://schemas.openxmlformats.org/officeDocument/2006/relationships/hyperlink" Target="https://twitter.com/" TargetMode="External"/><Relationship Id="rId1305" Type="http://schemas.openxmlformats.org/officeDocument/2006/relationships/hyperlink" Target="https://twitter.com/" TargetMode="External"/><Relationship Id="rId1957" Type="http://schemas.openxmlformats.org/officeDocument/2006/relationships/hyperlink" Target="https://twitter.com/" TargetMode="External"/><Relationship Id="rId2703" Type="http://schemas.openxmlformats.org/officeDocument/2006/relationships/hyperlink" Target="https://twitter.com/" TargetMode="External"/><Relationship Id="rId2910" Type="http://schemas.openxmlformats.org/officeDocument/2006/relationships/hyperlink" Target="https://twitter.com/" TargetMode="External"/><Relationship Id="rId1512" Type="http://schemas.openxmlformats.org/officeDocument/2006/relationships/hyperlink" Target="https://twitter.com/" TargetMode="External"/><Relationship Id="rId1817" Type="http://schemas.openxmlformats.org/officeDocument/2006/relationships/hyperlink" Target="https://twitter.com/" TargetMode="External"/><Relationship Id="rId11" Type="http://schemas.openxmlformats.org/officeDocument/2006/relationships/hyperlink" Target="https://twitter.com/i/web/status/1420272821125763076" TargetMode="External"/><Relationship Id="rId398" Type="http://schemas.openxmlformats.org/officeDocument/2006/relationships/hyperlink" Target="https://twitter.com/i/web/status/1420686560643723271" TargetMode="External"/><Relationship Id="rId2079" Type="http://schemas.openxmlformats.org/officeDocument/2006/relationships/hyperlink" Target="https://twitter.com/" TargetMode="External"/><Relationship Id="rId3032" Type="http://schemas.openxmlformats.org/officeDocument/2006/relationships/hyperlink" Target="https://twitter.com/" TargetMode="External"/><Relationship Id="rId160" Type="http://schemas.openxmlformats.org/officeDocument/2006/relationships/hyperlink" Target="https://www.lebigdata.fr/cybersecurite-detection-vulnerabilites" TargetMode="External"/><Relationship Id="rId2286" Type="http://schemas.openxmlformats.org/officeDocument/2006/relationships/hyperlink" Target="https://twitter.com/" TargetMode="External"/><Relationship Id="rId2493" Type="http://schemas.openxmlformats.org/officeDocument/2006/relationships/hyperlink" Target="https://twitter.com/" TargetMode="External"/><Relationship Id="rId258" Type="http://schemas.openxmlformats.org/officeDocument/2006/relationships/hyperlink" Target="https://www.presse-citron.net/cybersecurite-les-internautes-francais-sont-de-plus-en-plus-en-danger/" TargetMode="External"/><Relationship Id="rId465" Type="http://schemas.openxmlformats.org/officeDocument/2006/relationships/hyperlink" Target="https://siecledigital.fr/2021/07/28/cybercriminalite-le-fbi-traque-100-hackers/?utm_source=dlvr.it&amp;utm_medium=twitter" TargetMode="External"/><Relationship Id="rId672" Type="http://schemas.openxmlformats.org/officeDocument/2006/relationships/hyperlink" Target="https://twitter.com/i/web/status/1420445422166937600" TargetMode="External"/><Relationship Id="rId1095" Type="http://schemas.openxmlformats.org/officeDocument/2006/relationships/hyperlink" Target="https://twitter.com/" TargetMode="External"/><Relationship Id="rId2146" Type="http://schemas.openxmlformats.org/officeDocument/2006/relationships/hyperlink" Target="https://twitter.com/" TargetMode="External"/><Relationship Id="rId2353" Type="http://schemas.openxmlformats.org/officeDocument/2006/relationships/hyperlink" Target="https://twitter.com/" TargetMode="External"/><Relationship Id="rId2560" Type="http://schemas.openxmlformats.org/officeDocument/2006/relationships/hyperlink" Target="https://twitter.com/" TargetMode="External"/><Relationship Id="rId2798" Type="http://schemas.openxmlformats.org/officeDocument/2006/relationships/hyperlink" Target="https://twitter.com/" TargetMode="External"/><Relationship Id="rId118" Type="http://schemas.openxmlformats.org/officeDocument/2006/relationships/hyperlink" Target="https://denver.eu/products/smart-home-security/denver-sho-110/c-1024/c-1243/p-3826" TargetMode="External"/><Relationship Id="rId325" Type="http://schemas.openxmlformats.org/officeDocument/2006/relationships/hyperlink" Target="https://lecafedugeek.fr/cybersecurite-un-quart-des-francais-serait-expose-a-une-menace-sur-son-pc" TargetMode="External"/><Relationship Id="rId532" Type="http://schemas.openxmlformats.org/officeDocument/2006/relationships/hyperlink" Target="https://twitter.com/i/web/status/1421019999242686466" TargetMode="External"/><Relationship Id="rId977" Type="http://schemas.openxmlformats.org/officeDocument/2006/relationships/hyperlink" Target="https://twitter.com/" TargetMode="External"/><Relationship Id="rId1162" Type="http://schemas.openxmlformats.org/officeDocument/2006/relationships/hyperlink" Target="https://twitter.com/" TargetMode="External"/><Relationship Id="rId2006" Type="http://schemas.openxmlformats.org/officeDocument/2006/relationships/hyperlink" Target="https://twitter.com/" TargetMode="External"/><Relationship Id="rId2213" Type="http://schemas.openxmlformats.org/officeDocument/2006/relationships/hyperlink" Target="https://twitter.com/" TargetMode="External"/><Relationship Id="rId2420" Type="http://schemas.openxmlformats.org/officeDocument/2006/relationships/hyperlink" Target="https://twitter.com/" TargetMode="External"/><Relationship Id="rId2658" Type="http://schemas.openxmlformats.org/officeDocument/2006/relationships/hyperlink" Target="https://twitter.com/" TargetMode="External"/><Relationship Id="rId2865" Type="http://schemas.openxmlformats.org/officeDocument/2006/relationships/hyperlink" Target="https://twitter.com/" TargetMode="External"/><Relationship Id="rId837" Type="http://schemas.openxmlformats.org/officeDocument/2006/relationships/hyperlink" Target="https://twitter.com/" TargetMode="External"/><Relationship Id="rId1022" Type="http://schemas.openxmlformats.org/officeDocument/2006/relationships/hyperlink" Target="https://twitter.com/" TargetMode="External"/><Relationship Id="rId1467" Type="http://schemas.openxmlformats.org/officeDocument/2006/relationships/hyperlink" Target="https://twitter.com/" TargetMode="External"/><Relationship Id="rId1674" Type="http://schemas.openxmlformats.org/officeDocument/2006/relationships/hyperlink" Target="https://twitter.com/" TargetMode="External"/><Relationship Id="rId1881" Type="http://schemas.openxmlformats.org/officeDocument/2006/relationships/hyperlink" Target="https://twitter.com/" TargetMode="External"/><Relationship Id="rId2518" Type="http://schemas.openxmlformats.org/officeDocument/2006/relationships/hyperlink" Target="https://twitter.com/" TargetMode="External"/><Relationship Id="rId2725" Type="http://schemas.openxmlformats.org/officeDocument/2006/relationships/hyperlink" Target="https://twitter.com/" TargetMode="External"/><Relationship Id="rId2932" Type="http://schemas.openxmlformats.org/officeDocument/2006/relationships/hyperlink" Target="https://twitter.com/" TargetMode="External"/><Relationship Id="rId904" Type="http://schemas.openxmlformats.org/officeDocument/2006/relationships/hyperlink" Target="https://twitter.com/" TargetMode="External"/><Relationship Id="rId1327" Type="http://schemas.openxmlformats.org/officeDocument/2006/relationships/hyperlink" Target="https://twitter.com/" TargetMode="External"/><Relationship Id="rId1534" Type="http://schemas.openxmlformats.org/officeDocument/2006/relationships/hyperlink" Target="https://twitter.com/" TargetMode="External"/><Relationship Id="rId1741" Type="http://schemas.openxmlformats.org/officeDocument/2006/relationships/hyperlink" Target="https://twitter.com/" TargetMode="External"/><Relationship Id="rId1979" Type="http://schemas.openxmlformats.org/officeDocument/2006/relationships/hyperlink" Target="https://twitter.com/" TargetMode="External"/><Relationship Id="rId33" Type="http://schemas.openxmlformats.org/officeDocument/2006/relationships/hyperlink" Target="https://twitter.com/i/web/status/1420277859826950146" TargetMode="External"/><Relationship Id="rId1601" Type="http://schemas.openxmlformats.org/officeDocument/2006/relationships/hyperlink" Target="https://twitter.com/" TargetMode="External"/><Relationship Id="rId1839" Type="http://schemas.openxmlformats.org/officeDocument/2006/relationships/hyperlink" Target="https://twitter.com/" TargetMode="External"/><Relationship Id="rId3054" Type="http://schemas.openxmlformats.org/officeDocument/2006/relationships/hyperlink" Target="https://twitter.com/" TargetMode="External"/><Relationship Id="rId182" Type="http://schemas.openxmlformats.org/officeDocument/2006/relationships/hyperlink" Target="https://www.presse-citron.net/cybersecurite-les-internautes-francais-sont-de-plus-en-plus-en-danger/" TargetMode="External"/><Relationship Id="rId1906" Type="http://schemas.openxmlformats.org/officeDocument/2006/relationships/hyperlink" Target="https://twitter.com/" TargetMode="External"/><Relationship Id="rId487" Type="http://schemas.openxmlformats.org/officeDocument/2006/relationships/hyperlink" Target="https://twitter.com/i/web/status/1420498383475777536" TargetMode="External"/><Relationship Id="rId694" Type="http://schemas.openxmlformats.org/officeDocument/2006/relationships/hyperlink" Target="https://twitter.com/i/web/status/1421061764914024449" TargetMode="External"/><Relationship Id="rId2070" Type="http://schemas.openxmlformats.org/officeDocument/2006/relationships/hyperlink" Target="https://twitter.com/" TargetMode="External"/><Relationship Id="rId2168" Type="http://schemas.openxmlformats.org/officeDocument/2006/relationships/hyperlink" Target="https://twitter.com/" TargetMode="External"/><Relationship Id="rId2375" Type="http://schemas.openxmlformats.org/officeDocument/2006/relationships/hyperlink" Target="https://twitter.com/" TargetMode="External"/><Relationship Id="rId347" Type="http://schemas.openxmlformats.org/officeDocument/2006/relationships/hyperlink" Target="https://twitter.com/i/web/status/1420292631423299590" TargetMode="External"/><Relationship Id="rId999" Type="http://schemas.openxmlformats.org/officeDocument/2006/relationships/hyperlink" Target="https://twitter.com/" TargetMode="External"/><Relationship Id="rId1184" Type="http://schemas.openxmlformats.org/officeDocument/2006/relationships/hyperlink" Target="https://twitter.com/" TargetMode="External"/><Relationship Id="rId2028" Type="http://schemas.openxmlformats.org/officeDocument/2006/relationships/hyperlink" Target="https://twitter.com/" TargetMode="External"/><Relationship Id="rId2582" Type="http://schemas.openxmlformats.org/officeDocument/2006/relationships/hyperlink" Target="https://twitter.com/" TargetMode="External"/><Relationship Id="rId2887" Type="http://schemas.openxmlformats.org/officeDocument/2006/relationships/hyperlink" Target="https://twitter.com/" TargetMode="External"/><Relationship Id="rId554" Type="http://schemas.openxmlformats.org/officeDocument/2006/relationships/hyperlink" Target="https://twitter.com/i/web/status/1422153719316103169" TargetMode="External"/><Relationship Id="rId761" Type="http://schemas.openxmlformats.org/officeDocument/2006/relationships/hyperlink" Target="https://twitter.com/i/web/status/1421059128999301123" TargetMode="External"/><Relationship Id="rId859" Type="http://schemas.openxmlformats.org/officeDocument/2006/relationships/hyperlink" Target="https://twitter.com/" TargetMode="External"/><Relationship Id="rId1391" Type="http://schemas.openxmlformats.org/officeDocument/2006/relationships/hyperlink" Target="https://twitter.com/" TargetMode="External"/><Relationship Id="rId1489" Type="http://schemas.openxmlformats.org/officeDocument/2006/relationships/hyperlink" Target="https://twitter.com/" TargetMode="External"/><Relationship Id="rId1696" Type="http://schemas.openxmlformats.org/officeDocument/2006/relationships/hyperlink" Target="https://twitter.com/" TargetMode="External"/><Relationship Id="rId2235" Type="http://schemas.openxmlformats.org/officeDocument/2006/relationships/hyperlink" Target="https://twitter.com/" TargetMode="External"/><Relationship Id="rId2442" Type="http://schemas.openxmlformats.org/officeDocument/2006/relationships/hyperlink" Target="https://twitter.com/" TargetMode="External"/><Relationship Id="rId207" Type="http://schemas.openxmlformats.org/officeDocument/2006/relationships/hyperlink" Target="https://veille-cyber.com/why-remote-working-leaves-us-vulnerable-to-cyber-attacks/" TargetMode="External"/><Relationship Id="rId414" Type="http://schemas.openxmlformats.org/officeDocument/2006/relationships/hyperlink" Target="https://www.bluemega.com/article/comment-partager-une-imprimante-avec-papercut-mobility-print/" TargetMode="External"/><Relationship Id="rId621" Type="http://schemas.openxmlformats.org/officeDocument/2006/relationships/hyperlink" Target="https://twitter.com/i/web/status/1422557619118608388" TargetMode="External"/><Relationship Id="rId1044" Type="http://schemas.openxmlformats.org/officeDocument/2006/relationships/hyperlink" Target="https://twitter.com/" TargetMode="External"/><Relationship Id="rId1251" Type="http://schemas.openxmlformats.org/officeDocument/2006/relationships/hyperlink" Target="https://twitter.com/" TargetMode="External"/><Relationship Id="rId1349" Type="http://schemas.openxmlformats.org/officeDocument/2006/relationships/hyperlink" Target="https://twitter.com/" TargetMode="External"/><Relationship Id="rId2302" Type="http://schemas.openxmlformats.org/officeDocument/2006/relationships/hyperlink" Target="https://twitter.com/" TargetMode="External"/><Relationship Id="rId2747" Type="http://schemas.openxmlformats.org/officeDocument/2006/relationships/hyperlink" Target="https://twitter.com/" TargetMode="External"/><Relationship Id="rId2954" Type="http://schemas.openxmlformats.org/officeDocument/2006/relationships/hyperlink" Target="https://twitter.com/" TargetMode="External"/><Relationship Id="rId719" Type="http://schemas.openxmlformats.org/officeDocument/2006/relationships/hyperlink" Target="https://twitter.com/i/web/status/1421049940332191745" TargetMode="External"/><Relationship Id="rId926" Type="http://schemas.openxmlformats.org/officeDocument/2006/relationships/hyperlink" Target="https://twitter.com/" TargetMode="External"/><Relationship Id="rId1111" Type="http://schemas.openxmlformats.org/officeDocument/2006/relationships/hyperlink" Target="https://twitter.com/" TargetMode="External"/><Relationship Id="rId1556" Type="http://schemas.openxmlformats.org/officeDocument/2006/relationships/hyperlink" Target="https://twitter.com/" TargetMode="External"/><Relationship Id="rId1763" Type="http://schemas.openxmlformats.org/officeDocument/2006/relationships/hyperlink" Target="https://twitter.com/" TargetMode="External"/><Relationship Id="rId1970" Type="http://schemas.openxmlformats.org/officeDocument/2006/relationships/hyperlink" Target="https://twitter.com/" TargetMode="External"/><Relationship Id="rId2607" Type="http://schemas.openxmlformats.org/officeDocument/2006/relationships/hyperlink" Target="https://twitter.com/" TargetMode="External"/><Relationship Id="rId2814" Type="http://schemas.openxmlformats.org/officeDocument/2006/relationships/hyperlink" Target="https://twitter.com/" TargetMode="External"/><Relationship Id="rId55" Type="http://schemas.openxmlformats.org/officeDocument/2006/relationships/hyperlink" Target="https://veille-cyber.com/infographies/" TargetMode="External"/><Relationship Id="rId1209" Type="http://schemas.openxmlformats.org/officeDocument/2006/relationships/hyperlink" Target="https://twitter.com/" TargetMode="External"/><Relationship Id="rId1416" Type="http://schemas.openxmlformats.org/officeDocument/2006/relationships/hyperlink" Target="https://twitter.com/" TargetMode="External"/><Relationship Id="rId1623" Type="http://schemas.openxmlformats.org/officeDocument/2006/relationships/hyperlink" Target="https://twitter.com/" TargetMode="External"/><Relationship Id="rId1830" Type="http://schemas.openxmlformats.org/officeDocument/2006/relationships/hyperlink" Target="https://twitter.com/" TargetMode="External"/><Relationship Id="rId3076" Type="http://schemas.openxmlformats.org/officeDocument/2006/relationships/hyperlink" Target="https://twitter.com/" TargetMode="External"/><Relationship Id="rId1928" Type="http://schemas.openxmlformats.org/officeDocument/2006/relationships/hyperlink" Target="https://twitter.com/" TargetMode="External"/><Relationship Id="rId2092" Type="http://schemas.openxmlformats.org/officeDocument/2006/relationships/hyperlink" Target="https://twitter.com/" TargetMode="External"/><Relationship Id="rId271" Type="http://schemas.openxmlformats.org/officeDocument/2006/relationships/hyperlink" Target="https://www.usine-digitale.fr/article/apres-un-data-center-tiktok-ouvre-un-centre-dedie-a-la-cybersecurite-a-dublin.N1129489" TargetMode="External"/><Relationship Id="rId2397" Type="http://schemas.openxmlformats.org/officeDocument/2006/relationships/hyperlink" Target="https://twitter.com/" TargetMode="External"/><Relationship Id="rId3003" Type="http://schemas.openxmlformats.org/officeDocument/2006/relationships/hyperlink" Target="https://twitter.com/" TargetMode="External"/><Relationship Id="rId131" Type="http://schemas.openxmlformats.org/officeDocument/2006/relationships/hyperlink" Target="https://twitter.com/i/web/status/1421129748944670723" TargetMode="External"/><Relationship Id="rId369" Type="http://schemas.openxmlformats.org/officeDocument/2006/relationships/hyperlink" Target="https://twitter.com/i/web/status/1420341000732610562" TargetMode="External"/><Relationship Id="rId576" Type="http://schemas.openxmlformats.org/officeDocument/2006/relationships/hyperlink" Target="https://www.linkedin.com/slink?code=ghDnb-i" TargetMode="External"/><Relationship Id="rId783" Type="http://schemas.openxmlformats.org/officeDocument/2006/relationships/hyperlink" Target="https://twitter.com/i/web/status/1420267790410424328" TargetMode="External"/><Relationship Id="rId990" Type="http://schemas.openxmlformats.org/officeDocument/2006/relationships/hyperlink" Target="https://twitter.com/" TargetMode="External"/><Relationship Id="rId2257" Type="http://schemas.openxmlformats.org/officeDocument/2006/relationships/hyperlink" Target="https://twitter.com/" TargetMode="External"/><Relationship Id="rId2464" Type="http://schemas.openxmlformats.org/officeDocument/2006/relationships/hyperlink" Target="https://twitter.com/" TargetMode="External"/><Relationship Id="rId2671" Type="http://schemas.openxmlformats.org/officeDocument/2006/relationships/hyperlink" Target="https://twitter.com/" TargetMode="External"/><Relationship Id="rId229" Type="http://schemas.openxmlformats.org/officeDocument/2006/relationships/hyperlink" Target="https://twitter.com/i/web/status/1421770812554612739" TargetMode="External"/><Relationship Id="rId436" Type="http://schemas.openxmlformats.org/officeDocument/2006/relationships/hyperlink" Target="https://www.youtube.com/watch?v=9ot7rVJ0OEE" TargetMode="External"/><Relationship Id="rId643" Type="http://schemas.openxmlformats.org/officeDocument/2006/relationships/hyperlink" Target="https://blog.xmco.fr/resume-de-la-semaine-30-du-24-au-30-juillet/" TargetMode="External"/><Relationship Id="rId1066" Type="http://schemas.openxmlformats.org/officeDocument/2006/relationships/hyperlink" Target="https://twitter.com/" TargetMode="External"/><Relationship Id="rId1273" Type="http://schemas.openxmlformats.org/officeDocument/2006/relationships/hyperlink" Target="https://twitter.com/" TargetMode="External"/><Relationship Id="rId1480" Type="http://schemas.openxmlformats.org/officeDocument/2006/relationships/hyperlink" Target="https://twitter.com/" TargetMode="External"/><Relationship Id="rId2117" Type="http://schemas.openxmlformats.org/officeDocument/2006/relationships/hyperlink" Target="https://twitter.com/" TargetMode="External"/><Relationship Id="rId2324" Type="http://schemas.openxmlformats.org/officeDocument/2006/relationships/hyperlink" Target="https://twitter.com/" TargetMode="External"/><Relationship Id="rId2769" Type="http://schemas.openxmlformats.org/officeDocument/2006/relationships/hyperlink" Target="https://twitter.com/" TargetMode="External"/><Relationship Id="rId2976" Type="http://schemas.openxmlformats.org/officeDocument/2006/relationships/hyperlink" Target="https://twitter.com/" TargetMode="External"/><Relationship Id="rId850" Type="http://schemas.openxmlformats.org/officeDocument/2006/relationships/hyperlink" Target="https://twitter.com/" TargetMode="External"/><Relationship Id="rId948" Type="http://schemas.openxmlformats.org/officeDocument/2006/relationships/hyperlink" Target="https://twitter.com/" TargetMode="External"/><Relationship Id="rId1133" Type="http://schemas.openxmlformats.org/officeDocument/2006/relationships/hyperlink" Target="https://twitter.com/" TargetMode="External"/><Relationship Id="rId1578" Type="http://schemas.openxmlformats.org/officeDocument/2006/relationships/hyperlink" Target="https://twitter.com/" TargetMode="External"/><Relationship Id="rId1785" Type="http://schemas.openxmlformats.org/officeDocument/2006/relationships/hyperlink" Target="https://twitter.com/" TargetMode="External"/><Relationship Id="rId1992" Type="http://schemas.openxmlformats.org/officeDocument/2006/relationships/hyperlink" Target="https://twitter.com/" TargetMode="External"/><Relationship Id="rId2531" Type="http://schemas.openxmlformats.org/officeDocument/2006/relationships/hyperlink" Target="https://twitter.com/" TargetMode="External"/><Relationship Id="rId2629" Type="http://schemas.openxmlformats.org/officeDocument/2006/relationships/hyperlink" Target="https://twitter.com/" TargetMode="External"/><Relationship Id="rId2836" Type="http://schemas.openxmlformats.org/officeDocument/2006/relationships/hyperlink" Target="https://twitter.com/" TargetMode="External"/><Relationship Id="rId77" Type="http://schemas.openxmlformats.org/officeDocument/2006/relationships/hyperlink" Target="https://twitter.com/i/web/status/1420779051380269056" TargetMode="External"/><Relationship Id="rId503" Type="http://schemas.openxmlformats.org/officeDocument/2006/relationships/hyperlink" Target="https://twitter.com/i/web/status/1421046918436765699" TargetMode="External"/><Relationship Id="rId710" Type="http://schemas.openxmlformats.org/officeDocument/2006/relationships/hyperlink" Target="https://twitter.com/i/web/status/1420394346642292741" TargetMode="External"/><Relationship Id="rId808" Type="http://schemas.openxmlformats.org/officeDocument/2006/relationships/hyperlink" Target="https://twitter.com/" TargetMode="External"/><Relationship Id="rId1340" Type="http://schemas.openxmlformats.org/officeDocument/2006/relationships/hyperlink" Target="https://twitter.com/" TargetMode="External"/><Relationship Id="rId1438" Type="http://schemas.openxmlformats.org/officeDocument/2006/relationships/hyperlink" Target="https://twitter.com/" TargetMode="External"/><Relationship Id="rId1645" Type="http://schemas.openxmlformats.org/officeDocument/2006/relationships/hyperlink" Target="https://twitter.com/" TargetMode="External"/><Relationship Id="rId1200" Type="http://schemas.openxmlformats.org/officeDocument/2006/relationships/hyperlink" Target="https://twitter.com/" TargetMode="External"/><Relationship Id="rId1852" Type="http://schemas.openxmlformats.org/officeDocument/2006/relationships/hyperlink" Target="https://twitter.com/" TargetMode="External"/><Relationship Id="rId2903" Type="http://schemas.openxmlformats.org/officeDocument/2006/relationships/hyperlink" Target="https://twitter.com/" TargetMode="External"/><Relationship Id="rId1505" Type="http://schemas.openxmlformats.org/officeDocument/2006/relationships/hyperlink" Target="https://twitter.com/" TargetMode="External"/><Relationship Id="rId1712" Type="http://schemas.openxmlformats.org/officeDocument/2006/relationships/hyperlink" Target="https://twitter.com/" TargetMode="External"/><Relationship Id="rId293" Type="http://schemas.openxmlformats.org/officeDocument/2006/relationships/hyperlink" Target="https://twitter.com/i/web/status/1422437213783085058" TargetMode="External"/><Relationship Id="rId2181" Type="http://schemas.openxmlformats.org/officeDocument/2006/relationships/hyperlink" Target="https://twitter.com/" TargetMode="External"/><Relationship Id="rId3025" Type="http://schemas.openxmlformats.org/officeDocument/2006/relationships/hyperlink" Target="https://twitter.com/" TargetMode="External"/><Relationship Id="rId153" Type="http://schemas.openxmlformats.org/officeDocument/2006/relationships/hyperlink" Target="https://www.01net.com/" TargetMode="External"/><Relationship Id="rId360" Type="http://schemas.openxmlformats.org/officeDocument/2006/relationships/hyperlink" Target="https://www.silicon.fr/cybersecurite-github-nsa-413375.html" TargetMode="External"/><Relationship Id="rId598" Type="http://schemas.openxmlformats.org/officeDocument/2006/relationships/hyperlink" Target="https://www.archimag.com/vie-numerique/2021/08/03/les-risques-etre-confronte-des-cybermenaces" TargetMode="External"/><Relationship Id="rId2041" Type="http://schemas.openxmlformats.org/officeDocument/2006/relationships/hyperlink" Target="https://twitter.com/" TargetMode="External"/><Relationship Id="rId2279" Type="http://schemas.openxmlformats.org/officeDocument/2006/relationships/hyperlink" Target="https://twitter.com/" TargetMode="External"/><Relationship Id="rId2486" Type="http://schemas.openxmlformats.org/officeDocument/2006/relationships/hyperlink" Target="https://twitter.com/" TargetMode="External"/><Relationship Id="rId2693" Type="http://schemas.openxmlformats.org/officeDocument/2006/relationships/hyperlink" Target="https://twitter.com/" TargetMode="External"/><Relationship Id="rId220" Type="http://schemas.openxmlformats.org/officeDocument/2006/relationships/hyperlink" Target="https://twitter.com/i/web/status/1420995134997553152" TargetMode="External"/><Relationship Id="rId458" Type="http://schemas.openxmlformats.org/officeDocument/2006/relationships/hyperlink" Target="https://twitter.com/i/web/status/1420715740848525318" TargetMode="External"/><Relationship Id="rId665" Type="http://schemas.openxmlformats.org/officeDocument/2006/relationships/hyperlink" Target="https://twitter.com/i/web/status/1422233333568786434" TargetMode="External"/><Relationship Id="rId872" Type="http://schemas.openxmlformats.org/officeDocument/2006/relationships/hyperlink" Target="https://twitter.com/" TargetMode="External"/><Relationship Id="rId1088" Type="http://schemas.openxmlformats.org/officeDocument/2006/relationships/hyperlink" Target="https://twitter.com/" TargetMode="External"/><Relationship Id="rId1295" Type="http://schemas.openxmlformats.org/officeDocument/2006/relationships/hyperlink" Target="https://twitter.com/" TargetMode="External"/><Relationship Id="rId2139" Type="http://schemas.openxmlformats.org/officeDocument/2006/relationships/hyperlink" Target="https://twitter.com/" TargetMode="External"/><Relationship Id="rId2346" Type="http://schemas.openxmlformats.org/officeDocument/2006/relationships/hyperlink" Target="https://twitter.com/" TargetMode="External"/><Relationship Id="rId2553" Type="http://schemas.openxmlformats.org/officeDocument/2006/relationships/hyperlink" Target="https://twitter.com/" TargetMode="External"/><Relationship Id="rId2760" Type="http://schemas.openxmlformats.org/officeDocument/2006/relationships/hyperlink" Target="https://twitter.com/" TargetMode="External"/><Relationship Id="rId2998" Type="http://schemas.openxmlformats.org/officeDocument/2006/relationships/hyperlink" Target="https://twitter.com/" TargetMode="External"/><Relationship Id="rId318" Type="http://schemas.openxmlformats.org/officeDocument/2006/relationships/hyperlink" Target="https://twitter.com/i/web/status/1422317450637582343" TargetMode="External"/><Relationship Id="rId525" Type="http://schemas.openxmlformats.org/officeDocument/2006/relationships/hyperlink" Target="https://www.cybermalveillance.gouv.fr/" TargetMode="External"/><Relationship Id="rId732" Type="http://schemas.openxmlformats.org/officeDocument/2006/relationships/hyperlink" Target="https://twitter.com/i/web/status/1420776134170476547" TargetMode="External"/><Relationship Id="rId1155" Type="http://schemas.openxmlformats.org/officeDocument/2006/relationships/hyperlink" Target="https://twitter.com/" TargetMode="External"/><Relationship Id="rId1362" Type="http://schemas.openxmlformats.org/officeDocument/2006/relationships/hyperlink" Target="https://twitter.com/" TargetMode="External"/><Relationship Id="rId2206" Type="http://schemas.openxmlformats.org/officeDocument/2006/relationships/hyperlink" Target="https://twitter.com/" TargetMode="External"/><Relationship Id="rId2413" Type="http://schemas.openxmlformats.org/officeDocument/2006/relationships/hyperlink" Target="https://twitter.com/" TargetMode="External"/><Relationship Id="rId2620" Type="http://schemas.openxmlformats.org/officeDocument/2006/relationships/hyperlink" Target="https://twitter.com/" TargetMode="External"/><Relationship Id="rId2858" Type="http://schemas.openxmlformats.org/officeDocument/2006/relationships/hyperlink" Target="https://twitter.com/" TargetMode="External"/><Relationship Id="rId99" Type="http://schemas.openxmlformats.org/officeDocument/2006/relationships/hyperlink" Target="https://www.linkedin.com/slink?code=e_9bDKm" TargetMode="External"/><Relationship Id="rId1015" Type="http://schemas.openxmlformats.org/officeDocument/2006/relationships/hyperlink" Target="https://twitter.com/" TargetMode="External"/><Relationship Id="rId1222" Type="http://schemas.openxmlformats.org/officeDocument/2006/relationships/hyperlink" Target="https://twitter.com/" TargetMode="External"/><Relationship Id="rId1667" Type="http://schemas.openxmlformats.org/officeDocument/2006/relationships/hyperlink" Target="https://twitter.com/" TargetMode="External"/><Relationship Id="rId1874" Type="http://schemas.openxmlformats.org/officeDocument/2006/relationships/hyperlink" Target="https://twitter.com/" TargetMode="External"/><Relationship Id="rId2718" Type="http://schemas.openxmlformats.org/officeDocument/2006/relationships/hyperlink" Target="https://twitter.com/" TargetMode="External"/><Relationship Id="rId2925" Type="http://schemas.openxmlformats.org/officeDocument/2006/relationships/hyperlink" Target="https://twitter.com/" TargetMode="External"/><Relationship Id="rId1527" Type="http://schemas.openxmlformats.org/officeDocument/2006/relationships/hyperlink" Target="https://twitter.com/" TargetMode="External"/><Relationship Id="rId1734" Type="http://schemas.openxmlformats.org/officeDocument/2006/relationships/hyperlink" Target="https://twitter.com/" TargetMode="External"/><Relationship Id="rId1941" Type="http://schemas.openxmlformats.org/officeDocument/2006/relationships/hyperlink" Target="https://twitter.com/" TargetMode="External"/><Relationship Id="rId26" Type="http://schemas.openxmlformats.org/officeDocument/2006/relationships/hyperlink" Target="https://denver.eu/products/smart-home-security/denver-sho-110/c-1024/c-1243/p-3826" TargetMode="External"/><Relationship Id="rId3047" Type="http://schemas.openxmlformats.org/officeDocument/2006/relationships/hyperlink" Target="https://twitter.com/" TargetMode="External"/><Relationship Id="rId175" Type="http://schemas.openxmlformats.org/officeDocument/2006/relationships/hyperlink" Target="https://www.youtube.com/watch?v=E7vfpdCMtRM" TargetMode="External"/><Relationship Id="rId1801" Type="http://schemas.openxmlformats.org/officeDocument/2006/relationships/hyperlink" Target="https://twitter.com/" TargetMode="External"/><Relationship Id="rId382" Type="http://schemas.openxmlformats.org/officeDocument/2006/relationships/hyperlink" Target="https://twitter.com/i/web/status/1420385175175901186" TargetMode="External"/><Relationship Id="rId687" Type="http://schemas.openxmlformats.org/officeDocument/2006/relationships/hyperlink" Target="https://twitter.com/i/web/status/1422444686854270994" TargetMode="External"/><Relationship Id="rId2063" Type="http://schemas.openxmlformats.org/officeDocument/2006/relationships/hyperlink" Target="https://twitter.com/" TargetMode="External"/><Relationship Id="rId2270" Type="http://schemas.openxmlformats.org/officeDocument/2006/relationships/hyperlink" Target="https://twitter.com/" TargetMode="External"/><Relationship Id="rId2368" Type="http://schemas.openxmlformats.org/officeDocument/2006/relationships/hyperlink" Target="https://twitter.com/" TargetMode="External"/><Relationship Id="rId242" Type="http://schemas.openxmlformats.org/officeDocument/2006/relationships/hyperlink" Target="https://www.zdnet.fr/actualites/un-nouveau-dispositif-d-alerte-pour-aider-les-pme-a-se-securiser-39926425.htm" TargetMode="External"/><Relationship Id="rId894" Type="http://schemas.openxmlformats.org/officeDocument/2006/relationships/hyperlink" Target="https://twitter.com/" TargetMode="External"/><Relationship Id="rId1177" Type="http://schemas.openxmlformats.org/officeDocument/2006/relationships/hyperlink" Target="https://twitter.com/" TargetMode="External"/><Relationship Id="rId2130" Type="http://schemas.openxmlformats.org/officeDocument/2006/relationships/hyperlink" Target="https://twitter.com/" TargetMode="External"/><Relationship Id="rId2575" Type="http://schemas.openxmlformats.org/officeDocument/2006/relationships/hyperlink" Target="https://twitter.com/" TargetMode="External"/><Relationship Id="rId2782" Type="http://schemas.openxmlformats.org/officeDocument/2006/relationships/hyperlink" Target="https://twitter.com/" TargetMode="External"/><Relationship Id="rId102" Type="http://schemas.openxmlformats.org/officeDocument/2006/relationships/hyperlink" Target="https://twitter.com/i/web/status/1421047941926686729" TargetMode="External"/><Relationship Id="rId547" Type="http://schemas.openxmlformats.org/officeDocument/2006/relationships/hyperlink" Target="https://siecledigital.fr/2021/08/01/tencent-seffondre-en-bourse-avec-une-perte-de-170-milliards-de-dollars/?utm_source=dlvr.it&amp;utm_medium=twitter" TargetMode="External"/><Relationship Id="rId754" Type="http://schemas.openxmlformats.org/officeDocument/2006/relationships/hyperlink" Target="https://www.silicon.fr/avis-expert/affaire-kaseya-analyse-dun-bis-repetita-du-ransomware" TargetMode="External"/><Relationship Id="rId961" Type="http://schemas.openxmlformats.org/officeDocument/2006/relationships/hyperlink" Target="https://twitter.com/" TargetMode="External"/><Relationship Id="rId1384" Type="http://schemas.openxmlformats.org/officeDocument/2006/relationships/hyperlink" Target="https://twitter.com/" TargetMode="External"/><Relationship Id="rId1591" Type="http://schemas.openxmlformats.org/officeDocument/2006/relationships/hyperlink" Target="https://twitter.com/" TargetMode="External"/><Relationship Id="rId1689" Type="http://schemas.openxmlformats.org/officeDocument/2006/relationships/hyperlink" Target="https://twitter.com/" TargetMode="External"/><Relationship Id="rId2228" Type="http://schemas.openxmlformats.org/officeDocument/2006/relationships/hyperlink" Target="https://twitter.com/" TargetMode="External"/><Relationship Id="rId2435" Type="http://schemas.openxmlformats.org/officeDocument/2006/relationships/hyperlink" Target="https://twitter.com/" TargetMode="External"/><Relationship Id="rId2642" Type="http://schemas.openxmlformats.org/officeDocument/2006/relationships/hyperlink" Target="https://twitter.com/" TargetMode="External"/><Relationship Id="rId90" Type="http://schemas.openxmlformats.org/officeDocument/2006/relationships/hyperlink" Target="https://twitter.com/i/web/status/1420995066005532678" TargetMode="External"/><Relationship Id="rId407" Type="http://schemas.openxmlformats.org/officeDocument/2006/relationships/hyperlink" Target="https://twitter.com/i/web/status/1420712000519278592" TargetMode="External"/><Relationship Id="rId614" Type="http://schemas.openxmlformats.org/officeDocument/2006/relationships/hyperlink" Target="https://twitter.com/i/web/status/1422537573461893124" TargetMode="External"/><Relationship Id="rId821" Type="http://schemas.openxmlformats.org/officeDocument/2006/relationships/hyperlink" Target="https://twitter.com/" TargetMode="External"/><Relationship Id="rId1037" Type="http://schemas.openxmlformats.org/officeDocument/2006/relationships/hyperlink" Target="https://twitter.com/" TargetMode="External"/><Relationship Id="rId1244" Type="http://schemas.openxmlformats.org/officeDocument/2006/relationships/hyperlink" Target="https://twitter.com/" TargetMode="External"/><Relationship Id="rId1451" Type="http://schemas.openxmlformats.org/officeDocument/2006/relationships/hyperlink" Target="https://twitter.com/" TargetMode="External"/><Relationship Id="rId1896" Type="http://schemas.openxmlformats.org/officeDocument/2006/relationships/hyperlink" Target="https://twitter.com/" TargetMode="External"/><Relationship Id="rId2502" Type="http://schemas.openxmlformats.org/officeDocument/2006/relationships/hyperlink" Target="https://twitter.com/" TargetMode="External"/><Relationship Id="rId2947" Type="http://schemas.openxmlformats.org/officeDocument/2006/relationships/hyperlink" Target="https://twitter.com/" TargetMode="External"/><Relationship Id="rId919" Type="http://schemas.openxmlformats.org/officeDocument/2006/relationships/hyperlink" Target="https://twitter.com/" TargetMode="External"/><Relationship Id="rId1104" Type="http://schemas.openxmlformats.org/officeDocument/2006/relationships/hyperlink" Target="https://twitter.com/" TargetMode="External"/><Relationship Id="rId1311" Type="http://schemas.openxmlformats.org/officeDocument/2006/relationships/hyperlink" Target="https://twitter.com/" TargetMode="External"/><Relationship Id="rId1549" Type="http://schemas.openxmlformats.org/officeDocument/2006/relationships/hyperlink" Target="https://twitter.com/" TargetMode="External"/><Relationship Id="rId1756" Type="http://schemas.openxmlformats.org/officeDocument/2006/relationships/hyperlink" Target="https://twitter.com/" TargetMode="External"/><Relationship Id="rId1963" Type="http://schemas.openxmlformats.org/officeDocument/2006/relationships/hyperlink" Target="https://twitter.com/" TargetMode="External"/><Relationship Id="rId2807" Type="http://schemas.openxmlformats.org/officeDocument/2006/relationships/hyperlink" Target="https://twitter.com/" TargetMode="External"/><Relationship Id="rId48" Type="http://schemas.openxmlformats.org/officeDocument/2006/relationships/hyperlink" Target="http://business.lesechos.fr/entrepreneurs/numerique-cybersecurite/0611423111182-les-tpe-pme-seront-prevenues-en-cas-de-grosses-alertes-de-cybersecurite-344485.php" TargetMode="External"/><Relationship Id="rId1409" Type="http://schemas.openxmlformats.org/officeDocument/2006/relationships/hyperlink" Target="https://twitter.com/" TargetMode="External"/><Relationship Id="rId1616" Type="http://schemas.openxmlformats.org/officeDocument/2006/relationships/hyperlink" Target="https://twitter.com/" TargetMode="External"/><Relationship Id="rId1823" Type="http://schemas.openxmlformats.org/officeDocument/2006/relationships/hyperlink" Target="https://twitter.com/" TargetMode="External"/><Relationship Id="rId3069" Type="http://schemas.openxmlformats.org/officeDocument/2006/relationships/hyperlink" Target="https://twitter.com/" TargetMode="External"/><Relationship Id="rId197" Type="http://schemas.openxmlformats.org/officeDocument/2006/relationships/hyperlink" Target="http://www.fiverr.com/217972144?utm_campaign=gigs_show&amp;utm_medium=shared&amp;utm_source=twitter&amp;utm_term=l7Pk6e" TargetMode="External"/><Relationship Id="rId2085" Type="http://schemas.openxmlformats.org/officeDocument/2006/relationships/hyperlink" Target="https://twitter.com/" TargetMode="External"/><Relationship Id="rId2292" Type="http://schemas.openxmlformats.org/officeDocument/2006/relationships/hyperlink" Target="https://twitter.com/" TargetMode="External"/><Relationship Id="rId264" Type="http://schemas.openxmlformats.org/officeDocument/2006/relationships/hyperlink" Target="https://twitter.com/i/web/status/1422225749302464516" TargetMode="External"/><Relationship Id="rId471" Type="http://schemas.openxmlformats.org/officeDocument/2006/relationships/hyperlink" Target="https://twitter.com/i/web/status/1421370429864914944" TargetMode="External"/><Relationship Id="rId2152" Type="http://schemas.openxmlformats.org/officeDocument/2006/relationships/hyperlink" Target="https://twitter.com/" TargetMode="External"/><Relationship Id="rId2597" Type="http://schemas.openxmlformats.org/officeDocument/2006/relationships/hyperlink" Target="https://twitter.com/" TargetMode="External"/><Relationship Id="rId124" Type="http://schemas.openxmlformats.org/officeDocument/2006/relationships/hyperlink" Target="https://twitter.com/i/web/status/1421085444570234975" TargetMode="External"/><Relationship Id="rId569" Type="http://schemas.openxmlformats.org/officeDocument/2006/relationships/hyperlink" Target="https://twitter.com/i/web/status/1422466126626369548" TargetMode="External"/><Relationship Id="rId776" Type="http://schemas.openxmlformats.org/officeDocument/2006/relationships/hyperlink" Target="https://www.journaldunet.com/solutions/dsi/1504075-cybersecurite-les-cles-d-une-approche-zero-trust/" TargetMode="External"/><Relationship Id="rId983" Type="http://schemas.openxmlformats.org/officeDocument/2006/relationships/hyperlink" Target="https://twitter.com/" TargetMode="External"/><Relationship Id="rId1199" Type="http://schemas.openxmlformats.org/officeDocument/2006/relationships/hyperlink" Target="https://twitter.com/" TargetMode="External"/><Relationship Id="rId2457" Type="http://schemas.openxmlformats.org/officeDocument/2006/relationships/hyperlink" Target="https://twitter.com/" TargetMode="External"/><Relationship Id="rId2664" Type="http://schemas.openxmlformats.org/officeDocument/2006/relationships/hyperlink" Target="https://twitter.com/" TargetMode="External"/><Relationship Id="rId331" Type="http://schemas.openxmlformats.org/officeDocument/2006/relationships/hyperlink" Target="https://www.presse-citron.net/cyberattaques-pourquoi-les-seniors-sont-plus-cibles-que-les-jeunes/?utm_source=dlvr.it&amp;utm_medium=twitter" TargetMode="External"/><Relationship Id="rId429" Type="http://schemas.openxmlformats.org/officeDocument/2006/relationships/hyperlink" Target="https://twitter.com/i/web/status/1420765783601434625" TargetMode="External"/><Relationship Id="rId636" Type="http://schemas.openxmlformats.org/officeDocument/2006/relationships/hyperlink" Target="https://www.lemondeinformatique.fr/actualites/lire-sophos-acquiert-le-fournisseur-de-detection-des-cybermenaces-braintrace-83697.html" TargetMode="External"/><Relationship Id="rId1059" Type="http://schemas.openxmlformats.org/officeDocument/2006/relationships/hyperlink" Target="https://twitter.com/" TargetMode="External"/><Relationship Id="rId1266" Type="http://schemas.openxmlformats.org/officeDocument/2006/relationships/hyperlink" Target="https://twitter.com/" TargetMode="External"/><Relationship Id="rId1473" Type="http://schemas.openxmlformats.org/officeDocument/2006/relationships/hyperlink" Target="https://twitter.com/" TargetMode="External"/><Relationship Id="rId2012" Type="http://schemas.openxmlformats.org/officeDocument/2006/relationships/hyperlink" Target="https://twitter.com/" TargetMode="External"/><Relationship Id="rId2317" Type="http://schemas.openxmlformats.org/officeDocument/2006/relationships/hyperlink" Target="https://twitter.com/" TargetMode="External"/><Relationship Id="rId2871" Type="http://schemas.openxmlformats.org/officeDocument/2006/relationships/hyperlink" Target="https://twitter.com/" TargetMode="External"/><Relationship Id="rId2969" Type="http://schemas.openxmlformats.org/officeDocument/2006/relationships/hyperlink" Target="https://twitter.com/" TargetMode="External"/><Relationship Id="rId843" Type="http://schemas.openxmlformats.org/officeDocument/2006/relationships/hyperlink" Target="https://twitter.com/" TargetMode="External"/><Relationship Id="rId1126" Type="http://schemas.openxmlformats.org/officeDocument/2006/relationships/hyperlink" Target="https://twitter.com/" TargetMode="External"/><Relationship Id="rId1680" Type="http://schemas.openxmlformats.org/officeDocument/2006/relationships/hyperlink" Target="https://twitter.com/" TargetMode="External"/><Relationship Id="rId1778" Type="http://schemas.openxmlformats.org/officeDocument/2006/relationships/hyperlink" Target="https://twitter.com/" TargetMode="External"/><Relationship Id="rId1985" Type="http://schemas.openxmlformats.org/officeDocument/2006/relationships/hyperlink" Target="https://twitter.com/" TargetMode="External"/><Relationship Id="rId2524" Type="http://schemas.openxmlformats.org/officeDocument/2006/relationships/hyperlink" Target="https://twitter.com/" TargetMode="External"/><Relationship Id="rId2731" Type="http://schemas.openxmlformats.org/officeDocument/2006/relationships/hyperlink" Target="https://twitter.com/" TargetMode="External"/><Relationship Id="rId2829" Type="http://schemas.openxmlformats.org/officeDocument/2006/relationships/hyperlink" Target="https://twitter.com/" TargetMode="External"/><Relationship Id="rId703" Type="http://schemas.openxmlformats.org/officeDocument/2006/relationships/hyperlink" Target="https://twitter.com/i/web/status/1420138510347116554" TargetMode="External"/><Relationship Id="rId910" Type="http://schemas.openxmlformats.org/officeDocument/2006/relationships/hyperlink" Target="https://twitter.com/" TargetMode="External"/><Relationship Id="rId1333" Type="http://schemas.openxmlformats.org/officeDocument/2006/relationships/hyperlink" Target="https://twitter.com/" TargetMode="External"/><Relationship Id="rId1540" Type="http://schemas.openxmlformats.org/officeDocument/2006/relationships/hyperlink" Target="https://twitter.com/" TargetMode="External"/><Relationship Id="rId1638" Type="http://schemas.openxmlformats.org/officeDocument/2006/relationships/hyperlink" Target="https://twitter.com/" TargetMode="External"/><Relationship Id="rId1400" Type="http://schemas.openxmlformats.org/officeDocument/2006/relationships/hyperlink" Target="https://twitter.com/" TargetMode="External"/><Relationship Id="rId1845" Type="http://schemas.openxmlformats.org/officeDocument/2006/relationships/hyperlink" Target="https://twitter.com/" TargetMode="External"/><Relationship Id="rId3060" Type="http://schemas.openxmlformats.org/officeDocument/2006/relationships/hyperlink" Target="https://twitter.com/" TargetMode="External"/><Relationship Id="rId1705" Type="http://schemas.openxmlformats.org/officeDocument/2006/relationships/hyperlink" Target="https://twitter.com/" TargetMode="External"/><Relationship Id="rId1912" Type="http://schemas.openxmlformats.org/officeDocument/2006/relationships/hyperlink" Target="https://twitter.com/" TargetMode="External"/><Relationship Id="rId286" Type="http://schemas.openxmlformats.org/officeDocument/2006/relationships/hyperlink" Target="https://twitter.com/i/web/status/1422289458959949826" TargetMode="External"/><Relationship Id="rId493" Type="http://schemas.openxmlformats.org/officeDocument/2006/relationships/hyperlink" Target="https://twitter.com/i/web/status/1421757739735425033" TargetMode="External"/><Relationship Id="rId2174" Type="http://schemas.openxmlformats.org/officeDocument/2006/relationships/hyperlink" Target="https://twitter.com/" TargetMode="External"/><Relationship Id="rId2381" Type="http://schemas.openxmlformats.org/officeDocument/2006/relationships/hyperlink" Target="https://twitter.com/" TargetMode="External"/><Relationship Id="rId3018" Type="http://schemas.openxmlformats.org/officeDocument/2006/relationships/hyperlink" Target="https://twitter.com/" TargetMode="External"/><Relationship Id="rId146" Type="http://schemas.openxmlformats.org/officeDocument/2006/relationships/hyperlink" Target="https://twitter.com/i/web/status/1421195652554493955" TargetMode="External"/><Relationship Id="rId353" Type="http://schemas.openxmlformats.org/officeDocument/2006/relationships/hyperlink" Target="https://twitter.com/i/web/status/1420308204655943680" TargetMode="External"/><Relationship Id="rId560" Type="http://schemas.openxmlformats.org/officeDocument/2006/relationships/hyperlink" Target="https://twitter.com/i/web/status/1422188930401718274" TargetMode="External"/><Relationship Id="rId798" Type="http://schemas.openxmlformats.org/officeDocument/2006/relationships/hyperlink" Target="https://twitter.com/i/web/status/1422195014961139713" TargetMode="External"/><Relationship Id="rId1190" Type="http://schemas.openxmlformats.org/officeDocument/2006/relationships/hyperlink" Target="https://twitter.com/" TargetMode="External"/><Relationship Id="rId2034" Type="http://schemas.openxmlformats.org/officeDocument/2006/relationships/hyperlink" Target="https://twitter.com/" TargetMode="External"/><Relationship Id="rId2241" Type="http://schemas.openxmlformats.org/officeDocument/2006/relationships/hyperlink" Target="https://twitter.com/" TargetMode="External"/><Relationship Id="rId2479" Type="http://schemas.openxmlformats.org/officeDocument/2006/relationships/hyperlink" Target="https://twitter.com/" TargetMode="External"/><Relationship Id="rId2686" Type="http://schemas.openxmlformats.org/officeDocument/2006/relationships/hyperlink" Target="https://twitter.com/" TargetMode="External"/><Relationship Id="rId2893" Type="http://schemas.openxmlformats.org/officeDocument/2006/relationships/hyperlink" Target="https://twitter.com/" TargetMode="External"/><Relationship Id="rId213" Type="http://schemas.openxmlformats.org/officeDocument/2006/relationships/hyperlink" Target="https://www.it-connect.fr/lockbit-2-0-sattaque-aux-domaines-active-directory-avec-une-gpo/" TargetMode="External"/><Relationship Id="rId420" Type="http://schemas.openxmlformats.org/officeDocument/2006/relationships/hyperlink" Target="https://twitter.com/i/web/status/1420736389465874447" TargetMode="External"/><Relationship Id="rId658" Type="http://schemas.openxmlformats.org/officeDocument/2006/relationships/hyperlink" Target="https://twitter.com/i/web/status/1422486191237120000" TargetMode="External"/><Relationship Id="rId865" Type="http://schemas.openxmlformats.org/officeDocument/2006/relationships/hyperlink" Target="https://twitter.com/" TargetMode="External"/><Relationship Id="rId1050" Type="http://schemas.openxmlformats.org/officeDocument/2006/relationships/hyperlink" Target="https://twitter.com/" TargetMode="External"/><Relationship Id="rId1288" Type="http://schemas.openxmlformats.org/officeDocument/2006/relationships/hyperlink" Target="https://twitter.com/" TargetMode="External"/><Relationship Id="rId1495" Type="http://schemas.openxmlformats.org/officeDocument/2006/relationships/hyperlink" Target="https://twitter.com/" TargetMode="External"/><Relationship Id="rId2101" Type="http://schemas.openxmlformats.org/officeDocument/2006/relationships/hyperlink" Target="https://twitter.com/" TargetMode="External"/><Relationship Id="rId2339" Type="http://schemas.openxmlformats.org/officeDocument/2006/relationships/hyperlink" Target="https://twitter.com/" TargetMode="External"/><Relationship Id="rId2546" Type="http://schemas.openxmlformats.org/officeDocument/2006/relationships/hyperlink" Target="https://twitter.com/" TargetMode="External"/><Relationship Id="rId2753" Type="http://schemas.openxmlformats.org/officeDocument/2006/relationships/hyperlink" Target="https://twitter.com/" TargetMode="External"/><Relationship Id="rId2960" Type="http://schemas.openxmlformats.org/officeDocument/2006/relationships/hyperlink" Target="https://twitter.com/" TargetMode="External"/><Relationship Id="rId518" Type="http://schemas.openxmlformats.org/officeDocument/2006/relationships/hyperlink" Target="https://twitter.com/CyberGEND/status/1421725275847593990" TargetMode="External"/><Relationship Id="rId725" Type="http://schemas.openxmlformats.org/officeDocument/2006/relationships/hyperlink" Target="https://twitter.com/i/web/status/1420700632424517634" TargetMode="External"/><Relationship Id="rId932" Type="http://schemas.openxmlformats.org/officeDocument/2006/relationships/hyperlink" Target="https://twitter.com/" TargetMode="External"/><Relationship Id="rId1148" Type="http://schemas.openxmlformats.org/officeDocument/2006/relationships/hyperlink" Target="https://twitter.com/" TargetMode="External"/><Relationship Id="rId1355" Type="http://schemas.openxmlformats.org/officeDocument/2006/relationships/hyperlink" Target="https://twitter.com/" TargetMode="External"/><Relationship Id="rId1562" Type="http://schemas.openxmlformats.org/officeDocument/2006/relationships/hyperlink" Target="https://twitter.com/" TargetMode="External"/><Relationship Id="rId2406" Type="http://schemas.openxmlformats.org/officeDocument/2006/relationships/hyperlink" Target="https://twitter.com/" TargetMode="External"/><Relationship Id="rId2613" Type="http://schemas.openxmlformats.org/officeDocument/2006/relationships/hyperlink" Target="https://twitter.com/" TargetMode="External"/><Relationship Id="rId1008" Type="http://schemas.openxmlformats.org/officeDocument/2006/relationships/hyperlink" Target="https://twitter.com/" TargetMode="External"/><Relationship Id="rId1215" Type="http://schemas.openxmlformats.org/officeDocument/2006/relationships/hyperlink" Target="https://twitter.com/" TargetMode="External"/><Relationship Id="rId1422" Type="http://schemas.openxmlformats.org/officeDocument/2006/relationships/hyperlink" Target="https://twitter.com/" TargetMode="External"/><Relationship Id="rId1867" Type="http://schemas.openxmlformats.org/officeDocument/2006/relationships/hyperlink" Target="https://twitter.com/" TargetMode="External"/><Relationship Id="rId2820" Type="http://schemas.openxmlformats.org/officeDocument/2006/relationships/hyperlink" Target="https://twitter.com/" TargetMode="External"/><Relationship Id="rId2918" Type="http://schemas.openxmlformats.org/officeDocument/2006/relationships/hyperlink" Target="https://twitter.com/" TargetMode="External"/><Relationship Id="rId61" Type="http://schemas.openxmlformats.org/officeDocument/2006/relationships/hyperlink" Target="https://www.sancus-project.eu/wp-content/uploads/2021/07/SANCUS-factsheet.pdf" TargetMode="External"/><Relationship Id="rId1727" Type="http://schemas.openxmlformats.org/officeDocument/2006/relationships/hyperlink" Target="https://twitter.com/" TargetMode="External"/><Relationship Id="rId1934" Type="http://schemas.openxmlformats.org/officeDocument/2006/relationships/hyperlink" Target="https://twitter.com/" TargetMode="External"/><Relationship Id="rId3082" Type="http://schemas.openxmlformats.org/officeDocument/2006/relationships/hyperlink" Target="https://twitter.com/" TargetMode="External"/><Relationship Id="rId19" Type="http://schemas.openxmlformats.org/officeDocument/2006/relationships/hyperlink" Target="https://www.channelnews.fr/gestion-des-acces-a-privilege-microsoft-soffre-cloudknox-security-104774?utm_campaign=twitter&amp;utm_medium=twitter&amp;utm_source=twitter" TargetMode="External"/><Relationship Id="rId2196" Type="http://schemas.openxmlformats.org/officeDocument/2006/relationships/hyperlink" Target="https://twitter.com/" TargetMode="External"/><Relationship Id="rId168" Type="http://schemas.openxmlformats.org/officeDocument/2006/relationships/hyperlink" Target="https://twitter.com/i/web/status/1421487761048092683" TargetMode="External"/><Relationship Id="rId375" Type="http://schemas.openxmlformats.org/officeDocument/2006/relationships/hyperlink" Target="https://twitter.com/i/web/status/1420368997669818368" TargetMode="External"/><Relationship Id="rId582" Type="http://schemas.openxmlformats.org/officeDocument/2006/relationships/hyperlink" Target="https://twitter.com/i/web/status/1422483111322034178" TargetMode="External"/><Relationship Id="rId2056" Type="http://schemas.openxmlformats.org/officeDocument/2006/relationships/hyperlink" Target="https://twitter.com/" TargetMode="External"/><Relationship Id="rId2263" Type="http://schemas.openxmlformats.org/officeDocument/2006/relationships/hyperlink" Target="https://twitter.com/" TargetMode="External"/><Relationship Id="rId2470" Type="http://schemas.openxmlformats.org/officeDocument/2006/relationships/hyperlink" Target="https://twitter.com/" TargetMode="External"/><Relationship Id="rId3" Type="http://schemas.openxmlformats.org/officeDocument/2006/relationships/hyperlink" Target="https://twitter.com/CyberGEND/status/1419947644177244160" TargetMode="External"/><Relationship Id="rId235" Type="http://schemas.openxmlformats.org/officeDocument/2006/relationships/hyperlink" Target="https://twitter.com/CyberGEND/status/1422098438125244416" TargetMode="External"/><Relationship Id="rId442" Type="http://schemas.openxmlformats.org/officeDocument/2006/relationships/hyperlink" Target="https://twitter.com/CyberGEND/status/1422098438125244416" TargetMode="External"/><Relationship Id="rId887" Type="http://schemas.openxmlformats.org/officeDocument/2006/relationships/hyperlink" Target="https://twitter.com/" TargetMode="External"/><Relationship Id="rId1072" Type="http://schemas.openxmlformats.org/officeDocument/2006/relationships/hyperlink" Target="https://twitter.com/" TargetMode="External"/><Relationship Id="rId2123" Type="http://schemas.openxmlformats.org/officeDocument/2006/relationships/hyperlink" Target="https://twitter.com/" TargetMode="External"/><Relationship Id="rId2330" Type="http://schemas.openxmlformats.org/officeDocument/2006/relationships/hyperlink" Target="https://twitter.com/" TargetMode="External"/><Relationship Id="rId2568" Type="http://schemas.openxmlformats.org/officeDocument/2006/relationships/hyperlink" Target="https://twitter.com/" TargetMode="External"/><Relationship Id="rId2775" Type="http://schemas.openxmlformats.org/officeDocument/2006/relationships/hyperlink" Target="https://twitter.com/" TargetMode="External"/><Relationship Id="rId2982" Type="http://schemas.openxmlformats.org/officeDocument/2006/relationships/hyperlink" Target="https://twitter.com/" TargetMode="External"/><Relationship Id="rId302" Type="http://schemas.openxmlformats.org/officeDocument/2006/relationships/hyperlink" Target="https://twitter.com/i/web/status/1421056984007204864" TargetMode="External"/><Relationship Id="rId747" Type="http://schemas.openxmlformats.org/officeDocument/2006/relationships/hyperlink" Target="https://twitter.com/i/web/status/1422188914044022789" TargetMode="External"/><Relationship Id="rId954" Type="http://schemas.openxmlformats.org/officeDocument/2006/relationships/hyperlink" Target="https://twitter.com/" TargetMode="External"/><Relationship Id="rId1377" Type="http://schemas.openxmlformats.org/officeDocument/2006/relationships/hyperlink" Target="https://twitter.com/" TargetMode="External"/><Relationship Id="rId1584" Type="http://schemas.openxmlformats.org/officeDocument/2006/relationships/hyperlink" Target="https://twitter.com/" TargetMode="External"/><Relationship Id="rId1791" Type="http://schemas.openxmlformats.org/officeDocument/2006/relationships/hyperlink" Target="https://twitter.com/" TargetMode="External"/><Relationship Id="rId2428" Type="http://schemas.openxmlformats.org/officeDocument/2006/relationships/hyperlink" Target="https://twitter.com/" TargetMode="External"/><Relationship Id="rId2635" Type="http://schemas.openxmlformats.org/officeDocument/2006/relationships/hyperlink" Target="https://twitter.com/" TargetMode="External"/><Relationship Id="rId2842" Type="http://schemas.openxmlformats.org/officeDocument/2006/relationships/hyperlink" Target="https://twitter.com/" TargetMode="External"/><Relationship Id="rId83" Type="http://schemas.openxmlformats.org/officeDocument/2006/relationships/hyperlink" Target="https://twitter.com/i/web/status/1420692812492853248" TargetMode="External"/><Relationship Id="rId607" Type="http://schemas.openxmlformats.org/officeDocument/2006/relationships/hyperlink" Target="https://twitter.com/i/web/status/1420721844676669449" TargetMode="External"/><Relationship Id="rId814" Type="http://schemas.openxmlformats.org/officeDocument/2006/relationships/hyperlink" Target="https://twitter.com/" TargetMode="External"/><Relationship Id="rId1237" Type="http://schemas.openxmlformats.org/officeDocument/2006/relationships/hyperlink" Target="https://twitter.com/" TargetMode="External"/><Relationship Id="rId1444" Type="http://schemas.openxmlformats.org/officeDocument/2006/relationships/hyperlink" Target="https://twitter.com/" TargetMode="External"/><Relationship Id="rId1651" Type="http://schemas.openxmlformats.org/officeDocument/2006/relationships/hyperlink" Target="https://twitter.com/" TargetMode="External"/><Relationship Id="rId1889" Type="http://schemas.openxmlformats.org/officeDocument/2006/relationships/hyperlink" Target="https://twitter.com/" TargetMode="External"/><Relationship Id="rId2702" Type="http://schemas.openxmlformats.org/officeDocument/2006/relationships/hyperlink" Target="https://twitter.com/" TargetMode="External"/><Relationship Id="rId1304" Type="http://schemas.openxmlformats.org/officeDocument/2006/relationships/hyperlink" Target="https://twitter.com/" TargetMode="External"/><Relationship Id="rId1511" Type="http://schemas.openxmlformats.org/officeDocument/2006/relationships/hyperlink" Target="https://twitter.com/" TargetMode="External"/><Relationship Id="rId1749" Type="http://schemas.openxmlformats.org/officeDocument/2006/relationships/hyperlink" Target="https://twitter.com/" TargetMode="External"/><Relationship Id="rId1956" Type="http://schemas.openxmlformats.org/officeDocument/2006/relationships/hyperlink" Target="https://twitter.com/" TargetMode="External"/><Relationship Id="rId1609" Type="http://schemas.openxmlformats.org/officeDocument/2006/relationships/hyperlink" Target="https://twitter.com/" TargetMode="External"/><Relationship Id="rId1816" Type="http://schemas.openxmlformats.org/officeDocument/2006/relationships/hyperlink" Target="https://twitter.com/" TargetMode="External"/><Relationship Id="rId10" Type="http://schemas.openxmlformats.org/officeDocument/2006/relationships/hyperlink" Target="https://twitter.com/i/web/status/1420269362544529415" TargetMode="External"/><Relationship Id="rId397" Type="http://schemas.openxmlformats.org/officeDocument/2006/relationships/hyperlink" Target="https://twitter.com/i/web/status/1420851405850566657" TargetMode="External"/><Relationship Id="rId2078" Type="http://schemas.openxmlformats.org/officeDocument/2006/relationships/hyperlink" Target="https://twitter.com/" TargetMode="External"/><Relationship Id="rId2285" Type="http://schemas.openxmlformats.org/officeDocument/2006/relationships/hyperlink" Target="https://twitter.com/" TargetMode="External"/><Relationship Id="rId2492" Type="http://schemas.openxmlformats.org/officeDocument/2006/relationships/hyperlink" Target="https://twitter.com/" TargetMode="External"/><Relationship Id="rId3031" Type="http://schemas.openxmlformats.org/officeDocument/2006/relationships/hyperlink" Target="https://twitter.com/" TargetMode="External"/><Relationship Id="rId257" Type="http://schemas.openxmlformats.org/officeDocument/2006/relationships/hyperlink" Target="https://www.reseau-hopital-ght.fr/actualites/communiques/cybersecurite-et-cloud-quelles-solutions-pour-le-secteur-de-la-sante.html" TargetMode="External"/><Relationship Id="rId464" Type="http://schemas.openxmlformats.org/officeDocument/2006/relationships/hyperlink" Target="https://www.zdnet.fr/actualites/cybersecurite-les-vulnerabilites-logicielles-les-plus-dangereuses-et-les-plus-courantes-39926623.htm" TargetMode="External"/><Relationship Id="rId1094" Type="http://schemas.openxmlformats.org/officeDocument/2006/relationships/hyperlink" Target="https://twitter.com/" TargetMode="External"/><Relationship Id="rId2145" Type="http://schemas.openxmlformats.org/officeDocument/2006/relationships/hyperlink" Target="https://twitter.com/" TargetMode="External"/><Relationship Id="rId2797" Type="http://schemas.openxmlformats.org/officeDocument/2006/relationships/hyperlink" Target="https://twitter.com/" TargetMode="External"/><Relationship Id="rId117" Type="http://schemas.openxmlformats.org/officeDocument/2006/relationships/hyperlink" Target="https://denver.eu/products/smart-home-security/denver-shc-150/c-1024/c-1243/p-3824" TargetMode="External"/><Relationship Id="rId671" Type="http://schemas.openxmlformats.org/officeDocument/2006/relationships/hyperlink" Target="https://twitter.com/i/web/status/1422548962939187210" TargetMode="External"/><Relationship Id="rId769" Type="http://schemas.openxmlformats.org/officeDocument/2006/relationships/hyperlink" Target="https://www.ouest-france.fr/societe/cyberattaque/un-hacker-divulgue-les-donnees-d-un-million-de-cartes-bancaires-40-000-francais-sont-concernes-7371813" TargetMode="External"/><Relationship Id="rId976" Type="http://schemas.openxmlformats.org/officeDocument/2006/relationships/hyperlink" Target="https://twitter.com/" TargetMode="External"/><Relationship Id="rId1399" Type="http://schemas.openxmlformats.org/officeDocument/2006/relationships/hyperlink" Target="https://twitter.com/" TargetMode="External"/><Relationship Id="rId2352" Type="http://schemas.openxmlformats.org/officeDocument/2006/relationships/hyperlink" Target="https://twitter.com/" TargetMode="External"/><Relationship Id="rId2657" Type="http://schemas.openxmlformats.org/officeDocument/2006/relationships/hyperlink" Target="https://twitter.com/" TargetMode="External"/><Relationship Id="rId324" Type="http://schemas.openxmlformats.org/officeDocument/2006/relationships/hyperlink" Target="https://www.arte.tv/fr/videos/105025-000-A/cybersecurite-la-science-des-codes-secrets/" TargetMode="External"/><Relationship Id="rId531" Type="http://schemas.openxmlformats.org/officeDocument/2006/relationships/hyperlink" Target="https://twitter.com/i/web/status/1422120026392387587" TargetMode="External"/><Relationship Id="rId629" Type="http://schemas.openxmlformats.org/officeDocument/2006/relationships/hyperlink" Target="https://twitter.com/i/web/status/1420292943487946752" TargetMode="External"/><Relationship Id="rId1161" Type="http://schemas.openxmlformats.org/officeDocument/2006/relationships/hyperlink" Target="https://twitter.com/" TargetMode="External"/><Relationship Id="rId1259" Type="http://schemas.openxmlformats.org/officeDocument/2006/relationships/hyperlink" Target="https://twitter.com/" TargetMode="External"/><Relationship Id="rId1466" Type="http://schemas.openxmlformats.org/officeDocument/2006/relationships/hyperlink" Target="https://twitter.com/" TargetMode="External"/><Relationship Id="rId2005" Type="http://schemas.openxmlformats.org/officeDocument/2006/relationships/hyperlink" Target="https://twitter.com/" TargetMode="External"/><Relationship Id="rId2212" Type="http://schemas.openxmlformats.org/officeDocument/2006/relationships/hyperlink" Target="https://twitter.com/" TargetMode="External"/><Relationship Id="rId2864" Type="http://schemas.openxmlformats.org/officeDocument/2006/relationships/hyperlink" Target="https://twitter.com/" TargetMode="External"/><Relationship Id="rId836" Type="http://schemas.openxmlformats.org/officeDocument/2006/relationships/hyperlink" Target="https://twitter.com/" TargetMode="External"/><Relationship Id="rId1021" Type="http://schemas.openxmlformats.org/officeDocument/2006/relationships/hyperlink" Target="https://twitter.com/" TargetMode="External"/><Relationship Id="rId1119" Type="http://schemas.openxmlformats.org/officeDocument/2006/relationships/hyperlink" Target="https://twitter.com/" TargetMode="External"/><Relationship Id="rId1673" Type="http://schemas.openxmlformats.org/officeDocument/2006/relationships/hyperlink" Target="https://twitter.com/" TargetMode="External"/><Relationship Id="rId1880" Type="http://schemas.openxmlformats.org/officeDocument/2006/relationships/hyperlink" Target="https://twitter.com/" TargetMode="External"/><Relationship Id="rId1978" Type="http://schemas.openxmlformats.org/officeDocument/2006/relationships/hyperlink" Target="https://twitter.com/" TargetMode="External"/><Relationship Id="rId2517" Type="http://schemas.openxmlformats.org/officeDocument/2006/relationships/hyperlink" Target="https://twitter.com/" TargetMode="External"/><Relationship Id="rId2724" Type="http://schemas.openxmlformats.org/officeDocument/2006/relationships/hyperlink" Target="https://twitter.com/" TargetMode="External"/><Relationship Id="rId2931" Type="http://schemas.openxmlformats.org/officeDocument/2006/relationships/hyperlink" Target="https://twitter.com/" TargetMode="External"/><Relationship Id="rId903" Type="http://schemas.openxmlformats.org/officeDocument/2006/relationships/hyperlink" Target="https://twitter.com/" TargetMode="External"/><Relationship Id="rId1326" Type="http://schemas.openxmlformats.org/officeDocument/2006/relationships/hyperlink" Target="https://twitter.com/" TargetMode="External"/><Relationship Id="rId1533" Type="http://schemas.openxmlformats.org/officeDocument/2006/relationships/hyperlink" Target="https://twitter.com/" TargetMode="External"/><Relationship Id="rId1740" Type="http://schemas.openxmlformats.org/officeDocument/2006/relationships/hyperlink" Target="https://twitter.com/" TargetMode="External"/><Relationship Id="rId32" Type="http://schemas.openxmlformats.org/officeDocument/2006/relationships/hyperlink" Target="https://twitter.com/i/web/status/1420405616523333632" TargetMode="External"/><Relationship Id="rId1600" Type="http://schemas.openxmlformats.org/officeDocument/2006/relationships/hyperlink" Target="https://twitter.com/" TargetMode="External"/><Relationship Id="rId1838" Type="http://schemas.openxmlformats.org/officeDocument/2006/relationships/hyperlink" Target="https://twitter.com/" TargetMode="External"/><Relationship Id="rId3053" Type="http://schemas.openxmlformats.org/officeDocument/2006/relationships/hyperlink" Target="https://twitter.com/" TargetMode="External"/><Relationship Id="rId181" Type="http://schemas.openxmlformats.org/officeDocument/2006/relationships/hyperlink" Target="https://www.presse-citron.net/cybersecurite-les-internautes-francais-sont-de-plus-en-plus-en-danger/" TargetMode="External"/><Relationship Id="rId1905" Type="http://schemas.openxmlformats.org/officeDocument/2006/relationships/hyperlink" Target="https://twitter.com/" TargetMode="External"/><Relationship Id="rId279" Type="http://schemas.openxmlformats.org/officeDocument/2006/relationships/hyperlink" Target="https://twitter.com/i/web/status/1420136324468719617" TargetMode="External"/><Relationship Id="rId486" Type="http://schemas.openxmlformats.org/officeDocument/2006/relationships/hyperlink" Target="https://twitter.com/i/web/status/1422437075509465097" TargetMode="External"/><Relationship Id="rId693" Type="http://schemas.openxmlformats.org/officeDocument/2006/relationships/hyperlink" Target="https://twitter.com/i/web/status/1420988048196710400" TargetMode="External"/><Relationship Id="rId2167" Type="http://schemas.openxmlformats.org/officeDocument/2006/relationships/hyperlink" Target="https://twitter.com/" TargetMode="External"/><Relationship Id="rId2374" Type="http://schemas.openxmlformats.org/officeDocument/2006/relationships/hyperlink" Target="https://twitter.com/" TargetMode="External"/><Relationship Id="rId2581" Type="http://schemas.openxmlformats.org/officeDocument/2006/relationships/hyperlink" Target="https://twitter.com/" TargetMode="External"/><Relationship Id="rId139" Type="http://schemas.openxmlformats.org/officeDocument/2006/relationships/hyperlink" Target="https://www.bluemega.com/proteger-le-document-contre-la-falsification/" TargetMode="External"/><Relationship Id="rId346" Type="http://schemas.openxmlformats.org/officeDocument/2006/relationships/hyperlink" Target="https://www.presse-citron.net/cybersecurite-les-internautes-francais-sont-de-plus-en-plus-en-danger/" TargetMode="External"/><Relationship Id="rId553" Type="http://schemas.openxmlformats.org/officeDocument/2006/relationships/hyperlink" Target="https://twitter.com/i/web/status/1422146662735257609" TargetMode="External"/><Relationship Id="rId760" Type="http://schemas.openxmlformats.org/officeDocument/2006/relationships/hyperlink" Target="https://twitter.com/i/web/status/1422603165392936965" TargetMode="External"/><Relationship Id="rId998" Type="http://schemas.openxmlformats.org/officeDocument/2006/relationships/hyperlink" Target="https://twitter.com/" TargetMode="External"/><Relationship Id="rId1183" Type="http://schemas.openxmlformats.org/officeDocument/2006/relationships/hyperlink" Target="https://twitter.com/" TargetMode="External"/><Relationship Id="rId1390" Type="http://schemas.openxmlformats.org/officeDocument/2006/relationships/hyperlink" Target="https://twitter.com/" TargetMode="External"/><Relationship Id="rId2027" Type="http://schemas.openxmlformats.org/officeDocument/2006/relationships/hyperlink" Target="https://twitter.com/" TargetMode="External"/><Relationship Id="rId2234" Type="http://schemas.openxmlformats.org/officeDocument/2006/relationships/hyperlink" Target="https://twitter.com/" TargetMode="External"/><Relationship Id="rId2441" Type="http://schemas.openxmlformats.org/officeDocument/2006/relationships/hyperlink" Target="https://twitter.com/" TargetMode="External"/><Relationship Id="rId2679" Type="http://schemas.openxmlformats.org/officeDocument/2006/relationships/hyperlink" Target="https://twitter.com/" TargetMode="External"/><Relationship Id="rId2886" Type="http://schemas.openxmlformats.org/officeDocument/2006/relationships/hyperlink" Target="https://twitter.com/" TargetMode="External"/><Relationship Id="rId206" Type="http://schemas.openxmlformats.org/officeDocument/2006/relationships/hyperlink" Target="https://veille-cyber.com/infographies/" TargetMode="External"/><Relationship Id="rId413" Type="http://schemas.openxmlformats.org/officeDocument/2006/relationships/hyperlink" Target="https://www.bluemega.com/proteger-le-document-contre-la-falsification/" TargetMode="External"/><Relationship Id="rId858" Type="http://schemas.openxmlformats.org/officeDocument/2006/relationships/hyperlink" Target="https://twitter.com/" TargetMode="External"/><Relationship Id="rId1043" Type="http://schemas.openxmlformats.org/officeDocument/2006/relationships/hyperlink" Target="https://twitter.com/" TargetMode="External"/><Relationship Id="rId1488" Type="http://schemas.openxmlformats.org/officeDocument/2006/relationships/hyperlink" Target="https://twitter.com/" TargetMode="External"/><Relationship Id="rId1695" Type="http://schemas.openxmlformats.org/officeDocument/2006/relationships/hyperlink" Target="https://twitter.com/" TargetMode="External"/><Relationship Id="rId2539" Type="http://schemas.openxmlformats.org/officeDocument/2006/relationships/hyperlink" Target="https://twitter.com/" TargetMode="External"/><Relationship Id="rId2746" Type="http://schemas.openxmlformats.org/officeDocument/2006/relationships/hyperlink" Target="https://twitter.com/" TargetMode="External"/><Relationship Id="rId2953" Type="http://schemas.openxmlformats.org/officeDocument/2006/relationships/hyperlink" Target="https://twitter.com/" TargetMode="External"/><Relationship Id="rId620" Type="http://schemas.openxmlformats.org/officeDocument/2006/relationships/hyperlink" Target="http://www.rs-thales.com/r/bruxelles030821" TargetMode="External"/><Relationship Id="rId718" Type="http://schemas.openxmlformats.org/officeDocument/2006/relationships/hyperlink" Target="https://twitter.com/i/web/status/1420402011426676736" TargetMode="External"/><Relationship Id="rId925" Type="http://schemas.openxmlformats.org/officeDocument/2006/relationships/hyperlink" Target="https://twitter.com/" TargetMode="External"/><Relationship Id="rId1250" Type="http://schemas.openxmlformats.org/officeDocument/2006/relationships/hyperlink" Target="https://twitter.com/" TargetMode="External"/><Relationship Id="rId1348" Type="http://schemas.openxmlformats.org/officeDocument/2006/relationships/hyperlink" Target="https://twitter.com/" TargetMode="External"/><Relationship Id="rId1555" Type="http://schemas.openxmlformats.org/officeDocument/2006/relationships/hyperlink" Target="https://twitter.com/" TargetMode="External"/><Relationship Id="rId1762" Type="http://schemas.openxmlformats.org/officeDocument/2006/relationships/hyperlink" Target="https://twitter.com/" TargetMode="External"/><Relationship Id="rId2301" Type="http://schemas.openxmlformats.org/officeDocument/2006/relationships/hyperlink" Target="https://twitter.com/" TargetMode="External"/><Relationship Id="rId2606" Type="http://schemas.openxmlformats.org/officeDocument/2006/relationships/hyperlink" Target="https://twitter.com/" TargetMode="External"/><Relationship Id="rId1110" Type="http://schemas.openxmlformats.org/officeDocument/2006/relationships/hyperlink" Target="https://twitter.com/" TargetMode="External"/><Relationship Id="rId1208" Type="http://schemas.openxmlformats.org/officeDocument/2006/relationships/hyperlink" Target="https://twitter.com/" TargetMode="External"/><Relationship Id="rId1415" Type="http://schemas.openxmlformats.org/officeDocument/2006/relationships/hyperlink" Target="https://twitter.com/" TargetMode="External"/><Relationship Id="rId2813" Type="http://schemas.openxmlformats.org/officeDocument/2006/relationships/hyperlink" Target="https://twitter.com/" TargetMode="External"/><Relationship Id="rId54" Type="http://schemas.openxmlformats.org/officeDocument/2006/relationships/hyperlink" Target="https://twitter.com/i/web/status/1420678082759991297" TargetMode="External"/><Relationship Id="rId1622" Type="http://schemas.openxmlformats.org/officeDocument/2006/relationships/hyperlink" Target="https://twitter.com/" TargetMode="External"/><Relationship Id="rId1927" Type="http://schemas.openxmlformats.org/officeDocument/2006/relationships/hyperlink" Target="https://twitter.com/" TargetMode="External"/><Relationship Id="rId3075" Type="http://schemas.openxmlformats.org/officeDocument/2006/relationships/hyperlink" Target="https://twitter.com/" TargetMode="External"/><Relationship Id="rId2091" Type="http://schemas.openxmlformats.org/officeDocument/2006/relationships/hyperlink" Target="https://twitter.com/" TargetMode="External"/><Relationship Id="rId2189" Type="http://schemas.openxmlformats.org/officeDocument/2006/relationships/hyperlink" Target="https://twitter.com/" TargetMode="External"/><Relationship Id="rId270" Type="http://schemas.openxmlformats.org/officeDocument/2006/relationships/hyperlink" Target="https://twitter.com/CyberGEND/status/1420614642397761540" TargetMode="External"/><Relationship Id="rId2396" Type="http://schemas.openxmlformats.org/officeDocument/2006/relationships/hyperlink" Target="https://twitter.com/" TargetMode="External"/><Relationship Id="rId3002" Type="http://schemas.openxmlformats.org/officeDocument/2006/relationships/hyperlink" Target="https://twitter.com/" TargetMode="External"/><Relationship Id="rId130" Type="http://schemas.openxmlformats.org/officeDocument/2006/relationships/hyperlink" Target="https://www.objetconnecte.com/britanniques-securit%C3%A9-appareils-iot/" TargetMode="External"/><Relationship Id="rId368" Type="http://schemas.openxmlformats.org/officeDocument/2006/relationships/hyperlink" Target="https://twitter.com/i/web/status/1420338679961292806" TargetMode="External"/><Relationship Id="rId575" Type="http://schemas.openxmlformats.org/officeDocument/2006/relationships/hyperlink" Target="https://twitter.com/i/web/status/1422471542835982337" TargetMode="External"/><Relationship Id="rId782" Type="http://schemas.openxmlformats.org/officeDocument/2006/relationships/hyperlink" Target="https://twitter.com/ModisFrance/status/1420988855163949057" TargetMode="External"/><Relationship Id="rId2049" Type="http://schemas.openxmlformats.org/officeDocument/2006/relationships/hyperlink" Target="https://twitter.com/" TargetMode="External"/><Relationship Id="rId2256" Type="http://schemas.openxmlformats.org/officeDocument/2006/relationships/hyperlink" Target="https://twitter.com/" TargetMode="External"/><Relationship Id="rId2463" Type="http://schemas.openxmlformats.org/officeDocument/2006/relationships/hyperlink" Target="https://twitter.com/" TargetMode="External"/><Relationship Id="rId2670" Type="http://schemas.openxmlformats.org/officeDocument/2006/relationships/hyperlink" Target="https://twitter.com/" TargetMode="External"/><Relationship Id="rId228" Type="http://schemas.openxmlformats.org/officeDocument/2006/relationships/hyperlink" Target="https://www.diateam.net/fr/comment-repondre-a-la-penurie-de-competences-en-cyber-securite/" TargetMode="External"/><Relationship Id="rId435" Type="http://schemas.openxmlformats.org/officeDocument/2006/relationships/hyperlink" Target="https://www.zdnet.fr/actualites/un-nouveau-dispositif-d-alerte-pour-aider-les-pme-a-se-securiser-39926425.htm" TargetMode="External"/><Relationship Id="rId642" Type="http://schemas.openxmlformats.org/officeDocument/2006/relationships/hyperlink" Target="https://blog.xmco.fr/resume-de-la-semaine-30-du-24-au-30-juillet/" TargetMode="External"/><Relationship Id="rId1065" Type="http://schemas.openxmlformats.org/officeDocument/2006/relationships/hyperlink" Target="https://twitter.com/" TargetMode="External"/><Relationship Id="rId1272" Type="http://schemas.openxmlformats.org/officeDocument/2006/relationships/hyperlink" Target="https://twitter.com/" TargetMode="External"/><Relationship Id="rId2116" Type="http://schemas.openxmlformats.org/officeDocument/2006/relationships/hyperlink" Target="https://twitter.com/" TargetMode="External"/><Relationship Id="rId2323" Type="http://schemas.openxmlformats.org/officeDocument/2006/relationships/hyperlink" Target="https://twitter.com/" TargetMode="External"/><Relationship Id="rId2530" Type="http://schemas.openxmlformats.org/officeDocument/2006/relationships/hyperlink" Target="https://twitter.com/" TargetMode="External"/><Relationship Id="rId2768" Type="http://schemas.openxmlformats.org/officeDocument/2006/relationships/hyperlink" Target="https://twitter.com/" TargetMode="External"/><Relationship Id="rId2975" Type="http://schemas.openxmlformats.org/officeDocument/2006/relationships/hyperlink" Target="https://twitter.com/" TargetMode="External"/><Relationship Id="rId502" Type="http://schemas.openxmlformats.org/officeDocument/2006/relationships/hyperlink" Target="https://twitter.com/i/web/status/1421046539498233860" TargetMode="External"/><Relationship Id="rId947" Type="http://schemas.openxmlformats.org/officeDocument/2006/relationships/hyperlink" Target="https://twitter.com/" TargetMode="External"/><Relationship Id="rId1132" Type="http://schemas.openxmlformats.org/officeDocument/2006/relationships/hyperlink" Target="https://twitter.com/" TargetMode="External"/><Relationship Id="rId1577" Type="http://schemas.openxmlformats.org/officeDocument/2006/relationships/hyperlink" Target="https://twitter.com/" TargetMode="External"/><Relationship Id="rId1784" Type="http://schemas.openxmlformats.org/officeDocument/2006/relationships/hyperlink" Target="https://twitter.com/" TargetMode="External"/><Relationship Id="rId1991" Type="http://schemas.openxmlformats.org/officeDocument/2006/relationships/hyperlink" Target="https://twitter.com/" TargetMode="External"/><Relationship Id="rId2628" Type="http://schemas.openxmlformats.org/officeDocument/2006/relationships/hyperlink" Target="https://twitter.com/" TargetMode="External"/><Relationship Id="rId2835" Type="http://schemas.openxmlformats.org/officeDocument/2006/relationships/hyperlink" Target="https://twitter.com/" TargetMode="External"/><Relationship Id="rId76" Type="http://schemas.openxmlformats.org/officeDocument/2006/relationships/hyperlink" Target="https://twitter.com/i/web/status/1420779051380269056" TargetMode="External"/><Relationship Id="rId807" Type="http://schemas.openxmlformats.org/officeDocument/2006/relationships/hyperlink" Target="https://twitter.com/" TargetMode="External"/><Relationship Id="rId1437" Type="http://schemas.openxmlformats.org/officeDocument/2006/relationships/hyperlink" Target="https://twitter.com/" TargetMode="External"/><Relationship Id="rId1644" Type="http://schemas.openxmlformats.org/officeDocument/2006/relationships/hyperlink" Target="https://twitter.com/" TargetMode="External"/><Relationship Id="rId1851" Type="http://schemas.openxmlformats.org/officeDocument/2006/relationships/hyperlink" Target="https://twitter.com/" TargetMode="External"/><Relationship Id="rId2902" Type="http://schemas.openxmlformats.org/officeDocument/2006/relationships/hyperlink" Target="https://twitter.com/" TargetMode="External"/><Relationship Id="rId1504" Type="http://schemas.openxmlformats.org/officeDocument/2006/relationships/hyperlink" Target="https://twitter.com/" TargetMode="External"/><Relationship Id="rId1711" Type="http://schemas.openxmlformats.org/officeDocument/2006/relationships/hyperlink" Target="https://twitter.com/" TargetMode="External"/><Relationship Id="rId1949" Type="http://schemas.openxmlformats.org/officeDocument/2006/relationships/hyperlink" Target="https://twitter.com/" TargetMode="External"/><Relationship Id="rId292" Type="http://schemas.openxmlformats.org/officeDocument/2006/relationships/hyperlink" Target="https://twitter.com/i/web/status/1422437173769424916" TargetMode="External"/><Relationship Id="rId1809" Type="http://schemas.openxmlformats.org/officeDocument/2006/relationships/hyperlink" Target="https://twitter.com/" TargetMode="External"/><Relationship Id="rId597" Type="http://schemas.openxmlformats.org/officeDocument/2006/relationships/hyperlink" Target="https://twitter.com/i/web/status/1422505086224306187" TargetMode="External"/><Relationship Id="rId2180" Type="http://schemas.openxmlformats.org/officeDocument/2006/relationships/hyperlink" Target="https://twitter.com/" TargetMode="External"/><Relationship Id="rId2278" Type="http://schemas.openxmlformats.org/officeDocument/2006/relationships/hyperlink" Target="https://twitter.com/" TargetMode="External"/><Relationship Id="rId2485" Type="http://schemas.openxmlformats.org/officeDocument/2006/relationships/hyperlink" Target="https://twitter.com/" TargetMode="External"/><Relationship Id="rId3024" Type="http://schemas.openxmlformats.org/officeDocument/2006/relationships/hyperlink" Target="https://twitter.com/" TargetMode="External"/><Relationship Id="rId152" Type="http://schemas.openxmlformats.org/officeDocument/2006/relationships/hyperlink" Target="https://www.instagram.com/hannibalcyberdefense" TargetMode="External"/><Relationship Id="rId457" Type="http://schemas.openxmlformats.org/officeDocument/2006/relationships/hyperlink" Target="https://www.zdnet.fr/actualites/l-arnaque-au-support-technique-coute-toujours-autant-39926839.htm" TargetMode="External"/><Relationship Id="rId1087" Type="http://schemas.openxmlformats.org/officeDocument/2006/relationships/hyperlink" Target="https://twitter.com/" TargetMode="External"/><Relationship Id="rId1294" Type="http://schemas.openxmlformats.org/officeDocument/2006/relationships/hyperlink" Target="https://twitter.com/" TargetMode="External"/><Relationship Id="rId2040" Type="http://schemas.openxmlformats.org/officeDocument/2006/relationships/hyperlink" Target="https://twitter.com/" TargetMode="External"/><Relationship Id="rId2138" Type="http://schemas.openxmlformats.org/officeDocument/2006/relationships/hyperlink" Target="https://twitter.com/" TargetMode="External"/><Relationship Id="rId2692" Type="http://schemas.openxmlformats.org/officeDocument/2006/relationships/hyperlink" Target="https://twitter.com/" TargetMode="External"/><Relationship Id="rId2997" Type="http://schemas.openxmlformats.org/officeDocument/2006/relationships/hyperlink" Target="https://twitter.com/" TargetMode="External"/><Relationship Id="rId664" Type="http://schemas.openxmlformats.org/officeDocument/2006/relationships/hyperlink" Target="https://twitter.com/i/web/status/1421138715691429894" TargetMode="External"/><Relationship Id="rId871" Type="http://schemas.openxmlformats.org/officeDocument/2006/relationships/hyperlink" Target="https://twitter.com/" TargetMode="External"/><Relationship Id="rId969" Type="http://schemas.openxmlformats.org/officeDocument/2006/relationships/hyperlink" Target="https://twitter.com/" TargetMode="External"/><Relationship Id="rId1599" Type="http://schemas.openxmlformats.org/officeDocument/2006/relationships/hyperlink" Target="https://twitter.com/" TargetMode="External"/><Relationship Id="rId2345" Type="http://schemas.openxmlformats.org/officeDocument/2006/relationships/hyperlink" Target="https://twitter.com/" TargetMode="External"/><Relationship Id="rId2552" Type="http://schemas.openxmlformats.org/officeDocument/2006/relationships/hyperlink" Target="https://twitter.com/" TargetMode="External"/><Relationship Id="rId317" Type="http://schemas.openxmlformats.org/officeDocument/2006/relationships/hyperlink" Target="https://www.lemondeinformatique.fr/actualites/lire-securite-du-cloud-les-doutes-persistent-83669.html" TargetMode="External"/><Relationship Id="rId524" Type="http://schemas.openxmlformats.org/officeDocument/2006/relationships/hyperlink" Target="https://twitter.com/i/web/status/1422104888192815105" TargetMode="External"/><Relationship Id="rId731" Type="http://schemas.openxmlformats.org/officeDocument/2006/relationships/hyperlink" Target="https://twitter.com/i/web/status/1420647784118509568" TargetMode="External"/><Relationship Id="rId1154" Type="http://schemas.openxmlformats.org/officeDocument/2006/relationships/hyperlink" Target="https://twitter.com/" TargetMode="External"/><Relationship Id="rId1361" Type="http://schemas.openxmlformats.org/officeDocument/2006/relationships/hyperlink" Target="https://twitter.com/" TargetMode="External"/><Relationship Id="rId1459" Type="http://schemas.openxmlformats.org/officeDocument/2006/relationships/hyperlink" Target="https://twitter.com/" TargetMode="External"/><Relationship Id="rId2205" Type="http://schemas.openxmlformats.org/officeDocument/2006/relationships/hyperlink" Target="https://twitter.com/" TargetMode="External"/><Relationship Id="rId2412" Type="http://schemas.openxmlformats.org/officeDocument/2006/relationships/hyperlink" Target="https://twitter.com/" TargetMode="External"/><Relationship Id="rId2857" Type="http://schemas.openxmlformats.org/officeDocument/2006/relationships/hyperlink" Target="https://twitter.com/" TargetMode="External"/><Relationship Id="rId98" Type="http://schemas.openxmlformats.org/officeDocument/2006/relationships/hyperlink" Target="https://twitter.com/i/web/status/1421024919782047746" TargetMode="External"/><Relationship Id="rId829" Type="http://schemas.openxmlformats.org/officeDocument/2006/relationships/hyperlink" Target="https://twitter.com/" TargetMode="External"/><Relationship Id="rId1014" Type="http://schemas.openxmlformats.org/officeDocument/2006/relationships/hyperlink" Target="https://twitter.com/" TargetMode="External"/><Relationship Id="rId1221" Type="http://schemas.openxmlformats.org/officeDocument/2006/relationships/hyperlink" Target="https://twitter.com/" TargetMode="External"/><Relationship Id="rId1666" Type="http://schemas.openxmlformats.org/officeDocument/2006/relationships/hyperlink" Target="https://twitter.com/" TargetMode="External"/><Relationship Id="rId1873" Type="http://schemas.openxmlformats.org/officeDocument/2006/relationships/hyperlink" Target="https://twitter.com/" TargetMode="External"/><Relationship Id="rId2717" Type="http://schemas.openxmlformats.org/officeDocument/2006/relationships/hyperlink" Target="https://twitter.com/" TargetMode="External"/><Relationship Id="rId2924" Type="http://schemas.openxmlformats.org/officeDocument/2006/relationships/hyperlink" Target="https://twitter.com/" TargetMode="External"/><Relationship Id="rId1319" Type="http://schemas.openxmlformats.org/officeDocument/2006/relationships/hyperlink" Target="https://twitter.com/" TargetMode="External"/><Relationship Id="rId1526" Type="http://schemas.openxmlformats.org/officeDocument/2006/relationships/hyperlink" Target="https://twitter.com/" TargetMode="External"/><Relationship Id="rId1733" Type="http://schemas.openxmlformats.org/officeDocument/2006/relationships/hyperlink" Target="https://twitter.com/" TargetMode="External"/><Relationship Id="rId1940" Type="http://schemas.openxmlformats.org/officeDocument/2006/relationships/hyperlink" Target="https://twitter.com/" TargetMode="External"/><Relationship Id="rId25" Type="http://schemas.openxmlformats.org/officeDocument/2006/relationships/hyperlink" Target="https://denver.eu/products/smart-home-security/denver-sho-110/c-1024/c-1243/p-3826" TargetMode="External"/><Relationship Id="rId1800" Type="http://schemas.openxmlformats.org/officeDocument/2006/relationships/hyperlink" Target="https://twitter.com/" TargetMode="External"/><Relationship Id="rId3046" Type="http://schemas.openxmlformats.org/officeDocument/2006/relationships/hyperlink" Target="https://twitter.com/" TargetMode="External"/><Relationship Id="rId174" Type="http://schemas.openxmlformats.org/officeDocument/2006/relationships/hyperlink" Target="https://twitter.com/i/web/status/1421536914377777162" TargetMode="External"/><Relationship Id="rId381" Type="http://schemas.openxmlformats.org/officeDocument/2006/relationships/hyperlink" Target="https://twitter.com/i/web/status/1420384391780577280" TargetMode="External"/><Relationship Id="rId2062" Type="http://schemas.openxmlformats.org/officeDocument/2006/relationships/hyperlink" Target="https://twitter.com/" TargetMode="External"/><Relationship Id="rId241" Type="http://schemas.openxmlformats.org/officeDocument/2006/relationships/hyperlink" Target="https://www.zdnet.fr/actualites/un-nouveau-dispositif-d-alerte-pour-aider-les-pme-a-se-securiser-39926425.htm" TargetMode="External"/><Relationship Id="rId479" Type="http://schemas.openxmlformats.org/officeDocument/2006/relationships/hyperlink" Target="https://www.futura-sciences.com/tech/actualites/cybersecurite-ce-nouveau-type-virus-vole-mots-passe-android-92794/" TargetMode="External"/><Relationship Id="rId686" Type="http://schemas.openxmlformats.org/officeDocument/2006/relationships/hyperlink" Target="https://twitter.com/i/web/status/1422150671135019009" TargetMode="External"/><Relationship Id="rId893" Type="http://schemas.openxmlformats.org/officeDocument/2006/relationships/hyperlink" Target="https://twitter.com/" TargetMode="External"/><Relationship Id="rId2367" Type="http://schemas.openxmlformats.org/officeDocument/2006/relationships/hyperlink" Target="https://twitter.com/" TargetMode="External"/><Relationship Id="rId2574" Type="http://schemas.openxmlformats.org/officeDocument/2006/relationships/hyperlink" Target="https://twitter.com/" TargetMode="External"/><Relationship Id="rId2781" Type="http://schemas.openxmlformats.org/officeDocument/2006/relationships/hyperlink" Target="https://twitter.com/" TargetMode="External"/><Relationship Id="rId339" Type="http://schemas.openxmlformats.org/officeDocument/2006/relationships/hyperlink" Target="https://twitter.com/i/web/status/1422444373300686863" TargetMode="External"/><Relationship Id="rId546" Type="http://schemas.openxmlformats.org/officeDocument/2006/relationships/hyperlink" Target="https://www.presse-citron.net/le-teletravail-serait-en-partie-responsable-de-la-hausse-des-cyberattaques/?utm_source=dlvr.it&amp;utm_medium=twitter" TargetMode="External"/><Relationship Id="rId753" Type="http://schemas.openxmlformats.org/officeDocument/2006/relationships/hyperlink" Target="https://www.huffingtonpost.fr/entry/affaire-pegasus-linsuffisance-dexperts-en-cybersecurite-en-france-nous-rend-plus-vulnerables_fr_6103f435e4b0d3b5897d0248" TargetMode="External"/><Relationship Id="rId1176" Type="http://schemas.openxmlformats.org/officeDocument/2006/relationships/hyperlink" Target="https://twitter.com/" TargetMode="External"/><Relationship Id="rId1383" Type="http://schemas.openxmlformats.org/officeDocument/2006/relationships/hyperlink" Target="https://twitter.com/" TargetMode="External"/><Relationship Id="rId2227" Type="http://schemas.openxmlformats.org/officeDocument/2006/relationships/hyperlink" Target="https://twitter.com/" TargetMode="External"/><Relationship Id="rId2434" Type="http://schemas.openxmlformats.org/officeDocument/2006/relationships/hyperlink" Target="https://twitter.com/" TargetMode="External"/><Relationship Id="rId2879" Type="http://schemas.openxmlformats.org/officeDocument/2006/relationships/hyperlink" Target="https://twitter.com/" TargetMode="External"/><Relationship Id="rId101" Type="http://schemas.openxmlformats.org/officeDocument/2006/relationships/hyperlink" Target="https://twitter.com/i/web/status/1421045414703337473" TargetMode="External"/><Relationship Id="rId406" Type="http://schemas.openxmlformats.org/officeDocument/2006/relationships/hyperlink" Target="https://www.maddyness.com/2021/05/25/cybersecurite-baisse-investissement-europe/" TargetMode="External"/><Relationship Id="rId960" Type="http://schemas.openxmlformats.org/officeDocument/2006/relationships/hyperlink" Target="https://twitter.com/" TargetMode="External"/><Relationship Id="rId1036" Type="http://schemas.openxmlformats.org/officeDocument/2006/relationships/hyperlink" Target="https://twitter.com/" TargetMode="External"/><Relationship Id="rId1243" Type="http://schemas.openxmlformats.org/officeDocument/2006/relationships/hyperlink" Target="https://twitter.com/" TargetMode="External"/><Relationship Id="rId1590" Type="http://schemas.openxmlformats.org/officeDocument/2006/relationships/hyperlink" Target="https://twitter.com/" TargetMode="External"/><Relationship Id="rId1688" Type="http://schemas.openxmlformats.org/officeDocument/2006/relationships/hyperlink" Target="https://twitter.com/" TargetMode="External"/><Relationship Id="rId1895" Type="http://schemas.openxmlformats.org/officeDocument/2006/relationships/hyperlink" Target="https://twitter.com/" TargetMode="External"/><Relationship Id="rId2641" Type="http://schemas.openxmlformats.org/officeDocument/2006/relationships/hyperlink" Target="https://twitter.com/" TargetMode="External"/><Relationship Id="rId2739" Type="http://schemas.openxmlformats.org/officeDocument/2006/relationships/hyperlink" Target="https://twitter.com/" TargetMode="External"/><Relationship Id="rId2946" Type="http://schemas.openxmlformats.org/officeDocument/2006/relationships/hyperlink" Target="https://twitter.com/" TargetMode="External"/><Relationship Id="rId613" Type="http://schemas.openxmlformats.org/officeDocument/2006/relationships/hyperlink" Target="https://twitter.com/i/web/status/1422527716901986345" TargetMode="External"/><Relationship Id="rId820" Type="http://schemas.openxmlformats.org/officeDocument/2006/relationships/hyperlink" Target="https://twitter.com/" TargetMode="External"/><Relationship Id="rId918" Type="http://schemas.openxmlformats.org/officeDocument/2006/relationships/hyperlink" Target="https://twitter.com/" TargetMode="External"/><Relationship Id="rId1450" Type="http://schemas.openxmlformats.org/officeDocument/2006/relationships/hyperlink" Target="https://twitter.com/" TargetMode="External"/><Relationship Id="rId1548" Type="http://schemas.openxmlformats.org/officeDocument/2006/relationships/hyperlink" Target="https://twitter.com/" TargetMode="External"/><Relationship Id="rId1755" Type="http://schemas.openxmlformats.org/officeDocument/2006/relationships/hyperlink" Target="https://twitter.com/" TargetMode="External"/><Relationship Id="rId2501" Type="http://schemas.openxmlformats.org/officeDocument/2006/relationships/hyperlink" Target="https://twitter.com/" TargetMode="External"/><Relationship Id="rId1103" Type="http://schemas.openxmlformats.org/officeDocument/2006/relationships/hyperlink" Target="https://twitter.com/" TargetMode="External"/><Relationship Id="rId1310" Type="http://schemas.openxmlformats.org/officeDocument/2006/relationships/hyperlink" Target="https://twitter.com/" TargetMode="External"/><Relationship Id="rId1408" Type="http://schemas.openxmlformats.org/officeDocument/2006/relationships/hyperlink" Target="https://twitter.com/" TargetMode="External"/><Relationship Id="rId1962" Type="http://schemas.openxmlformats.org/officeDocument/2006/relationships/hyperlink" Target="https://twitter.com/" TargetMode="External"/><Relationship Id="rId2806" Type="http://schemas.openxmlformats.org/officeDocument/2006/relationships/hyperlink" Target="https://twitter.com/" TargetMode="External"/><Relationship Id="rId47" Type="http://schemas.openxmlformats.org/officeDocument/2006/relationships/hyperlink" Target="https://www.silicon.fr/cybersecurite-six-pepites-made-in-france-412227.html" TargetMode="External"/><Relationship Id="rId1615" Type="http://schemas.openxmlformats.org/officeDocument/2006/relationships/hyperlink" Target="https://twitter.com/" TargetMode="External"/><Relationship Id="rId1822" Type="http://schemas.openxmlformats.org/officeDocument/2006/relationships/hyperlink" Target="https://twitter.com/" TargetMode="External"/><Relationship Id="rId3068" Type="http://schemas.openxmlformats.org/officeDocument/2006/relationships/hyperlink" Target="https://twitter.com/" TargetMode="External"/><Relationship Id="rId196" Type="http://schemas.openxmlformats.org/officeDocument/2006/relationships/hyperlink" Target="http://www.fiverr.com/206440441?utm_campaign=gigs_show&amp;utm_medium=shared&amp;utm_source=twitter&amp;utm_term=YdrWjq" TargetMode="External"/><Relationship Id="rId2084" Type="http://schemas.openxmlformats.org/officeDocument/2006/relationships/hyperlink" Target="https://twitter.com/" TargetMode="External"/><Relationship Id="rId2291" Type="http://schemas.openxmlformats.org/officeDocument/2006/relationships/hyperlink" Target="https://twitter.com/" TargetMode="External"/><Relationship Id="rId263" Type="http://schemas.openxmlformats.org/officeDocument/2006/relationships/hyperlink" Target="https://twitter.com/i/web/status/1420808002534264833" TargetMode="External"/><Relationship Id="rId470" Type="http://schemas.openxmlformats.org/officeDocument/2006/relationships/hyperlink" Target="https://www.objetconnecte.com/britanniques-securit%C3%A9-appareils-iot/" TargetMode="External"/><Relationship Id="rId2151" Type="http://schemas.openxmlformats.org/officeDocument/2006/relationships/hyperlink" Target="https://twitter.com/" TargetMode="External"/><Relationship Id="rId2389" Type="http://schemas.openxmlformats.org/officeDocument/2006/relationships/hyperlink" Target="https://twitter.com/" TargetMode="External"/><Relationship Id="rId2596" Type="http://schemas.openxmlformats.org/officeDocument/2006/relationships/hyperlink" Target="https://twitter.com/" TargetMode="External"/><Relationship Id="rId123" Type="http://schemas.openxmlformats.org/officeDocument/2006/relationships/hyperlink" Target="https://twitter.com/i/web/status/1421041476000178179" TargetMode="External"/><Relationship Id="rId330" Type="http://schemas.openxmlformats.org/officeDocument/2006/relationships/hyperlink" Target="https://siecledigital.fr/2021/07/27/victimes-ransomwares-deuxieme-trimestre/?utm_source=dlvr.it&amp;utm_medium=twitter" TargetMode="External"/><Relationship Id="rId568" Type="http://schemas.openxmlformats.org/officeDocument/2006/relationships/hyperlink" Target="https://twitter.com/i/web/status/1422462047367933968" TargetMode="External"/><Relationship Id="rId775" Type="http://schemas.openxmlformats.org/officeDocument/2006/relationships/hyperlink" Target="https://www.journaldunet.com/solutions/dsi/1504075-cybersecurite-les-cles-d-une-approche-zero-trust/" TargetMode="External"/><Relationship Id="rId982" Type="http://schemas.openxmlformats.org/officeDocument/2006/relationships/hyperlink" Target="https://twitter.com/" TargetMode="External"/><Relationship Id="rId1198" Type="http://schemas.openxmlformats.org/officeDocument/2006/relationships/hyperlink" Target="https://twitter.com/" TargetMode="External"/><Relationship Id="rId2011" Type="http://schemas.openxmlformats.org/officeDocument/2006/relationships/hyperlink" Target="https://twitter.com/" TargetMode="External"/><Relationship Id="rId2249" Type="http://schemas.openxmlformats.org/officeDocument/2006/relationships/hyperlink" Target="https://twitter.com/" TargetMode="External"/><Relationship Id="rId2456" Type="http://schemas.openxmlformats.org/officeDocument/2006/relationships/hyperlink" Target="https://twitter.com/" TargetMode="External"/><Relationship Id="rId2663" Type="http://schemas.openxmlformats.org/officeDocument/2006/relationships/hyperlink" Target="https://twitter.com/" TargetMode="External"/><Relationship Id="rId2870" Type="http://schemas.openxmlformats.org/officeDocument/2006/relationships/hyperlink" Target="https://twitter.com/" TargetMode="External"/><Relationship Id="rId428" Type="http://schemas.openxmlformats.org/officeDocument/2006/relationships/hyperlink" Target="https://twitter.com/i/web/status/1420406154899886082" TargetMode="External"/><Relationship Id="rId635" Type="http://schemas.openxmlformats.org/officeDocument/2006/relationships/hyperlink" Target="https://www.presse-citron.net/pourquoi-les-attaques-par-ransomwares-sont-elles-si-efficaces/" TargetMode="External"/><Relationship Id="rId842" Type="http://schemas.openxmlformats.org/officeDocument/2006/relationships/hyperlink" Target="https://twitter.com/" TargetMode="External"/><Relationship Id="rId1058" Type="http://schemas.openxmlformats.org/officeDocument/2006/relationships/hyperlink" Target="https://twitter.com/" TargetMode="External"/><Relationship Id="rId1265" Type="http://schemas.openxmlformats.org/officeDocument/2006/relationships/hyperlink" Target="https://twitter.com/" TargetMode="External"/><Relationship Id="rId1472" Type="http://schemas.openxmlformats.org/officeDocument/2006/relationships/hyperlink" Target="https://twitter.com/" TargetMode="External"/><Relationship Id="rId2109" Type="http://schemas.openxmlformats.org/officeDocument/2006/relationships/hyperlink" Target="https://twitter.com/" TargetMode="External"/><Relationship Id="rId2316" Type="http://schemas.openxmlformats.org/officeDocument/2006/relationships/hyperlink" Target="https://twitter.com/" TargetMode="External"/><Relationship Id="rId2523" Type="http://schemas.openxmlformats.org/officeDocument/2006/relationships/hyperlink" Target="https://twitter.com/" TargetMode="External"/><Relationship Id="rId2730" Type="http://schemas.openxmlformats.org/officeDocument/2006/relationships/hyperlink" Target="https://twitter.com/" TargetMode="External"/><Relationship Id="rId2968" Type="http://schemas.openxmlformats.org/officeDocument/2006/relationships/hyperlink" Target="https://twitter.com/" TargetMode="External"/><Relationship Id="rId702" Type="http://schemas.openxmlformats.org/officeDocument/2006/relationships/hyperlink" Target="https://twitter.com/i/web/status/1422499328669671424" TargetMode="External"/><Relationship Id="rId1125" Type="http://schemas.openxmlformats.org/officeDocument/2006/relationships/hyperlink" Target="https://twitter.com/" TargetMode="External"/><Relationship Id="rId1332" Type="http://schemas.openxmlformats.org/officeDocument/2006/relationships/hyperlink" Target="https://twitter.com/" TargetMode="External"/><Relationship Id="rId1777" Type="http://schemas.openxmlformats.org/officeDocument/2006/relationships/hyperlink" Target="https://twitter.com/" TargetMode="External"/><Relationship Id="rId1984" Type="http://schemas.openxmlformats.org/officeDocument/2006/relationships/hyperlink" Target="https://twitter.com/" TargetMode="External"/><Relationship Id="rId2828" Type="http://schemas.openxmlformats.org/officeDocument/2006/relationships/hyperlink" Target="https://twitter.com/" TargetMode="External"/><Relationship Id="rId69" Type="http://schemas.openxmlformats.org/officeDocument/2006/relationships/hyperlink" Target="https://www.lemondeinformatique.fr/actualites/lire-serenicity-couteau-suisse-pour-la-cybersecurite-des-tpe-pme-83550.html" TargetMode="External"/><Relationship Id="rId1637" Type="http://schemas.openxmlformats.org/officeDocument/2006/relationships/hyperlink" Target="https://twitter.com/" TargetMode="External"/><Relationship Id="rId1844" Type="http://schemas.openxmlformats.org/officeDocument/2006/relationships/hyperlink" Target="https://twitter.com/" TargetMode="External"/><Relationship Id="rId1704" Type="http://schemas.openxmlformats.org/officeDocument/2006/relationships/hyperlink" Target="https://twitter.com/" TargetMode="External"/><Relationship Id="rId285" Type="http://schemas.openxmlformats.org/officeDocument/2006/relationships/hyperlink" Target="https://le-guide-du-sysops.fr/?p=1021" TargetMode="External"/><Relationship Id="rId1911" Type="http://schemas.openxmlformats.org/officeDocument/2006/relationships/hyperlink" Target="https://twitter.com/" TargetMode="External"/><Relationship Id="rId492" Type="http://schemas.openxmlformats.org/officeDocument/2006/relationships/hyperlink" Target="https://twitter.com/i/web/status/1421754816439717894" TargetMode="External"/><Relationship Id="rId797" Type="http://schemas.openxmlformats.org/officeDocument/2006/relationships/hyperlink" Target="https://twitter.com/i/web/status/1421558402753482758" TargetMode="External"/><Relationship Id="rId2173" Type="http://schemas.openxmlformats.org/officeDocument/2006/relationships/hyperlink" Target="https://twitter.com/" TargetMode="External"/><Relationship Id="rId2380" Type="http://schemas.openxmlformats.org/officeDocument/2006/relationships/hyperlink" Target="https://twitter.com/" TargetMode="External"/><Relationship Id="rId2478" Type="http://schemas.openxmlformats.org/officeDocument/2006/relationships/hyperlink" Target="https://twitter.com/" TargetMode="External"/><Relationship Id="rId3017" Type="http://schemas.openxmlformats.org/officeDocument/2006/relationships/hyperlink" Target="https://twitter.com/" TargetMode="External"/><Relationship Id="rId145" Type="http://schemas.openxmlformats.org/officeDocument/2006/relationships/hyperlink" Target="https://twitter.com/i/web/status/1421169207228702723" TargetMode="External"/><Relationship Id="rId352" Type="http://schemas.openxmlformats.org/officeDocument/2006/relationships/hyperlink" Target="https://twitter.com/i/web/status/1420307147531984898" TargetMode="External"/><Relationship Id="rId1287" Type="http://schemas.openxmlformats.org/officeDocument/2006/relationships/hyperlink" Target="https://twitter.com/" TargetMode="External"/><Relationship Id="rId2033" Type="http://schemas.openxmlformats.org/officeDocument/2006/relationships/hyperlink" Target="https://twitter.com/" TargetMode="External"/><Relationship Id="rId2240" Type="http://schemas.openxmlformats.org/officeDocument/2006/relationships/hyperlink" Target="https://twitter.com/" TargetMode="External"/><Relationship Id="rId2685" Type="http://schemas.openxmlformats.org/officeDocument/2006/relationships/hyperlink" Target="https://twitter.com/" TargetMode="External"/><Relationship Id="rId2892" Type="http://schemas.openxmlformats.org/officeDocument/2006/relationships/hyperlink" Target="https://twitter.com/" TargetMode="External"/><Relationship Id="rId212" Type="http://schemas.openxmlformats.org/officeDocument/2006/relationships/hyperlink" Target="https://twitter.com/i/web/status/1421967404591157269" TargetMode="External"/><Relationship Id="rId657" Type="http://schemas.openxmlformats.org/officeDocument/2006/relationships/hyperlink" Target="https://twitter.com/i/web/status/1422486191237120000" TargetMode="External"/><Relationship Id="rId864" Type="http://schemas.openxmlformats.org/officeDocument/2006/relationships/hyperlink" Target="https://twitter.com/" TargetMode="External"/><Relationship Id="rId1494" Type="http://schemas.openxmlformats.org/officeDocument/2006/relationships/hyperlink" Target="https://twitter.com/" TargetMode="External"/><Relationship Id="rId1799" Type="http://schemas.openxmlformats.org/officeDocument/2006/relationships/hyperlink" Target="https://twitter.com/" TargetMode="External"/><Relationship Id="rId2100" Type="http://schemas.openxmlformats.org/officeDocument/2006/relationships/hyperlink" Target="https://twitter.com/" TargetMode="External"/><Relationship Id="rId2338" Type="http://schemas.openxmlformats.org/officeDocument/2006/relationships/hyperlink" Target="https://twitter.com/" TargetMode="External"/><Relationship Id="rId2545" Type="http://schemas.openxmlformats.org/officeDocument/2006/relationships/hyperlink" Target="https://twitter.com/" TargetMode="External"/><Relationship Id="rId2752" Type="http://schemas.openxmlformats.org/officeDocument/2006/relationships/hyperlink" Target="https://twitter.com/" TargetMode="External"/><Relationship Id="rId517" Type="http://schemas.openxmlformats.org/officeDocument/2006/relationships/hyperlink" Target="https://twitter.com/i/web/status/1421806170545795073" TargetMode="External"/><Relationship Id="rId724" Type="http://schemas.openxmlformats.org/officeDocument/2006/relationships/hyperlink" Target="https://twitter.com/i/web/status/1422386328071667713" TargetMode="External"/><Relationship Id="rId931" Type="http://schemas.openxmlformats.org/officeDocument/2006/relationships/hyperlink" Target="https://twitter.com/" TargetMode="External"/><Relationship Id="rId1147" Type="http://schemas.openxmlformats.org/officeDocument/2006/relationships/hyperlink" Target="https://twitter.com/" TargetMode="External"/><Relationship Id="rId1354" Type="http://schemas.openxmlformats.org/officeDocument/2006/relationships/hyperlink" Target="https://twitter.com/" TargetMode="External"/><Relationship Id="rId1561" Type="http://schemas.openxmlformats.org/officeDocument/2006/relationships/hyperlink" Target="https://twitter.com/" TargetMode="External"/><Relationship Id="rId2405" Type="http://schemas.openxmlformats.org/officeDocument/2006/relationships/hyperlink" Target="https://twitter.com/" TargetMode="External"/><Relationship Id="rId2612" Type="http://schemas.openxmlformats.org/officeDocument/2006/relationships/hyperlink" Target="https://twitter.com/" TargetMode="External"/><Relationship Id="rId60" Type="http://schemas.openxmlformats.org/officeDocument/2006/relationships/hyperlink" Target="https://twitter.com/i/web/status/1420696737895829504" TargetMode="External"/><Relationship Id="rId1007" Type="http://schemas.openxmlformats.org/officeDocument/2006/relationships/hyperlink" Target="https://twitter.com/" TargetMode="External"/><Relationship Id="rId1214" Type="http://schemas.openxmlformats.org/officeDocument/2006/relationships/hyperlink" Target="https://twitter.com/" TargetMode="External"/><Relationship Id="rId1421" Type="http://schemas.openxmlformats.org/officeDocument/2006/relationships/hyperlink" Target="https://twitter.com/" TargetMode="External"/><Relationship Id="rId1659" Type="http://schemas.openxmlformats.org/officeDocument/2006/relationships/hyperlink" Target="https://twitter.com/" TargetMode="External"/><Relationship Id="rId1866" Type="http://schemas.openxmlformats.org/officeDocument/2006/relationships/hyperlink" Target="https://twitter.com/" TargetMode="External"/><Relationship Id="rId2917" Type="http://schemas.openxmlformats.org/officeDocument/2006/relationships/hyperlink" Target="https://twitter.com/" TargetMode="External"/><Relationship Id="rId3081" Type="http://schemas.openxmlformats.org/officeDocument/2006/relationships/hyperlink" Target="https://twitter.com/" TargetMode="External"/><Relationship Id="rId1519" Type="http://schemas.openxmlformats.org/officeDocument/2006/relationships/hyperlink" Target="https://twitter.com/" TargetMode="External"/><Relationship Id="rId1726" Type="http://schemas.openxmlformats.org/officeDocument/2006/relationships/hyperlink" Target="https://twitter.com/" TargetMode="External"/><Relationship Id="rId1933" Type="http://schemas.openxmlformats.org/officeDocument/2006/relationships/hyperlink" Target="https://twitter.com/" TargetMode="External"/><Relationship Id="rId18" Type="http://schemas.openxmlformats.org/officeDocument/2006/relationships/hyperlink" Target="https://veille-cyber.com/why-remote-working-leaves-us-vulnerable-to-cyber-attacks/" TargetMode="External"/><Relationship Id="rId2195" Type="http://schemas.openxmlformats.org/officeDocument/2006/relationships/hyperlink" Target="https://twitter.com/" TargetMode="External"/><Relationship Id="rId3039" Type="http://schemas.openxmlformats.org/officeDocument/2006/relationships/hyperlink" Target="https://twitter.com/" TargetMode="External"/><Relationship Id="rId167" Type="http://schemas.openxmlformats.org/officeDocument/2006/relationships/hyperlink" Target="https://twitter.com/cybergend/status/1421725275847593990" TargetMode="External"/><Relationship Id="rId374" Type="http://schemas.openxmlformats.org/officeDocument/2006/relationships/hyperlink" Target="https://www.planet.fr/internet-et-high-tech-cybersecurite-palmares-des-mots-de-passe-a-eviter-absolument.2219538.1506.html?es_sh=4d21099b572e628c50d6e5ef6f170322&amp;es_ad=5914" TargetMode="External"/><Relationship Id="rId581" Type="http://schemas.openxmlformats.org/officeDocument/2006/relationships/hyperlink" Target="https://twitter.com/i/web/status/1422482572085432322" TargetMode="External"/><Relationship Id="rId2055" Type="http://schemas.openxmlformats.org/officeDocument/2006/relationships/hyperlink" Target="https://twitter.com/" TargetMode="External"/><Relationship Id="rId2262" Type="http://schemas.openxmlformats.org/officeDocument/2006/relationships/hyperlink" Target="https://twitter.com/" TargetMode="External"/><Relationship Id="rId234" Type="http://schemas.openxmlformats.org/officeDocument/2006/relationships/hyperlink" Target="http://ow.ly/k90Q50FAoDd" TargetMode="External"/><Relationship Id="rId679" Type="http://schemas.openxmlformats.org/officeDocument/2006/relationships/hyperlink" Target="https://twitter.com/i/web/status/1420365180190527490" TargetMode="External"/><Relationship Id="rId886" Type="http://schemas.openxmlformats.org/officeDocument/2006/relationships/hyperlink" Target="https://twitter.com/" TargetMode="External"/><Relationship Id="rId2567" Type="http://schemas.openxmlformats.org/officeDocument/2006/relationships/hyperlink" Target="https://twitter.com/" TargetMode="External"/><Relationship Id="rId2774" Type="http://schemas.openxmlformats.org/officeDocument/2006/relationships/hyperlink" Target="https://twitter.com/" TargetMode="External"/><Relationship Id="rId2" Type="http://schemas.openxmlformats.org/officeDocument/2006/relationships/hyperlink" Target="https://twitter.com/i/web/status/1420102620002222081" TargetMode="External"/><Relationship Id="rId441" Type="http://schemas.openxmlformats.org/officeDocument/2006/relationships/hyperlink" Target="https://twitter.com/i/web/status/1421770812554612739" TargetMode="External"/><Relationship Id="rId539" Type="http://schemas.openxmlformats.org/officeDocument/2006/relationships/hyperlink" Target="https://siecledigital.fr/2021/07/28/cnil-amende-monsanto/?utm_source=dlvr.it&amp;utm_medium=twitter" TargetMode="External"/><Relationship Id="rId746" Type="http://schemas.openxmlformats.org/officeDocument/2006/relationships/hyperlink" Target="https://twitter.com/i/web/status/1421002625852579840" TargetMode="External"/><Relationship Id="rId1071" Type="http://schemas.openxmlformats.org/officeDocument/2006/relationships/hyperlink" Target="https://twitter.com/" TargetMode="External"/><Relationship Id="rId1169" Type="http://schemas.openxmlformats.org/officeDocument/2006/relationships/hyperlink" Target="https://twitter.com/" TargetMode="External"/><Relationship Id="rId1376" Type="http://schemas.openxmlformats.org/officeDocument/2006/relationships/hyperlink" Target="https://twitter.com/" TargetMode="External"/><Relationship Id="rId1583" Type="http://schemas.openxmlformats.org/officeDocument/2006/relationships/hyperlink" Target="https://twitter.com/" TargetMode="External"/><Relationship Id="rId2122" Type="http://schemas.openxmlformats.org/officeDocument/2006/relationships/hyperlink" Target="https://twitter.com/" TargetMode="External"/><Relationship Id="rId2427" Type="http://schemas.openxmlformats.org/officeDocument/2006/relationships/hyperlink" Target="https://twitter.com/" TargetMode="External"/><Relationship Id="rId2981" Type="http://schemas.openxmlformats.org/officeDocument/2006/relationships/hyperlink" Target="https://twitter.com/" TargetMode="External"/><Relationship Id="rId301" Type="http://schemas.openxmlformats.org/officeDocument/2006/relationships/hyperlink" Target="https://www.presse-citron.net/cybersecurite-les-internautes-francais-sont-de-plus-en-plus-en-danger/" TargetMode="External"/><Relationship Id="rId953" Type="http://schemas.openxmlformats.org/officeDocument/2006/relationships/hyperlink" Target="https://twitter.com/" TargetMode="External"/><Relationship Id="rId1029" Type="http://schemas.openxmlformats.org/officeDocument/2006/relationships/hyperlink" Target="https://twitter.com/" TargetMode="External"/><Relationship Id="rId1236" Type="http://schemas.openxmlformats.org/officeDocument/2006/relationships/hyperlink" Target="https://twitter.com/" TargetMode="External"/><Relationship Id="rId1790" Type="http://schemas.openxmlformats.org/officeDocument/2006/relationships/hyperlink" Target="https://twitter.com/" TargetMode="External"/><Relationship Id="rId1888" Type="http://schemas.openxmlformats.org/officeDocument/2006/relationships/hyperlink" Target="https://twitter.com/" TargetMode="External"/><Relationship Id="rId2634" Type="http://schemas.openxmlformats.org/officeDocument/2006/relationships/hyperlink" Target="https://twitter.com/" TargetMode="External"/><Relationship Id="rId2841" Type="http://schemas.openxmlformats.org/officeDocument/2006/relationships/hyperlink" Target="https://twitter.com/" TargetMode="External"/><Relationship Id="rId2939" Type="http://schemas.openxmlformats.org/officeDocument/2006/relationships/hyperlink" Target="https://twitter.com/" TargetMode="External"/><Relationship Id="rId82" Type="http://schemas.openxmlformats.org/officeDocument/2006/relationships/hyperlink" Target="https://twitter.com/i/web/status/1420822712503701510" TargetMode="External"/><Relationship Id="rId606" Type="http://schemas.openxmlformats.org/officeDocument/2006/relationships/hyperlink" Target="https://twitter.com/i/web/status/1420386651315089414" TargetMode="External"/><Relationship Id="rId813" Type="http://schemas.openxmlformats.org/officeDocument/2006/relationships/hyperlink" Target="https://twitter.com/" TargetMode="External"/><Relationship Id="rId1443" Type="http://schemas.openxmlformats.org/officeDocument/2006/relationships/hyperlink" Target="https://twitter.com/" TargetMode="External"/><Relationship Id="rId1650" Type="http://schemas.openxmlformats.org/officeDocument/2006/relationships/hyperlink" Target="https://twitter.com/" TargetMode="External"/><Relationship Id="rId1748" Type="http://schemas.openxmlformats.org/officeDocument/2006/relationships/hyperlink" Target="https://twitter.com/" TargetMode="External"/><Relationship Id="rId2701" Type="http://schemas.openxmlformats.org/officeDocument/2006/relationships/hyperlink" Target="https://twitter.com/" TargetMode="External"/><Relationship Id="rId1303" Type="http://schemas.openxmlformats.org/officeDocument/2006/relationships/hyperlink" Target="https://twitter.com/" TargetMode="External"/><Relationship Id="rId1510" Type="http://schemas.openxmlformats.org/officeDocument/2006/relationships/hyperlink" Target="https://twitter.com/" TargetMode="External"/><Relationship Id="rId1955" Type="http://schemas.openxmlformats.org/officeDocument/2006/relationships/hyperlink" Target="https://twitter.com/" TargetMode="External"/><Relationship Id="rId1608" Type="http://schemas.openxmlformats.org/officeDocument/2006/relationships/hyperlink" Target="https://twitter.com/" TargetMode="External"/><Relationship Id="rId1815" Type="http://schemas.openxmlformats.org/officeDocument/2006/relationships/hyperlink" Target="https://twitter.com/" TargetMode="External"/><Relationship Id="rId3030" Type="http://schemas.openxmlformats.org/officeDocument/2006/relationships/hyperlink" Target="https://twitter.com/" TargetMode="External"/><Relationship Id="rId189" Type="http://schemas.openxmlformats.org/officeDocument/2006/relationships/hyperlink" Target="https://www.ecoreseau.fr/entreprendre/enquete-entrepreneuriale/2021/05/18/73648-les-10-grandes-tendances-emergentes/" TargetMode="External"/><Relationship Id="rId396" Type="http://schemas.openxmlformats.org/officeDocument/2006/relationships/hyperlink" Target="https://twitter.com/i/web/status/1420671917028216832" TargetMode="External"/><Relationship Id="rId2077" Type="http://schemas.openxmlformats.org/officeDocument/2006/relationships/hyperlink" Target="https://twitter.com/" TargetMode="External"/><Relationship Id="rId2284" Type="http://schemas.openxmlformats.org/officeDocument/2006/relationships/hyperlink" Target="https://twitter.com/" TargetMode="External"/><Relationship Id="rId2491" Type="http://schemas.openxmlformats.org/officeDocument/2006/relationships/hyperlink" Target="https://twitter.com/" TargetMode="External"/><Relationship Id="rId256" Type="http://schemas.openxmlformats.org/officeDocument/2006/relationships/hyperlink" Target="https://www.reseau-hopital-ght.fr/actualites/communiques/cybersecurite-et-cloud-quelles-solutions-pour-le-secteur-de-la-sante.html" TargetMode="External"/><Relationship Id="rId463" Type="http://schemas.openxmlformats.org/officeDocument/2006/relationships/hyperlink" Target="https://www.presse-citron.net/pourquoi-vous-devez-mettre-a-jour-votre-iphone-ipad-et-mac-des-maintenant/?utm_source=dlvr.it&amp;utm_medium=twitter" TargetMode="External"/><Relationship Id="rId670" Type="http://schemas.openxmlformats.org/officeDocument/2006/relationships/hyperlink" Target="https://twitter.com/i/web/status/1422548962939187210" TargetMode="External"/><Relationship Id="rId1093" Type="http://schemas.openxmlformats.org/officeDocument/2006/relationships/hyperlink" Target="https://twitter.com/" TargetMode="External"/><Relationship Id="rId2144" Type="http://schemas.openxmlformats.org/officeDocument/2006/relationships/hyperlink" Target="https://twitter.com/" TargetMode="External"/><Relationship Id="rId2351" Type="http://schemas.openxmlformats.org/officeDocument/2006/relationships/hyperlink" Target="https://twitter.com/" TargetMode="External"/><Relationship Id="rId2589" Type="http://schemas.openxmlformats.org/officeDocument/2006/relationships/hyperlink" Target="https://twitter.com/" TargetMode="External"/><Relationship Id="rId2796" Type="http://schemas.openxmlformats.org/officeDocument/2006/relationships/hyperlink" Target="https://twitter.com/" TargetMode="External"/><Relationship Id="rId116" Type="http://schemas.openxmlformats.org/officeDocument/2006/relationships/hyperlink" Target="https://twitter.com/i/web/status/1420364532195729409" TargetMode="External"/><Relationship Id="rId323" Type="http://schemas.openxmlformats.org/officeDocument/2006/relationships/hyperlink" Target="https://www.arte.tv/fr/videos/105025-000-A/cybersecurite-la-science-des-codes-secrets/" TargetMode="External"/><Relationship Id="rId530" Type="http://schemas.openxmlformats.org/officeDocument/2006/relationships/hyperlink" Target="https://twitter.com/i/web/status/1422109061726851073" TargetMode="External"/><Relationship Id="rId768" Type="http://schemas.openxmlformats.org/officeDocument/2006/relationships/hyperlink" Target="https://www.presse-citron.net/cybersecurite-les-internautes-francais-sont-de-plus-en-plus-en-danger/" TargetMode="External"/><Relationship Id="rId975" Type="http://schemas.openxmlformats.org/officeDocument/2006/relationships/hyperlink" Target="https://twitter.com/" TargetMode="External"/><Relationship Id="rId1160" Type="http://schemas.openxmlformats.org/officeDocument/2006/relationships/hyperlink" Target="https://twitter.com/" TargetMode="External"/><Relationship Id="rId1398" Type="http://schemas.openxmlformats.org/officeDocument/2006/relationships/hyperlink" Target="https://twitter.com/" TargetMode="External"/><Relationship Id="rId2004" Type="http://schemas.openxmlformats.org/officeDocument/2006/relationships/hyperlink" Target="https://twitter.com/" TargetMode="External"/><Relationship Id="rId2211" Type="http://schemas.openxmlformats.org/officeDocument/2006/relationships/hyperlink" Target="https://twitter.com/" TargetMode="External"/><Relationship Id="rId2449" Type="http://schemas.openxmlformats.org/officeDocument/2006/relationships/hyperlink" Target="https://twitter.com/" TargetMode="External"/><Relationship Id="rId2656" Type="http://schemas.openxmlformats.org/officeDocument/2006/relationships/hyperlink" Target="https://twitter.com/" TargetMode="External"/><Relationship Id="rId2863" Type="http://schemas.openxmlformats.org/officeDocument/2006/relationships/hyperlink" Target="https://twitter.com/" TargetMode="External"/><Relationship Id="rId628" Type="http://schemas.openxmlformats.org/officeDocument/2006/relationships/hyperlink" Target="https://www.lemondeinformatique.fr/actualites/lire-sophos-acquiert-le-fournisseur-de-detection-des-cybermenaces-braintrace-83697.html" TargetMode="External"/><Relationship Id="rId835" Type="http://schemas.openxmlformats.org/officeDocument/2006/relationships/hyperlink" Target="https://twitter.com/" TargetMode="External"/><Relationship Id="rId1258" Type="http://schemas.openxmlformats.org/officeDocument/2006/relationships/hyperlink" Target="https://twitter.com/" TargetMode="External"/><Relationship Id="rId1465" Type="http://schemas.openxmlformats.org/officeDocument/2006/relationships/hyperlink" Target="https://twitter.com/" TargetMode="External"/><Relationship Id="rId1672" Type="http://schemas.openxmlformats.org/officeDocument/2006/relationships/hyperlink" Target="https://twitter.com/" TargetMode="External"/><Relationship Id="rId2309" Type="http://schemas.openxmlformats.org/officeDocument/2006/relationships/hyperlink" Target="https://twitter.com/" TargetMode="External"/><Relationship Id="rId2516" Type="http://schemas.openxmlformats.org/officeDocument/2006/relationships/hyperlink" Target="https://twitter.com/" TargetMode="External"/><Relationship Id="rId2723" Type="http://schemas.openxmlformats.org/officeDocument/2006/relationships/hyperlink" Target="https://twitter.com/" TargetMode="External"/><Relationship Id="rId1020" Type="http://schemas.openxmlformats.org/officeDocument/2006/relationships/hyperlink" Target="https://twitter.com/" TargetMode="External"/><Relationship Id="rId1118" Type="http://schemas.openxmlformats.org/officeDocument/2006/relationships/hyperlink" Target="https://twitter.com/" TargetMode="External"/><Relationship Id="rId1325" Type="http://schemas.openxmlformats.org/officeDocument/2006/relationships/hyperlink" Target="https://twitter.com/" TargetMode="External"/><Relationship Id="rId1532" Type="http://schemas.openxmlformats.org/officeDocument/2006/relationships/hyperlink" Target="https://twitter.com/" TargetMode="External"/><Relationship Id="rId1977" Type="http://schemas.openxmlformats.org/officeDocument/2006/relationships/hyperlink" Target="https://twitter.com/" TargetMode="External"/><Relationship Id="rId2930" Type="http://schemas.openxmlformats.org/officeDocument/2006/relationships/hyperlink" Target="https://twitter.com/" TargetMode="External"/><Relationship Id="rId902" Type="http://schemas.openxmlformats.org/officeDocument/2006/relationships/hyperlink" Target="https://twitter.com/" TargetMode="External"/><Relationship Id="rId1837" Type="http://schemas.openxmlformats.org/officeDocument/2006/relationships/hyperlink" Target="https://twitter.com/" TargetMode="External"/><Relationship Id="rId31" Type="http://schemas.openxmlformats.org/officeDocument/2006/relationships/hyperlink" Target="https://twitter.com/i/web/status/1420400199764267012" TargetMode="External"/><Relationship Id="rId2099" Type="http://schemas.openxmlformats.org/officeDocument/2006/relationships/hyperlink" Target="https://twitter.com/" TargetMode="External"/><Relationship Id="rId3052" Type="http://schemas.openxmlformats.org/officeDocument/2006/relationships/hyperlink" Target="https://twitter.com/" TargetMode="External"/><Relationship Id="rId180" Type="http://schemas.openxmlformats.org/officeDocument/2006/relationships/hyperlink" Target="https://twitter.com/i/web/status/1420632988187078661" TargetMode="External"/><Relationship Id="rId278" Type="http://schemas.openxmlformats.org/officeDocument/2006/relationships/hyperlink" Target="https://youtu.be/JffiXdMFkOc" TargetMode="External"/><Relationship Id="rId1904" Type="http://schemas.openxmlformats.org/officeDocument/2006/relationships/hyperlink" Target="https://twitter.com/" TargetMode="External"/><Relationship Id="rId485" Type="http://schemas.openxmlformats.org/officeDocument/2006/relationships/hyperlink" Target="https://twitter.com/i/web/status/1421712297765089282" TargetMode="External"/><Relationship Id="rId692" Type="http://schemas.openxmlformats.org/officeDocument/2006/relationships/hyperlink" Target="https://twitter.com/i/web/status/1420729576179838984" TargetMode="External"/><Relationship Id="rId2166" Type="http://schemas.openxmlformats.org/officeDocument/2006/relationships/hyperlink" Target="https://twitter.com/" TargetMode="External"/><Relationship Id="rId2373" Type="http://schemas.openxmlformats.org/officeDocument/2006/relationships/hyperlink" Target="https://twitter.com/" TargetMode="External"/><Relationship Id="rId2580" Type="http://schemas.openxmlformats.org/officeDocument/2006/relationships/hyperlink" Target="https://twitter.com/" TargetMode="External"/><Relationship Id="rId138" Type="http://schemas.openxmlformats.org/officeDocument/2006/relationships/hyperlink" Target="https://www.zdnet.fr/actualites/pegasus-l-anssi-confirme-plusieurs-infections-39926949.htm" TargetMode="External"/><Relationship Id="rId345" Type="http://schemas.openxmlformats.org/officeDocument/2006/relationships/hyperlink" Target="https://www.presse-citron.net/cybersecurite-les-internautes-francais-sont-de-plus-en-plus-en-danger/" TargetMode="External"/><Relationship Id="rId552" Type="http://schemas.openxmlformats.org/officeDocument/2006/relationships/hyperlink" Target="https://twitter.com/i/web/status/1420301516657811456" TargetMode="External"/><Relationship Id="rId997" Type="http://schemas.openxmlformats.org/officeDocument/2006/relationships/hyperlink" Target="https://twitter.com/" TargetMode="External"/><Relationship Id="rId1182" Type="http://schemas.openxmlformats.org/officeDocument/2006/relationships/hyperlink" Target="https://twitter.com/" TargetMode="External"/><Relationship Id="rId2026" Type="http://schemas.openxmlformats.org/officeDocument/2006/relationships/hyperlink" Target="https://twitter.com/" TargetMode="External"/><Relationship Id="rId2233" Type="http://schemas.openxmlformats.org/officeDocument/2006/relationships/hyperlink" Target="https://twitter.com/" TargetMode="External"/><Relationship Id="rId2440" Type="http://schemas.openxmlformats.org/officeDocument/2006/relationships/hyperlink" Target="https://twitter.com/" TargetMode="External"/><Relationship Id="rId2678" Type="http://schemas.openxmlformats.org/officeDocument/2006/relationships/hyperlink" Target="https://twitter.com/" TargetMode="External"/><Relationship Id="rId2885" Type="http://schemas.openxmlformats.org/officeDocument/2006/relationships/hyperlink" Target="https://twitter.com/" TargetMode="External"/><Relationship Id="rId205" Type="http://schemas.openxmlformats.org/officeDocument/2006/relationships/hyperlink" Target="https://veille-cyber.com/carmat-le-coeur-artificiel-made-in-france-arrive-sur-le-marche/" TargetMode="External"/><Relationship Id="rId412" Type="http://schemas.openxmlformats.org/officeDocument/2006/relationships/hyperlink" Target="https://africa-newsroom.com/press/train-the-hybrid-mind?lang=fr" TargetMode="External"/><Relationship Id="rId857" Type="http://schemas.openxmlformats.org/officeDocument/2006/relationships/hyperlink" Target="https://twitter.com/" TargetMode="External"/><Relationship Id="rId1042" Type="http://schemas.openxmlformats.org/officeDocument/2006/relationships/hyperlink" Target="https://twitter.com/" TargetMode="External"/><Relationship Id="rId1487" Type="http://schemas.openxmlformats.org/officeDocument/2006/relationships/hyperlink" Target="https://twitter.com/" TargetMode="External"/><Relationship Id="rId1694" Type="http://schemas.openxmlformats.org/officeDocument/2006/relationships/hyperlink" Target="https://twitter.com/" TargetMode="External"/><Relationship Id="rId2300" Type="http://schemas.openxmlformats.org/officeDocument/2006/relationships/hyperlink" Target="https://twitter.com/" TargetMode="External"/><Relationship Id="rId2538" Type="http://schemas.openxmlformats.org/officeDocument/2006/relationships/hyperlink" Target="https://twitter.com/" TargetMode="External"/><Relationship Id="rId2745" Type="http://schemas.openxmlformats.org/officeDocument/2006/relationships/hyperlink" Target="https://twitter.com/" TargetMode="External"/><Relationship Id="rId2952" Type="http://schemas.openxmlformats.org/officeDocument/2006/relationships/hyperlink" Target="https://twitter.com/" TargetMode="External"/><Relationship Id="rId717" Type="http://schemas.openxmlformats.org/officeDocument/2006/relationships/hyperlink" Target="https://twitter.com/i/web/status/1420401623860453378" TargetMode="External"/><Relationship Id="rId924" Type="http://schemas.openxmlformats.org/officeDocument/2006/relationships/hyperlink" Target="https://twitter.com/" TargetMode="External"/><Relationship Id="rId1347" Type="http://schemas.openxmlformats.org/officeDocument/2006/relationships/hyperlink" Target="https://twitter.com/" TargetMode="External"/><Relationship Id="rId1554" Type="http://schemas.openxmlformats.org/officeDocument/2006/relationships/hyperlink" Target="https://twitter.com/" TargetMode="External"/><Relationship Id="rId1761" Type="http://schemas.openxmlformats.org/officeDocument/2006/relationships/hyperlink" Target="https://twitter.com/" TargetMode="External"/><Relationship Id="rId1999" Type="http://schemas.openxmlformats.org/officeDocument/2006/relationships/hyperlink" Target="https://twitter.com/" TargetMode="External"/><Relationship Id="rId2605" Type="http://schemas.openxmlformats.org/officeDocument/2006/relationships/hyperlink" Target="https://twitter.com/" TargetMode="External"/><Relationship Id="rId2812" Type="http://schemas.openxmlformats.org/officeDocument/2006/relationships/hyperlink" Target="https://twitter.com/" TargetMode="External"/><Relationship Id="rId53" Type="http://schemas.openxmlformats.org/officeDocument/2006/relationships/hyperlink" Target="https://twitter.com/i/web/status/1420284924234510338" TargetMode="External"/><Relationship Id="rId1207" Type="http://schemas.openxmlformats.org/officeDocument/2006/relationships/hyperlink" Target="https://twitter.com/" TargetMode="External"/><Relationship Id="rId1414" Type="http://schemas.openxmlformats.org/officeDocument/2006/relationships/hyperlink" Target="https://twitter.com/" TargetMode="External"/><Relationship Id="rId1621" Type="http://schemas.openxmlformats.org/officeDocument/2006/relationships/hyperlink" Target="https://twitter.com/" TargetMode="External"/><Relationship Id="rId1859" Type="http://schemas.openxmlformats.org/officeDocument/2006/relationships/hyperlink" Target="https://twitter.com/" TargetMode="External"/><Relationship Id="rId3074" Type="http://schemas.openxmlformats.org/officeDocument/2006/relationships/hyperlink" Target="https://twitter.com/" TargetMode="External"/><Relationship Id="rId1719" Type="http://schemas.openxmlformats.org/officeDocument/2006/relationships/hyperlink" Target="https://twitter.com/" TargetMode="External"/><Relationship Id="rId1926" Type="http://schemas.openxmlformats.org/officeDocument/2006/relationships/hyperlink" Target="https://twitter.com/" TargetMode="External"/><Relationship Id="rId2090" Type="http://schemas.openxmlformats.org/officeDocument/2006/relationships/hyperlink" Target="https://twitter.com/" TargetMode="External"/><Relationship Id="rId2188" Type="http://schemas.openxmlformats.org/officeDocument/2006/relationships/hyperlink" Target="https://twitter.com/" TargetMode="External"/><Relationship Id="rId2395" Type="http://schemas.openxmlformats.org/officeDocument/2006/relationships/hyperlink" Target="https://twitter.com/" TargetMode="External"/><Relationship Id="rId367" Type="http://schemas.openxmlformats.org/officeDocument/2006/relationships/hyperlink" Target="https://www.lesechos.fr/finance-marches/banque-assurances/pourquoi-la-pandemie-de-covid-a-fait-grimper-en-fleche-le-risque-cyber-dans-la-banque-1327766" TargetMode="External"/><Relationship Id="rId574" Type="http://schemas.openxmlformats.org/officeDocument/2006/relationships/hyperlink" Target="https://twitter.com/i/web/status/1421814194601664519" TargetMode="External"/><Relationship Id="rId2048" Type="http://schemas.openxmlformats.org/officeDocument/2006/relationships/hyperlink" Target="https://twitter.com/" TargetMode="External"/><Relationship Id="rId2255" Type="http://schemas.openxmlformats.org/officeDocument/2006/relationships/hyperlink" Target="https://twitter.com/" TargetMode="External"/><Relationship Id="rId3001" Type="http://schemas.openxmlformats.org/officeDocument/2006/relationships/hyperlink" Target="https://twitter.com/" TargetMode="External"/><Relationship Id="rId227" Type="http://schemas.openxmlformats.org/officeDocument/2006/relationships/hyperlink" Target="https://twitter.com/i/web/status/1422070909142283681" TargetMode="External"/><Relationship Id="rId781" Type="http://schemas.openxmlformats.org/officeDocument/2006/relationships/hyperlink" Target="https://twitter.com/ModisFrance/status/1420988855163949057" TargetMode="External"/><Relationship Id="rId879" Type="http://schemas.openxmlformats.org/officeDocument/2006/relationships/hyperlink" Target="https://twitter.com/" TargetMode="External"/><Relationship Id="rId2462" Type="http://schemas.openxmlformats.org/officeDocument/2006/relationships/hyperlink" Target="https://twitter.com/" TargetMode="External"/><Relationship Id="rId2767" Type="http://schemas.openxmlformats.org/officeDocument/2006/relationships/hyperlink" Target="https://twitter.com/" TargetMode="External"/><Relationship Id="rId434" Type="http://schemas.openxmlformats.org/officeDocument/2006/relationships/hyperlink" Target="https://www.zdnet.fr/actualites/un-nouveau-dispositif-d-alerte-pour-aider-les-pme-a-se-securiser-39926425.htm" TargetMode="External"/><Relationship Id="rId641" Type="http://schemas.openxmlformats.org/officeDocument/2006/relationships/hyperlink" Target="https://www.linkedin.com/posts/myprofilephilippegerard_la-bo%C3%AEte-%C3%A0-outils-activity-6826821985398595584-C5IQ" TargetMode="External"/><Relationship Id="rId739" Type="http://schemas.openxmlformats.org/officeDocument/2006/relationships/hyperlink" Target="https://twitter.com/i/web/status/1420731229977067525" TargetMode="External"/><Relationship Id="rId1064" Type="http://schemas.openxmlformats.org/officeDocument/2006/relationships/hyperlink" Target="https://twitter.com/" TargetMode="External"/><Relationship Id="rId1271" Type="http://schemas.openxmlformats.org/officeDocument/2006/relationships/hyperlink" Target="https://twitter.com/" TargetMode="External"/><Relationship Id="rId1369" Type="http://schemas.openxmlformats.org/officeDocument/2006/relationships/hyperlink" Target="https://twitter.com/" TargetMode="External"/><Relationship Id="rId1576" Type="http://schemas.openxmlformats.org/officeDocument/2006/relationships/hyperlink" Target="https://twitter.com/" TargetMode="External"/><Relationship Id="rId2115" Type="http://schemas.openxmlformats.org/officeDocument/2006/relationships/hyperlink" Target="https://twitter.com/" TargetMode="External"/><Relationship Id="rId2322" Type="http://schemas.openxmlformats.org/officeDocument/2006/relationships/hyperlink" Target="https://twitter.com/" TargetMode="External"/><Relationship Id="rId2974" Type="http://schemas.openxmlformats.org/officeDocument/2006/relationships/hyperlink" Target="https://twitter.com/" TargetMode="External"/><Relationship Id="rId501" Type="http://schemas.openxmlformats.org/officeDocument/2006/relationships/hyperlink" Target="https://twitter.com/i/web/status/1421046183741505538" TargetMode="External"/><Relationship Id="rId946" Type="http://schemas.openxmlformats.org/officeDocument/2006/relationships/hyperlink" Target="https://twitter.com/" TargetMode="External"/><Relationship Id="rId1131" Type="http://schemas.openxmlformats.org/officeDocument/2006/relationships/hyperlink" Target="https://twitter.com/" TargetMode="External"/><Relationship Id="rId1229" Type="http://schemas.openxmlformats.org/officeDocument/2006/relationships/hyperlink" Target="https://twitter.com/" TargetMode="External"/><Relationship Id="rId1783" Type="http://schemas.openxmlformats.org/officeDocument/2006/relationships/hyperlink" Target="https://twitter.com/" TargetMode="External"/><Relationship Id="rId1990" Type="http://schemas.openxmlformats.org/officeDocument/2006/relationships/hyperlink" Target="https://twitter.com/" TargetMode="External"/><Relationship Id="rId2627" Type="http://schemas.openxmlformats.org/officeDocument/2006/relationships/hyperlink" Target="https://twitter.com/" TargetMode="External"/><Relationship Id="rId2834" Type="http://schemas.openxmlformats.org/officeDocument/2006/relationships/hyperlink" Target="https://twitter.com/" TargetMode="External"/><Relationship Id="rId75" Type="http://schemas.openxmlformats.org/officeDocument/2006/relationships/hyperlink" Target="https://twitter.com/i/web/status/1420776145570652162" TargetMode="External"/><Relationship Id="rId806" Type="http://schemas.openxmlformats.org/officeDocument/2006/relationships/hyperlink" Target="https://twitter.com/" TargetMode="External"/><Relationship Id="rId1436" Type="http://schemas.openxmlformats.org/officeDocument/2006/relationships/hyperlink" Target="https://twitter.com/" TargetMode="External"/><Relationship Id="rId1643" Type="http://schemas.openxmlformats.org/officeDocument/2006/relationships/hyperlink" Target="https://twitter.com/" TargetMode="External"/><Relationship Id="rId1850" Type="http://schemas.openxmlformats.org/officeDocument/2006/relationships/hyperlink" Target="https://twitter.com/" TargetMode="External"/><Relationship Id="rId2901" Type="http://schemas.openxmlformats.org/officeDocument/2006/relationships/hyperlink" Target="https://twitter.com/" TargetMode="External"/><Relationship Id="rId1503" Type="http://schemas.openxmlformats.org/officeDocument/2006/relationships/hyperlink" Target="https://twitter.com/" TargetMode="External"/><Relationship Id="rId1710" Type="http://schemas.openxmlformats.org/officeDocument/2006/relationships/hyperlink" Target="https://twitter.com/" TargetMode="External"/><Relationship Id="rId1948" Type="http://schemas.openxmlformats.org/officeDocument/2006/relationships/hyperlink" Target="https://twitter.com/" TargetMode="External"/><Relationship Id="rId291" Type="http://schemas.openxmlformats.org/officeDocument/2006/relationships/hyperlink" Target="https://twitter.com/i/web/status/1420987649863606273" TargetMode="External"/><Relationship Id="rId1808" Type="http://schemas.openxmlformats.org/officeDocument/2006/relationships/hyperlink" Target="https://twitter.com/" TargetMode="External"/><Relationship Id="rId3023" Type="http://schemas.openxmlformats.org/officeDocument/2006/relationships/hyperlink" Target="https://twitter.com/" TargetMode="External"/><Relationship Id="rId151" Type="http://schemas.openxmlformats.org/officeDocument/2006/relationships/hyperlink" Target="https://www.instagram.com/hannibalcyberdefense" TargetMode="External"/><Relationship Id="rId389" Type="http://schemas.openxmlformats.org/officeDocument/2006/relationships/hyperlink" Target="https://twitter.com/i/web/status/1420666657282875392" TargetMode="External"/><Relationship Id="rId596" Type="http://schemas.openxmlformats.org/officeDocument/2006/relationships/hyperlink" Target="https://twitter.com/i/web/status/1420330788130787329" TargetMode="External"/><Relationship Id="rId2277" Type="http://schemas.openxmlformats.org/officeDocument/2006/relationships/hyperlink" Target="https://twitter.com/" TargetMode="External"/><Relationship Id="rId2484" Type="http://schemas.openxmlformats.org/officeDocument/2006/relationships/hyperlink" Target="https://twitter.com/" TargetMode="External"/><Relationship Id="rId2691" Type="http://schemas.openxmlformats.org/officeDocument/2006/relationships/hyperlink" Target="https://twitter.com/" TargetMode="External"/><Relationship Id="rId249" Type="http://schemas.openxmlformats.org/officeDocument/2006/relationships/hyperlink" Target="https://www.presse-citron.net/cybersecurite-les-internautes-francais-sont-de-plus-en-plus-en-danger/" TargetMode="External"/><Relationship Id="rId456" Type="http://schemas.openxmlformats.org/officeDocument/2006/relationships/hyperlink" Target="https://www.zdnet.fr/actualites/l-arnaque-au-support-technique-coute-toujours-autant-39926839.htm" TargetMode="External"/><Relationship Id="rId663" Type="http://schemas.openxmlformats.org/officeDocument/2006/relationships/hyperlink" Target="https://twitter.com/i/web/status/1420715818535501833" TargetMode="External"/><Relationship Id="rId870" Type="http://schemas.openxmlformats.org/officeDocument/2006/relationships/hyperlink" Target="https://twitter.com/" TargetMode="External"/><Relationship Id="rId1086" Type="http://schemas.openxmlformats.org/officeDocument/2006/relationships/hyperlink" Target="https://twitter.com/" TargetMode="External"/><Relationship Id="rId1293" Type="http://schemas.openxmlformats.org/officeDocument/2006/relationships/hyperlink" Target="https://twitter.com/" TargetMode="External"/><Relationship Id="rId2137" Type="http://schemas.openxmlformats.org/officeDocument/2006/relationships/hyperlink" Target="https://twitter.com/" TargetMode="External"/><Relationship Id="rId2344" Type="http://schemas.openxmlformats.org/officeDocument/2006/relationships/hyperlink" Target="https://twitter.com/" TargetMode="External"/><Relationship Id="rId2551" Type="http://schemas.openxmlformats.org/officeDocument/2006/relationships/hyperlink" Target="https://twitter.com/" TargetMode="External"/><Relationship Id="rId2789" Type="http://schemas.openxmlformats.org/officeDocument/2006/relationships/hyperlink" Target="https://twitter.com/" TargetMode="External"/><Relationship Id="rId2996" Type="http://schemas.openxmlformats.org/officeDocument/2006/relationships/hyperlink" Target="https://twitter.com/" TargetMode="External"/><Relationship Id="rId109" Type="http://schemas.openxmlformats.org/officeDocument/2006/relationships/hyperlink" Target="https://twitter.com/i/web/status/1420768554706685959" TargetMode="External"/><Relationship Id="rId316" Type="http://schemas.openxmlformats.org/officeDocument/2006/relationships/hyperlink" Target="https://www.usine-digitale.fr/article/la-ville-de-chalon-sur-saone-debourse-550-000-euros-a-la-suite-d-une-cyberattaque.N1130364" TargetMode="External"/><Relationship Id="rId523" Type="http://schemas.openxmlformats.org/officeDocument/2006/relationships/hyperlink" Target="https://twitter.com/i/web/status/1422102648447242243" TargetMode="External"/><Relationship Id="rId968" Type="http://schemas.openxmlformats.org/officeDocument/2006/relationships/hyperlink" Target="https://twitter.com/" TargetMode="External"/><Relationship Id="rId1153" Type="http://schemas.openxmlformats.org/officeDocument/2006/relationships/hyperlink" Target="https://twitter.com/" TargetMode="External"/><Relationship Id="rId1598" Type="http://schemas.openxmlformats.org/officeDocument/2006/relationships/hyperlink" Target="https://twitter.com/" TargetMode="External"/><Relationship Id="rId2204" Type="http://schemas.openxmlformats.org/officeDocument/2006/relationships/hyperlink" Target="https://twitter.com/" TargetMode="External"/><Relationship Id="rId2649" Type="http://schemas.openxmlformats.org/officeDocument/2006/relationships/hyperlink" Target="https://twitter.com/" TargetMode="External"/><Relationship Id="rId2856" Type="http://schemas.openxmlformats.org/officeDocument/2006/relationships/hyperlink" Target="https://twitter.com/" TargetMode="External"/><Relationship Id="rId97" Type="http://schemas.openxmlformats.org/officeDocument/2006/relationships/hyperlink" Target="https://twitter.com/i/web/status/1421024919782047746" TargetMode="External"/><Relationship Id="rId730" Type="http://schemas.openxmlformats.org/officeDocument/2006/relationships/hyperlink" Target="https://twitter.com/i/web/status/1420413743419232256" TargetMode="External"/><Relationship Id="rId828" Type="http://schemas.openxmlformats.org/officeDocument/2006/relationships/hyperlink" Target="https://twitter.com/" TargetMode="External"/><Relationship Id="rId1013" Type="http://schemas.openxmlformats.org/officeDocument/2006/relationships/hyperlink" Target="https://twitter.com/" TargetMode="External"/><Relationship Id="rId1360" Type="http://schemas.openxmlformats.org/officeDocument/2006/relationships/hyperlink" Target="https://twitter.com/" TargetMode="External"/><Relationship Id="rId1458" Type="http://schemas.openxmlformats.org/officeDocument/2006/relationships/hyperlink" Target="https://twitter.com/" TargetMode="External"/><Relationship Id="rId1665" Type="http://schemas.openxmlformats.org/officeDocument/2006/relationships/hyperlink" Target="https://twitter.com/" TargetMode="External"/><Relationship Id="rId1872" Type="http://schemas.openxmlformats.org/officeDocument/2006/relationships/hyperlink" Target="https://twitter.com/" TargetMode="External"/><Relationship Id="rId2411" Type="http://schemas.openxmlformats.org/officeDocument/2006/relationships/hyperlink" Target="https://twitter.com/" TargetMode="External"/><Relationship Id="rId2509" Type="http://schemas.openxmlformats.org/officeDocument/2006/relationships/hyperlink" Target="https://twitter.com/" TargetMode="External"/><Relationship Id="rId2716" Type="http://schemas.openxmlformats.org/officeDocument/2006/relationships/hyperlink" Target="https://twitter.com/" TargetMode="External"/><Relationship Id="rId1220" Type="http://schemas.openxmlformats.org/officeDocument/2006/relationships/hyperlink" Target="https://twitter.com/" TargetMode="External"/><Relationship Id="rId1318" Type="http://schemas.openxmlformats.org/officeDocument/2006/relationships/hyperlink" Target="https://twitter.com/" TargetMode="External"/><Relationship Id="rId1525" Type="http://schemas.openxmlformats.org/officeDocument/2006/relationships/hyperlink" Target="https://twitter.com/" TargetMode="External"/><Relationship Id="rId2923" Type="http://schemas.openxmlformats.org/officeDocument/2006/relationships/hyperlink" Target="https://twitter.com/" TargetMode="External"/><Relationship Id="rId1732" Type="http://schemas.openxmlformats.org/officeDocument/2006/relationships/hyperlink" Target="https://twitter.com/" TargetMode="External"/><Relationship Id="rId24" Type="http://schemas.openxmlformats.org/officeDocument/2006/relationships/hyperlink" Target="https://twitter.com/CampusCyberFr/status/1418190161553367048" TargetMode="External"/><Relationship Id="rId2299" Type="http://schemas.openxmlformats.org/officeDocument/2006/relationships/hyperlink" Target="https://twitter.com/" TargetMode="External"/><Relationship Id="rId3045" Type="http://schemas.openxmlformats.org/officeDocument/2006/relationships/hyperlink" Target="https://twitter.com/" TargetMode="External"/><Relationship Id="rId173" Type="http://schemas.openxmlformats.org/officeDocument/2006/relationships/hyperlink" Target="https://www.presse-citron.net/le-teletravail-serait-en-partie-responsable-de-la-hausse-des-cyberattaques/" TargetMode="External"/><Relationship Id="rId380" Type="http://schemas.openxmlformats.org/officeDocument/2006/relationships/hyperlink" Target="https://www.cybermalveillance.gouv.fr/" TargetMode="External"/><Relationship Id="rId2061" Type="http://schemas.openxmlformats.org/officeDocument/2006/relationships/hyperlink" Target="https://twitter.com/" TargetMode="External"/><Relationship Id="rId240" Type="http://schemas.openxmlformats.org/officeDocument/2006/relationships/hyperlink" Target="https://www.afigec.com/comment-se-premunir-des-methodes-de-piratage-les-plus-courantes/" TargetMode="External"/><Relationship Id="rId478" Type="http://schemas.openxmlformats.org/officeDocument/2006/relationships/hyperlink" Target="https://www.futura-sciences.com/tech/actualites/cybersecurite-ce-nouveau-type-virus-vole-mots-passe-android-92794/" TargetMode="External"/><Relationship Id="rId685" Type="http://schemas.openxmlformats.org/officeDocument/2006/relationships/hyperlink" Target="https://twitter.com/i/web/status/1421795346477371394" TargetMode="External"/><Relationship Id="rId892" Type="http://schemas.openxmlformats.org/officeDocument/2006/relationships/hyperlink" Target="https://twitter.com/" TargetMode="External"/><Relationship Id="rId2159" Type="http://schemas.openxmlformats.org/officeDocument/2006/relationships/hyperlink" Target="https://twitter.com/" TargetMode="External"/><Relationship Id="rId2366" Type="http://schemas.openxmlformats.org/officeDocument/2006/relationships/hyperlink" Target="https://twitter.com/" TargetMode="External"/><Relationship Id="rId2573" Type="http://schemas.openxmlformats.org/officeDocument/2006/relationships/hyperlink" Target="https://twitter.com/" TargetMode="External"/><Relationship Id="rId2780" Type="http://schemas.openxmlformats.org/officeDocument/2006/relationships/hyperlink" Target="https://twitter.com/" TargetMode="External"/><Relationship Id="rId100" Type="http://schemas.openxmlformats.org/officeDocument/2006/relationships/hyperlink" Target="https://veille-cyber.com/infographies/" TargetMode="External"/><Relationship Id="rId338" Type="http://schemas.openxmlformats.org/officeDocument/2006/relationships/hyperlink" Target="https://twitter.com/i/web/status/1422087534419587072" TargetMode="External"/><Relationship Id="rId545" Type="http://schemas.openxmlformats.org/officeDocument/2006/relationships/hyperlink" Target="https://siecledigital.fr/2021/08/01/nso-group-suspension-clients/?utm_source=dlvr.it&amp;utm_medium=twitter" TargetMode="External"/><Relationship Id="rId752" Type="http://schemas.openxmlformats.org/officeDocument/2006/relationships/hyperlink" Target="https://www.itforbusiness.fr/vos-systemes-de-cybersecurite-sont-ils-prets-a-tenir-dans-une-nouvelle-ere-quantique%E2%80%89-44212" TargetMode="External"/><Relationship Id="rId1175" Type="http://schemas.openxmlformats.org/officeDocument/2006/relationships/hyperlink" Target="https://twitter.com/" TargetMode="External"/><Relationship Id="rId1382" Type="http://schemas.openxmlformats.org/officeDocument/2006/relationships/hyperlink" Target="https://twitter.com/" TargetMode="External"/><Relationship Id="rId2019" Type="http://schemas.openxmlformats.org/officeDocument/2006/relationships/hyperlink" Target="https://twitter.com/" TargetMode="External"/><Relationship Id="rId2226" Type="http://schemas.openxmlformats.org/officeDocument/2006/relationships/hyperlink" Target="https://twitter.com/" TargetMode="External"/><Relationship Id="rId2433" Type="http://schemas.openxmlformats.org/officeDocument/2006/relationships/hyperlink" Target="https://twitter.com/" TargetMode="External"/><Relationship Id="rId2640" Type="http://schemas.openxmlformats.org/officeDocument/2006/relationships/hyperlink" Target="https://twitter.com/" TargetMode="External"/><Relationship Id="rId2878" Type="http://schemas.openxmlformats.org/officeDocument/2006/relationships/hyperlink" Target="https://twitter.com/" TargetMode="External"/><Relationship Id="rId405" Type="http://schemas.openxmlformats.org/officeDocument/2006/relationships/hyperlink" Target="https://twitter.com/i/web/status/1420702153912561667" TargetMode="External"/><Relationship Id="rId612" Type="http://schemas.openxmlformats.org/officeDocument/2006/relationships/hyperlink" Target="https://twitter.com/i/web/status/1422535259888013313" TargetMode="External"/><Relationship Id="rId1035" Type="http://schemas.openxmlformats.org/officeDocument/2006/relationships/hyperlink" Target="https://twitter.com/" TargetMode="External"/><Relationship Id="rId1242" Type="http://schemas.openxmlformats.org/officeDocument/2006/relationships/hyperlink" Target="https://twitter.com/" TargetMode="External"/><Relationship Id="rId1687" Type="http://schemas.openxmlformats.org/officeDocument/2006/relationships/hyperlink" Target="https://twitter.com/" TargetMode="External"/><Relationship Id="rId1894" Type="http://schemas.openxmlformats.org/officeDocument/2006/relationships/hyperlink" Target="https://twitter.com/" TargetMode="External"/><Relationship Id="rId2500" Type="http://schemas.openxmlformats.org/officeDocument/2006/relationships/hyperlink" Target="https://twitter.com/" TargetMode="External"/><Relationship Id="rId2738" Type="http://schemas.openxmlformats.org/officeDocument/2006/relationships/hyperlink" Target="https://twitter.com/" TargetMode="External"/><Relationship Id="rId2945" Type="http://schemas.openxmlformats.org/officeDocument/2006/relationships/hyperlink" Target="https://twitter.com/" TargetMode="External"/><Relationship Id="rId917" Type="http://schemas.openxmlformats.org/officeDocument/2006/relationships/hyperlink" Target="https://twitter.com/" TargetMode="External"/><Relationship Id="rId1102" Type="http://schemas.openxmlformats.org/officeDocument/2006/relationships/hyperlink" Target="https://twitter.com/" TargetMode="External"/><Relationship Id="rId1547" Type="http://schemas.openxmlformats.org/officeDocument/2006/relationships/hyperlink" Target="https://twitter.com/" TargetMode="External"/><Relationship Id="rId1754" Type="http://schemas.openxmlformats.org/officeDocument/2006/relationships/hyperlink" Target="https://twitter.com/" TargetMode="External"/><Relationship Id="rId1961" Type="http://schemas.openxmlformats.org/officeDocument/2006/relationships/hyperlink" Target="https://twitter.com/" TargetMode="External"/><Relationship Id="rId2805" Type="http://schemas.openxmlformats.org/officeDocument/2006/relationships/hyperlink" Target="https://twitter.com/" TargetMode="External"/><Relationship Id="rId46" Type="http://schemas.openxmlformats.org/officeDocument/2006/relationships/hyperlink" Target="https://www.silicon.fr/cybersecurite-six-pepites-made-in-france-412227.html" TargetMode="External"/><Relationship Id="rId1407" Type="http://schemas.openxmlformats.org/officeDocument/2006/relationships/hyperlink" Target="https://twitter.com/" TargetMode="External"/><Relationship Id="rId1614" Type="http://schemas.openxmlformats.org/officeDocument/2006/relationships/hyperlink" Target="https://twitter.com/" TargetMode="External"/><Relationship Id="rId1821" Type="http://schemas.openxmlformats.org/officeDocument/2006/relationships/hyperlink" Target="https://twitter.com/" TargetMode="External"/><Relationship Id="rId3067" Type="http://schemas.openxmlformats.org/officeDocument/2006/relationships/hyperlink" Target="https://twitter.com/" TargetMode="External"/><Relationship Id="rId195" Type="http://schemas.openxmlformats.org/officeDocument/2006/relationships/hyperlink" Target="http://www.fiverr.com/199299999?utm_campaign=gigs_show&amp;utm_medium=shared&amp;utm_source=twitter&amp;utm_term=eN4LrP" TargetMode="External"/><Relationship Id="rId1919" Type="http://schemas.openxmlformats.org/officeDocument/2006/relationships/hyperlink" Target="https://twitter.com/" TargetMode="External"/><Relationship Id="rId2083" Type="http://schemas.openxmlformats.org/officeDocument/2006/relationships/hyperlink" Target="https://twitter.com/" TargetMode="External"/><Relationship Id="rId2290" Type="http://schemas.openxmlformats.org/officeDocument/2006/relationships/hyperlink" Target="https://twitter.com/" TargetMode="External"/><Relationship Id="rId2388" Type="http://schemas.openxmlformats.org/officeDocument/2006/relationships/hyperlink" Target="https://twitter.com/" TargetMode="External"/><Relationship Id="rId2595" Type="http://schemas.openxmlformats.org/officeDocument/2006/relationships/hyperlink" Target="https://twitter.com/" TargetMode="External"/><Relationship Id="rId262" Type="http://schemas.openxmlformats.org/officeDocument/2006/relationships/hyperlink" Target="https://twitter.com/i/web/status/1420851405850566657" TargetMode="External"/><Relationship Id="rId567" Type="http://schemas.openxmlformats.org/officeDocument/2006/relationships/hyperlink" Target="https://www.informatiquenews.fr/cybersecurite-industrielle-vers-la-fin-enfin-de-lempilement-des-solutions-de-securite-yaniv-vardi-claroty-80521" TargetMode="External"/><Relationship Id="rId1197" Type="http://schemas.openxmlformats.org/officeDocument/2006/relationships/hyperlink" Target="https://twitter.com/" TargetMode="External"/><Relationship Id="rId2150" Type="http://schemas.openxmlformats.org/officeDocument/2006/relationships/hyperlink" Target="https://twitter.com/" TargetMode="External"/><Relationship Id="rId2248" Type="http://schemas.openxmlformats.org/officeDocument/2006/relationships/hyperlink" Target="https://twitter.com/" TargetMode="External"/><Relationship Id="rId122" Type="http://schemas.openxmlformats.org/officeDocument/2006/relationships/hyperlink" Target="https://twitter.com/i/web/status/1421100768891793410" TargetMode="External"/><Relationship Id="rId774" Type="http://schemas.openxmlformats.org/officeDocument/2006/relationships/hyperlink" Target="https://www.journaldunet.com/solutions/dsi/1504075-cybersecurite-les-cles-d-une-approche-zero-trust/" TargetMode="External"/><Relationship Id="rId981" Type="http://schemas.openxmlformats.org/officeDocument/2006/relationships/hyperlink" Target="https://twitter.com/" TargetMode="External"/><Relationship Id="rId1057" Type="http://schemas.openxmlformats.org/officeDocument/2006/relationships/hyperlink" Target="https://twitter.com/" TargetMode="External"/><Relationship Id="rId2010" Type="http://schemas.openxmlformats.org/officeDocument/2006/relationships/hyperlink" Target="https://twitter.com/" TargetMode="External"/><Relationship Id="rId2455" Type="http://schemas.openxmlformats.org/officeDocument/2006/relationships/hyperlink" Target="https://twitter.com/" TargetMode="External"/><Relationship Id="rId2662" Type="http://schemas.openxmlformats.org/officeDocument/2006/relationships/hyperlink" Target="https://twitter.com/" TargetMode="External"/><Relationship Id="rId427" Type="http://schemas.openxmlformats.org/officeDocument/2006/relationships/hyperlink" Target="https://twitter.com/i/web/status/1420765079562227712" TargetMode="External"/><Relationship Id="rId634" Type="http://schemas.openxmlformats.org/officeDocument/2006/relationships/hyperlink" Target="https://www.zdnet.fr/actualites/l-arnaque-au-support-technique-coute-toujours-autant-39926839.htm" TargetMode="External"/><Relationship Id="rId841" Type="http://schemas.openxmlformats.org/officeDocument/2006/relationships/hyperlink" Target="https://twitter.com/" TargetMode="External"/><Relationship Id="rId1264" Type="http://schemas.openxmlformats.org/officeDocument/2006/relationships/hyperlink" Target="https://twitter.com/" TargetMode="External"/><Relationship Id="rId1471" Type="http://schemas.openxmlformats.org/officeDocument/2006/relationships/hyperlink" Target="https://twitter.com/" TargetMode="External"/><Relationship Id="rId1569" Type="http://schemas.openxmlformats.org/officeDocument/2006/relationships/hyperlink" Target="https://twitter.com/" TargetMode="External"/><Relationship Id="rId2108" Type="http://schemas.openxmlformats.org/officeDocument/2006/relationships/hyperlink" Target="https://twitter.com/" TargetMode="External"/><Relationship Id="rId2315" Type="http://schemas.openxmlformats.org/officeDocument/2006/relationships/hyperlink" Target="https://twitter.com/" TargetMode="External"/><Relationship Id="rId2522" Type="http://schemas.openxmlformats.org/officeDocument/2006/relationships/hyperlink" Target="https://twitter.com/" TargetMode="External"/><Relationship Id="rId2967" Type="http://schemas.openxmlformats.org/officeDocument/2006/relationships/hyperlink" Target="https://twitter.com/" TargetMode="External"/><Relationship Id="rId701" Type="http://schemas.openxmlformats.org/officeDocument/2006/relationships/hyperlink" Target="https://twitter.com/i/web/status/1422179209573765125" TargetMode="External"/><Relationship Id="rId939" Type="http://schemas.openxmlformats.org/officeDocument/2006/relationships/hyperlink" Target="https://twitter.com/" TargetMode="External"/><Relationship Id="rId1124" Type="http://schemas.openxmlformats.org/officeDocument/2006/relationships/hyperlink" Target="https://twitter.com/" TargetMode="External"/><Relationship Id="rId1331" Type="http://schemas.openxmlformats.org/officeDocument/2006/relationships/hyperlink" Target="https://twitter.com/" TargetMode="External"/><Relationship Id="rId1776" Type="http://schemas.openxmlformats.org/officeDocument/2006/relationships/hyperlink" Target="https://twitter.com/" TargetMode="External"/><Relationship Id="rId1983" Type="http://schemas.openxmlformats.org/officeDocument/2006/relationships/hyperlink" Target="https://twitter.com/" TargetMode="External"/><Relationship Id="rId2827" Type="http://schemas.openxmlformats.org/officeDocument/2006/relationships/hyperlink" Target="https://twitter.com/" TargetMode="External"/><Relationship Id="rId68" Type="http://schemas.openxmlformats.org/officeDocument/2006/relationships/hyperlink" Target="https://coffee.kittler.fr/?edition_id=ffe151c0-edcc-11eb-af4f-fa163e1a70d7" TargetMode="External"/><Relationship Id="rId1429" Type="http://schemas.openxmlformats.org/officeDocument/2006/relationships/hyperlink" Target="https://twitter.com/" TargetMode="External"/><Relationship Id="rId1636" Type="http://schemas.openxmlformats.org/officeDocument/2006/relationships/hyperlink" Target="https://twitter.com/" TargetMode="External"/><Relationship Id="rId1843" Type="http://schemas.openxmlformats.org/officeDocument/2006/relationships/hyperlink" Target="https://twitter.com/" TargetMode="External"/><Relationship Id="rId3089" Type="http://schemas.openxmlformats.org/officeDocument/2006/relationships/table" Target="../tables/table1.xml"/><Relationship Id="rId1703" Type="http://schemas.openxmlformats.org/officeDocument/2006/relationships/hyperlink" Target="https://twitter.com/" TargetMode="External"/><Relationship Id="rId1910" Type="http://schemas.openxmlformats.org/officeDocument/2006/relationships/hyperlink" Target="https://twitter.com/" TargetMode="External"/><Relationship Id="rId284" Type="http://schemas.openxmlformats.org/officeDocument/2006/relationships/hyperlink" Target="https://twitter.com/i/web/status/1422284818813886465" TargetMode="External"/><Relationship Id="rId491" Type="http://schemas.openxmlformats.org/officeDocument/2006/relationships/hyperlink" Target="https://twitter.com/bioshock_hk/status/1421407314372857856" TargetMode="External"/><Relationship Id="rId2172" Type="http://schemas.openxmlformats.org/officeDocument/2006/relationships/hyperlink" Target="https://twitter.com/" TargetMode="External"/><Relationship Id="rId3016" Type="http://schemas.openxmlformats.org/officeDocument/2006/relationships/hyperlink" Target="https://twitter.com/" TargetMode="External"/><Relationship Id="rId144" Type="http://schemas.openxmlformats.org/officeDocument/2006/relationships/hyperlink" Target="https://twitter.com/swisslife_fr/status/1421063592527515651" TargetMode="External"/><Relationship Id="rId589" Type="http://schemas.openxmlformats.org/officeDocument/2006/relationships/hyperlink" Target="https://twitter.com/i/web/status/1422495981069811713" TargetMode="External"/><Relationship Id="rId796" Type="http://schemas.openxmlformats.org/officeDocument/2006/relationships/hyperlink" Target="https://twitter.com/i/web/status/1421100171367170049" TargetMode="External"/><Relationship Id="rId2477" Type="http://schemas.openxmlformats.org/officeDocument/2006/relationships/hyperlink" Target="https://twitter.com/" TargetMode="External"/><Relationship Id="rId2684" Type="http://schemas.openxmlformats.org/officeDocument/2006/relationships/hyperlink" Target="https://twitter.com/" TargetMode="External"/><Relationship Id="rId351" Type="http://schemas.openxmlformats.org/officeDocument/2006/relationships/hyperlink" Target="https://www.informatiquenews.fr/google-cloud-lance-de-nouveaux-services-de-cybersecurite-80556" TargetMode="External"/><Relationship Id="rId449" Type="http://schemas.openxmlformats.org/officeDocument/2006/relationships/hyperlink" Target="https://twitter.com/i/web/status/1421095486233235456" TargetMode="External"/><Relationship Id="rId656" Type="http://schemas.openxmlformats.org/officeDocument/2006/relationships/hyperlink" Target="https://twitter.com/i/web/status/1422229578311942148" TargetMode="External"/><Relationship Id="rId863" Type="http://schemas.openxmlformats.org/officeDocument/2006/relationships/hyperlink" Target="https://twitter.com/" TargetMode="External"/><Relationship Id="rId1079" Type="http://schemas.openxmlformats.org/officeDocument/2006/relationships/hyperlink" Target="https://twitter.com/" TargetMode="External"/><Relationship Id="rId1286" Type="http://schemas.openxmlformats.org/officeDocument/2006/relationships/hyperlink" Target="https://twitter.com/" TargetMode="External"/><Relationship Id="rId1493" Type="http://schemas.openxmlformats.org/officeDocument/2006/relationships/hyperlink" Target="https://twitter.com/" TargetMode="External"/><Relationship Id="rId2032" Type="http://schemas.openxmlformats.org/officeDocument/2006/relationships/hyperlink" Target="https://twitter.com/" TargetMode="External"/><Relationship Id="rId2337" Type="http://schemas.openxmlformats.org/officeDocument/2006/relationships/hyperlink" Target="https://twitter.com/" TargetMode="External"/><Relationship Id="rId2544" Type="http://schemas.openxmlformats.org/officeDocument/2006/relationships/hyperlink" Target="https://twitter.com/" TargetMode="External"/><Relationship Id="rId2891" Type="http://schemas.openxmlformats.org/officeDocument/2006/relationships/hyperlink" Target="https://twitter.com/" TargetMode="External"/><Relationship Id="rId2989" Type="http://schemas.openxmlformats.org/officeDocument/2006/relationships/hyperlink" Target="https://twitter.com/" TargetMode="External"/><Relationship Id="rId211" Type="http://schemas.openxmlformats.org/officeDocument/2006/relationships/hyperlink" Target="https://twitter.com/i/web/status/1421921825156648965" TargetMode="External"/><Relationship Id="rId309" Type="http://schemas.openxmlformats.org/officeDocument/2006/relationships/hyperlink" Target="https://twitter.com/i/web/status/1422447148814250006" TargetMode="External"/><Relationship Id="rId516" Type="http://schemas.openxmlformats.org/officeDocument/2006/relationships/hyperlink" Target="https://twitter.com/i/web/status/1421803582718939138" TargetMode="External"/><Relationship Id="rId1146" Type="http://schemas.openxmlformats.org/officeDocument/2006/relationships/hyperlink" Target="https://twitter.com/" TargetMode="External"/><Relationship Id="rId1798" Type="http://schemas.openxmlformats.org/officeDocument/2006/relationships/hyperlink" Target="https://twitter.com/" TargetMode="External"/><Relationship Id="rId2751" Type="http://schemas.openxmlformats.org/officeDocument/2006/relationships/hyperlink" Target="https://twitter.com/" TargetMode="External"/><Relationship Id="rId2849" Type="http://schemas.openxmlformats.org/officeDocument/2006/relationships/hyperlink" Target="https://twitter.com/" TargetMode="External"/><Relationship Id="rId723" Type="http://schemas.openxmlformats.org/officeDocument/2006/relationships/hyperlink" Target="https://www.usine-digitale.fr/article/apres-un-data-center-tiktok-ouvre-un-centre-dedie-a-la-cybersecurite-a-dublin.N1129489" TargetMode="External"/><Relationship Id="rId930" Type="http://schemas.openxmlformats.org/officeDocument/2006/relationships/hyperlink" Target="https://twitter.com/" TargetMode="External"/><Relationship Id="rId1006" Type="http://schemas.openxmlformats.org/officeDocument/2006/relationships/hyperlink" Target="https://twitter.com/" TargetMode="External"/><Relationship Id="rId1353" Type="http://schemas.openxmlformats.org/officeDocument/2006/relationships/hyperlink" Target="https://twitter.com/" TargetMode="External"/><Relationship Id="rId1560" Type="http://schemas.openxmlformats.org/officeDocument/2006/relationships/hyperlink" Target="https://twitter.com/" TargetMode="External"/><Relationship Id="rId1658" Type="http://schemas.openxmlformats.org/officeDocument/2006/relationships/hyperlink" Target="https://twitter.com/" TargetMode="External"/><Relationship Id="rId1865" Type="http://schemas.openxmlformats.org/officeDocument/2006/relationships/hyperlink" Target="https://twitter.com/" TargetMode="External"/><Relationship Id="rId2404" Type="http://schemas.openxmlformats.org/officeDocument/2006/relationships/hyperlink" Target="https://twitter.com/" TargetMode="External"/><Relationship Id="rId2611" Type="http://schemas.openxmlformats.org/officeDocument/2006/relationships/hyperlink" Target="https://twitter.com/" TargetMode="External"/><Relationship Id="rId2709" Type="http://schemas.openxmlformats.org/officeDocument/2006/relationships/hyperlink" Target="https://twitter.com/" TargetMode="External"/><Relationship Id="rId1213" Type="http://schemas.openxmlformats.org/officeDocument/2006/relationships/hyperlink" Target="https://twitter.com/" TargetMode="External"/><Relationship Id="rId1420" Type="http://schemas.openxmlformats.org/officeDocument/2006/relationships/hyperlink" Target="https://twitter.com/" TargetMode="External"/><Relationship Id="rId1518" Type="http://schemas.openxmlformats.org/officeDocument/2006/relationships/hyperlink" Target="https://twitter.com/" TargetMode="External"/><Relationship Id="rId2916" Type="http://schemas.openxmlformats.org/officeDocument/2006/relationships/hyperlink" Target="https://twitter.com/" TargetMode="External"/><Relationship Id="rId3080" Type="http://schemas.openxmlformats.org/officeDocument/2006/relationships/hyperlink" Target="https://twitter.com/" TargetMode="External"/><Relationship Id="rId1725" Type="http://schemas.openxmlformats.org/officeDocument/2006/relationships/hyperlink" Target="https://twitter.com/" TargetMode="External"/><Relationship Id="rId1932" Type="http://schemas.openxmlformats.org/officeDocument/2006/relationships/hyperlink" Target="https://twitter.com/" TargetMode="External"/><Relationship Id="rId17" Type="http://schemas.openxmlformats.org/officeDocument/2006/relationships/hyperlink" Target="https://twitter.com/i/web/status/1420319380588711943" TargetMode="External"/><Relationship Id="rId2194" Type="http://schemas.openxmlformats.org/officeDocument/2006/relationships/hyperlink" Target="https://twitter.com/" TargetMode="External"/><Relationship Id="rId3038" Type="http://schemas.openxmlformats.org/officeDocument/2006/relationships/hyperlink" Target="https://twitter.com/" TargetMode="External"/><Relationship Id="rId166" Type="http://schemas.openxmlformats.org/officeDocument/2006/relationships/hyperlink" Target="https://twitter.com/i/web/status/1421126257455030273" TargetMode="External"/><Relationship Id="rId373" Type="http://schemas.openxmlformats.org/officeDocument/2006/relationships/hyperlink" Target="https://www.planet.fr/internet-et-high-tech-cybersecurite-palmares-des-mots-de-passe-a-eviter-absolument.2219538.1506.html?es_sh=4d21099b572e628c50d6e5ef6f170322&amp;es_ad=5914" TargetMode="External"/><Relationship Id="rId580" Type="http://schemas.openxmlformats.org/officeDocument/2006/relationships/hyperlink" Target="https://twitter.com/i/web/status/1422482540032581633" TargetMode="External"/><Relationship Id="rId2054" Type="http://schemas.openxmlformats.org/officeDocument/2006/relationships/hyperlink" Target="https://twitter.com/" TargetMode="External"/><Relationship Id="rId2261" Type="http://schemas.openxmlformats.org/officeDocument/2006/relationships/hyperlink" Target="https://twitter.com/" TargetMode="External"/><Relationship Id="rId2499" Type="http://schemas.openxmlformats.org/officeDocument/2006/relationships/hyperlink" Target="https://twitter.com/" TargetMode="External"/><Relationship Id="rId1" Type="http://schemas.openxmlformats.org/officeDocument/2006/relationships/hyperlink" Target="https://twitter.com/i/web/status/1420101393772331016" TargetMode="External"/><Relationship Id="rId233" Type="http://schemas.openxmlformats.org/officeDocument/2006/relationships/hyperlink" Target="https://twitter.com/CyberGEND/status/1421725275847593990" TargetMode="External"/><Relationship Id="rId440" Type="http://schemas.openxmlformats.org/officeDocument/2006/relationships/hyperlink" Target="https://twitter.com/i/web/status/1421063592527515651" TargetMode="External"/><Relationship Id="rId678" Type="http://schemas.openxmlformats.org/officeDocument/2006/relationships/hyperlink" Target="https://twitter.com/i/web/status/1420270306334281732" TargetMode="External"/><Relationship Id="rId885" Type="http://schemas.openxmlformats.org/officeDocument/2006/relationships/hyperlink" Target="https://twitter.com/" TargetMode="External"/><Relationship Id="rId1070" Type="http://schemas.openxmlformats.org/officeDocument/2006/relationships/hyperlink" Target="https://twitter.com/" TargetMode="External"/><Relationship Id="rId2121" Type="http://schemas.openxmlformats.org/officeDocument/2006/relationships/hyperlink" Target="https://twitter.com/" TargetMode="External"/><Relationship Id="rId2359" Type="http://schemas.openxmlformats.org/officeDocument/2006/relationships/hyperlink" Target="https://twitter.com/" TargetMode="External"/><Relationship Id="rId2566" Type="http://schemas.openxmlformats.org/officeDocument/2006/relationships/hyperlink" Target="https://twitter.com/" TargetMode="External"/><Relationship Id="rId2773" Type="http://schemas.openxmlformats.org/officeDocument/2006/relationships/hyperlink" Target="https://twitter.com/" TargetMode="External"/><Relationship Id="rId2980" Type="http://schemas.openxmlformats.org/officeDocument/2006/relationships/hyperlink" Target="https://twitter.com/" TargetMode="External"/><Relationship Id="rId300" Type="http://schemas.openxmlformats.org/officeDocument/2006/relationships/hyperlink" Target="https://twitter.com/i/web/status/1422458868353880064" TargetMode="External"/><Relationship Id="rId538" Type="http://schemas.openxmlformats.org/officeDocument/2006/relationships/hyperlink" Target="https://twitter.com/i/web/status/1422135103082270723" TargetMode="External"/><Relationship Id="rId745" Type="http://schemas.openxmlformats.org/officeDocument/2006/relationships/hyperlink" Target="https://twitter.com/i/web/status/1420757888084045838" TargetMode="External"/><Relationship Id="rId952" Type="http://schemas.openxmlformats.org/officeDocument/2006/relationships/hyperlink" Target="https://twitter.com/" TargetMode="External"/><Relationship Id="rId1168" Type="http://schemas.openxmlformats.org/officeDocument/2006/relationships/hyperlink" Target="https://twitter.com/" TargetMode="External"/><Relationship Id="rId1375" Type="http://schemas.openxmlformats.org/officeDocument/2006/relationships/hyperlink" Target="https://twitter.com/" TargetMode="External"/><Relationship Id="rId1582" Type="http://schemas.openxmlformats.org/officeDocument/2006/relationships/hyperlink" Target="https://twitter.com/" TargetMode="External"/><Relationship Id="rId2219" Type="http://schemas.openxmlformats.org/officeDocument/2006/relationships/hyperlink" Target="https://twitter.com/" TargetMode="External"/><Relationship Id="rId2426" Type="http://schemas.openxmlformats.org/officeDocument/2006/relationships/hyperlink" Target="https://twitter.com/" TargetMode="External"/><Relationship Id="rId2633" Type="http://schemas.openxmlformats.org/officeDocument/2006/relationships/hyperlink" Target="https://twitter.com/" TargetMode="External"/><Relationship Id="rId81" Type="http://schemas.openxmlformats.org/officeDocument/2006/relationships/hyperlink" Target="https://www.maddyness.com/2021/05/25/cybersecurite-baisse-investissement-europe/" TargetMode="External"/><Relationship Id="rId605" Type="http://schemas.openxmlformats.org/officeDocument/2006/relationships/hyperlink" Target="https://twitter.com/i/web/status/1422522010203131909" TargetMode="External"/><Relationship Id="rId812" Type="http://schemas.openxmlformats.org/officeDocument/2006/relationships/hyperlink" Target="https://twitter.com/" TargetMode="External"/><Relationship Id="rId1028" Type="http://schemas.openxmlformats.org/officeDocument/2006/relationships/hyperlink" Target="https://twitter.com/" TargetMode="External"/><Relationship Id="rId1235" Type="http://schemas.openxmlformats.org/officeDocument/2006/relationships/hyperlink" Target="https://twitter.com/" TargetMode="External"/><Relationship Id="rId1442" Type="http://schemas.openxmlformats.org/officeDocument/2006/relationships/hyperlink" Target="https://twitter.com/" TargetMode="External"/><Relationship Id="rId1887" Type="http://schemas.openxmlformats.org/officeDocument/2006/relationships/hyperlink" Target="https://twitter.com/" TargetMode="External"/><Relationship Id="rId2840" Type="http://schemas.openxmlformats.org/officeDocument/2006/relationships/hyperlink" Target="https://twitter.com/" TargetMode="External"/><Relationship Id="rId2938" Type="http://schemas.openxmlformats.org/officeDocument/2006/relationships/hyperlink" Target="https://twitter.com/" TargetMode="External"/><Relationship Id="rId1302" Type="http://schemas.openxmlformats.org/officeDocument/2006/relationships/hyperlink" Target="https://twitter.com/" TargetMode="External"/><Relationship Id="rId1747" Type="http://schemas.openxmlformats.org/officeDocument/2006/relationships/hyperlink" Target="https://twitter.com/" TargetMode="External"/><Relationship Id="rId1954" Type="http://schemas.openxmlformats.org/officeDocument/2006/relationships/hyperlink" Target="https://twitter.com/" TargetMode="External"/><Relationship Id="rId2700" Type="http://schemas.openxmlformats.org/officeDocument/2006/relationships/hyperlink" Target="https://twitter.com/" TargetMode="External"/><Relationship Id="rId39" Type="http://schemas.openxmlformats.org/officeDocument/2006/relationships/hyperlink" Target="https://twitter.com/i/web/status/1420477913074446338" TargetMode="External"/><Relationship Id="rId1607" Type="http://schemas.openxmlformats.org/officeDocument/2006/relationships/hyperlink" Target="https://twitter.com/" TargetMode="External"/><Relationship Id="rId1814" Type="http://schemas.openxmlformats.org/officeDocument/2006/relationships/hyperlink" Target="https://twitter.com/" TargetMode="External"/><Relationship Id="rId188" Type="http://schemas.openxmlformats.org/officeDocument/2006/relationships/hyperlink" Target="https://www.presse-citron.net/cybersecurite-les-internautes-francais-sont-de-plus-en-plus-en-danger/" TargetMode="External"/><Relationship Id="rId395" Type="http://schemas.openxmlformats.org/officeDocument/2006/relationships/hyperlink" Target="https://www.francenum.gouv.fr/comprendre-le-numerique/cahier-de-vacances-gratuit-sur-la-cybersecurite" TargetMode="External"/><Relationship Id="rId2076" Type="http://schemas.openxmlformats.org/officeDocument/2006/relationships/hyperlink" Target="https://twitter.com/" TargetMode="External"/><Relationship Id="rId2283" Type="http://schemas.openxmlformats.org/officeDocument/2006/relationships/hyperlink" Target="https://twitter.com/" TargetMode="External"/><Relationship Id="rId2490" Type="http://schemas.openxmlformats.org/officeDocument/2006/relationships/hyperlink" Target="https://twitter.com/" TargetMode="External"/><Relationship Id="rId2588" Type="http://schemas.openxmlformats.org/officeDocument/2006/relationships/hyperlink" Target="https://twitter.com/" TargetMode="External"/><Relationship Id="rId255" Type="http://schemas.openxmlformats.org/officeDocument/2006/relationships/hyperlink" Target="https://www.presse-citron.net/cybersecurite-les-internautes-francais-sont-de-plus-en-plus-en-danger/" TargetMode="External"/><Relationship Id="rId462" Type="http://schemas.openxmlformats.org/officeDocument/2006/relationships/hyperlink" Target="https://www.01net.com/actualites/ransomware-ce-site-a-fait-economiser-un-milliard-d-euros-de-rancons-aux-victimes-en-cinq-ans-2046486.html" TargetMode="External"/><Relationship Id="rId1092" Type="http://schemas.openxmlformats.org/officeDocument/2006/relationships/hyperlink" Target="https://twitter.com/" TargetMode="External"/><Relationship Id="rId1397" Type="http://schemas.openxmlformats.org/officeDocument/2006/relationships/hyperlink" Target="https://twitter.com/" TargetMode="External"/><Relationship Id="rId2143" Type="http://schemas.openxmlformats.org/officeDocument/2006/relationships/hyperlink" Target="https://twitter.com/" TargetMode="External"/><Relationship Id="rId2350" Type="http://schemas.openxmlformats.org/officeDocument/2006/relationships/hyperlink" Target="https://twitter.com/" TargetMode="External"/><Relationship Id="rId2795" Type="http://schemas.openxmlformats.org/officeDocument/2006/relationships/hyperlink" Target="https://twitter.com/" TargetMode="External"/><Relationship Id="rId115" Type="http://schemas.openxmlformats.org/officeDocument/2006/relationships/hyperlink" Target="https://twitter.com/i/web/status/1421048325919412225" TargetMode="External"/><Relationship Id="rId322" Type="http://schemas.openxmlformats.org/officeDocument/2006/relationships/hyperlink" Target="https://www.arte.tv/fr/videos/105025-000-A/cybersecurite-la-science-des-codes-secrets/" TargetMode="External"/><Relationship Id="rId767" Type="http://schemas.openxmlformats.org/officeDocument/2006/relationships/hyperlink" Target="https://twitter.com/i/web/status/1422584543786192905" TargetMode="External"/><Relationship Id="rId974" Type="http://schemas.openxmlformats.org/officeDocument/2006/relationships/hyperlink" Target="https://twitter.com/" TargetMode="External"/><Relationship Id="rId2003" Type="http://schemas.openxmlformats.org/officeDocument/2006/relationships/hyperlink" Target="https://twitter.com/" TargetMode="External"/><Relationship Id="rId2210" Type="http://schemas.openxmlformats.org/officeDocument/2006/relationships/hyperlink" Target="https://twitter.com/" TargetMode="External"/><Relationship Id="rId2448" Type="http://schemas.openxmlformats.org/officeDocument/2006/relationships/hyperlink" Target="https://twitter.com/" TargetMode="External"/><Relationship Id="rId2655" Type="http://schemas.openxmlformats.org/officeDocument/2006/relationships/hyperlink" Target="https://twitter.com/" TargetMode="External"/><Relationship Id="rId2862" Type="http://schemas.openxmlformats.org/officeDocument/2006/relationships/hyperlink" Target="https://twitter.com/" TargetMode="External"/><Relationship Id="rId627" Type="http://schemas.openxmlformats.org/officeDocument/2006/relationships/hyperlink" Target="https://twitter.com/i/web/status/1422570181906341904" TargetMode="External"/><Relationship Id="rId834" Type="http://schemas.openxmlformats.org/officeDocument/2006/relationships/hyperlink" Target="https://twitter.com/" TargetMode="External"/><Relationship Id="rId1257" Type="http://schemas.openxmlformats.org/officeDocument/2006/relationships/hyperlink" Target="https://twitter.com/" TargetMode="External"/><Relationship Id="rId1464" Type="http://schemas.openxmlformats.org/officeDocument/2006/relationships/hyperlink" Target="https://twitter.com/" TargetMode="External"/><Relationship Id="rId1671" Type="http://schemas.openxmlformats.org/officeDocument/2006/relationships/hyperlink" Target="https://twitter.com/" TargetMode="External"/><Relationship Id="rId2308" Type="http://schemas.openxmlformats.org/officeDocument/2006/relationships/hyperlink" Target="https://twitter.com/" TargetMode="External"/><Relationship Id="rId2515" Type="http://schemas.openxmlformats.org/officeDocument/2006/relationships/hyperlink" Target="https://twitter.com/" TargetMode="External"/><Relationship Id="rId2722" Type="http://schemas.openxmlformats.org/officeDocument/2006/relationships/hyperlink" Target="https://twitter.com/" TargetMode="External"/><Relationship Id="rId901" Type="http://schemas.openxmlformats.org/officeDocument/2006/relationships/hyperlink" Target="https://twitter.com/" TargetMode="External"/><Relationship Id="rId1117" Type="http://schemas.openxmlformats.org/officeDocument/2006/relationships/hyperlink" Target="https://twitter.com/" TargetMode="External"/><Relationship Id="rId1324" Type="http://schemas.openxmlformats.org/officeDocument/2006/relationships/hyperlink" Target="https://twitter.com/" TargetMode="External"/><Relationship Id="rId1531" Type="http://schemas.openxmlformats.org/officeDocument/2006/relationships/hyperlink" Target="https://twitter.com/" TargetMode="External"/><Relationship Id="rId1769" Type="http://schemas.openxmlformats.org/officeDocument/2006/relationships/hyperlink" Target="https://twitter.com/" TargetMode="External"/><Relationship Id="rId1976" Type="http://schemas.openxmlformats.org/officeDocument/2006/relationships/hyperlink" Target="https://twitter.com/" TargetMode="External"/><Relationship Id="rId30" Type="http://schemas.openxmlformats.org/officeDocument/2006/relationships/hyperlink" Target="https://twitter.com/i/web/status/1420396101656588288" TargetMode="External"/><Relationship Id="rId1629" Type="http://schemas.openxmlformats.org/officeDocument/2006/relationships/hyperlink" Target="https://twitter.com/" TargetMode="External"/><Relationship Id="rId1836" Type="http://schemas.openxmlformats.org/officeDocument/2006/relationships/hyperlink" Target="https://twitter.com/" TargetMode="External"/><Relationship Id="rId1903" Type="http://schemas.openxmlformats.org/officeDocument/2006/relationships/hyperlink" Target="https://twitter.com/" TargetMode="External"/><Relationship Id="rId2098" Type="http://schemas.openxmlformats.org/officeDocument/2006/relationships/hyperlink" Target="https://twitter.com/" TargetMode="External"/><Relationship Id="rId3051" Type="http://schemas.openxmlformats.org/officeDocument/2006/relationships/hyperlink" Target="https://twitter.com/" TargetMode="External"/><Relationship Id="rId277" Type="http://schemas.openxmlformats.org/officeDocument/2006/relationships/hyperlink" Target="https://twitter.com/i/web/status/1420346806077169670" TargetMode="External"/><Relationship Id="rId484" Type="http://schemas.openxmlformats.org/officeDocument/2006/relationships/hyperlink" Target="https://twitter.com/i/web/status/1421063203946127361" TargetMode="External"/><Relationship Id="rId2165" Type="http://schemas.openxmlformats.org/officeDocument/2006/relationships/hyperlink" Target="https://twitter.com/" TargetMode="External"/><Relationship Id="rId3009" Type="http://schemas.openxmlformats.org/officeDocument/2006/relationships/hyperlink" Target="https://twitter.com/" TargetMode="External"/><Relationship Id="rId137" Type="http://schemas.openxmlformats.org/officeDocument/2006/relationships/hyperlink" Target="https://twitter.com/i/web/status/1421141834269593609" TargetMode="External"/><Relationship Id="rId344" Type="http://schemas.openxmlformats.org/officeDocument/2006/relationships/hyperlink" Target="https://twitter.com/i/web/status/1420504688835837962" TargetMode="External"/><Relationship Id="rId691" Type="http://schemas.openxmlformats.org/officeDocument/2006/relationships/hyperlink" Target="https://twitter.com/i/web/status/1420697224074436609" TargetMode="External"/><Relationship Id="rId789" Type="http://schemas.openxmlformats.org/officeDocument/2006/relationships/hyperlink" Target="https://twitter.com/i/web/status/1421057732061368320" TargetMode="External"/><Relationship Id="rId996" Type="http://schemas.openxmlformats.org/officeDocument/2006/relationships/hyperlink" Target="https://twitter.com/" TargetMode="External"/><Relationship Id="rId2025" Type="http://schemas.openxmlformats.org/officeDocument/2006/relationships/hyperlink" Target="https://twitter.com/" TargetMode="External"/><Relationship Id="rId2372" Type="http://schemas.openxmlformats.org/officeDocument/2006/relationships/hyperlink" Target="https://twitter.com/" TargetMode="External"/><Relationship Id="rId2677" Type="http://schemas.openxmlformats.org/officeDocument/2006/relationships/hyperlink" Target="https://twitter.com/" TargetMode="External"/><Relationship Id="rId2884" Type="http://schemas.openxmlformats.org/officeDocument/2006/relationships/hyperlink" Target="https://twitter.com/" TargetMode="External"/><Relationship Id="rId551" Type="http://schemas.openxmlformats.org/officeDocument/2006/relationships/hyperlink" Target="https://twitter.com/i/web/status/1421350003881226242" TargetMode="External"/><Relationship Id="rId649" Type="http://schemas.openxmlformats.org/officeDocument/2006/relationships/hyperlink" Target="https://www.instagram.com/p/CR_wl74oW-b/" TargetMode="External"/><Relationship Id="rId856" Type="http://schemas.openxmlformats.org/officeDocument/2006/relationships/hyperlink" Target="https://twitter.com/" TargetMode="External"/><Relationship Id="rId1181" Type="http://schemas.openxmlformats.org/officeDocument/2006/relationships/hyperlink" Target="https://twitter.com/" TargetMode="External"/><Relationship Id="rId1279" Type="http://schemas.openxmlformats.org/officeDocument/2006/relationships/hyperlink" Target="https://twitter.com/" TargetMode="External"/><Relationship Id="rId1486" Type="http://schemas.openxmlformats.org/officeDocument/2006/relationships/hyperlink" Target="https://twitter.com/" TargetMode="External"/><Relationship Id="rId2232" Type="http://schemas.openxmlformats.org/officeDocument/2006/relationships/hyperlink" Target="https://twitter.com/" TargetMode="External"/><Relationship Id="rId2537" Type="http://schemas.openxmlformats.org/officeDocument/2006/relationships/hyperlink" Target="https://twitter.com/" TargetMode="External"/><Relationship Id="rId204" Type="http://schemas.openxmlformats.org/officeDocument/2006/relationships/hyperlink" Target="https://veille-cyber.com/carmat-le-coeur-artificiel-made-in-france-arrive-sur-le-marche/" TargetMode="External"/><Relationship Id="rId411" Type="http://schemas.openxmlformats.org/officeDocument/2006/relationships/hyperlink" Target="https://africa-newsroom.com/press/train-the-hybrid-mind?lang=fr" TargetMode="External"/><Relationship Id="rId509" Type="http://schemas.openxmlformats.org/officeDocument/2006/relationships/hyperlink" Target="https://www.presse-citron.net/le-teletravail-serait-en-partie-responsable-de-la-hausse-des-cyberattaques/" TargetMode="External"/><Relationship Id="rId1041" Type="http://schemas.openxmlformats.org/officeDocument/2006/relationships/hyperlink" Target="https://twitter.com/" TargetMode="External"/><Relationship Id="rId1139" Type="http://schemas.openxmlformats.org/officeDocument/2006/relationships/hyperlink" Target="https://twitter.com/" TargetMode="External"/><Relationship Id="rId1346" Type="http://schemas.openxmlformats.org/officeDocument/2006/relationships/hyperlink" Target="https://twitter.com/" TargetMode="External"/><Relationship Id="rId1693" Type="http://schemas.openxmlformats.org/officeDocument/2006/relationships/hyperlink" Target="https://twitter.com/" TargetMode="External"/><Relationship Id="rId1998" Type="http://schemas.openxmlformats.org/officeDocument/2006/relationships/hyperlink" Target="https://twitter.com/" TargetMode="External"/><Relationship Id="rId2744" Type="http://schemas.openxmlformats.org/officeDocument/2006/relationships/hyperlink" Target="https://twitter.com/" TargetMode="External"/><Relationship Id="rId2951" Type="http://schemas.openxmlformats.org/officeDocument/2006/relationships/hyperlink" Target="https://twitter.com/" TargetMode="External"/><Relationship Id="rId716" Type="http://schemas.openxmlformats.org/officeDocument/2006/relationships/hyperlink" Target="https://twitter.com/i/web/status/1420401505648189444" TargetMode="External"/><Relationship Id="rId923" Type="http://schemas.openxmlformats.org/officeDocument/2006/relationships/hyperlink" Target="https://twitter.com/" TargetMode="External"/><Relationship Id="rId1553" Type="http://schemas.openxmlformats.org/officeDocument/2006/relationships/hyperlink" Target="https://twitter.com/" TargetMode="External"/><Relationship Id="rId1760" Type="http://schemas.openxmlformats.org/officeDocument/2006/relationships/hyperlink" Target="https://twitter.com/" TargetMode="External"/><Relationship Id="rId1858" Type="http://schemas.openxmlformats.org/officeDocument/2006/relationships/hyperlink" Target="https://twitter.com/" TargetMode="External"/><Relationship Id="rId2604" Type="http://schemas.openxmlformats.org/officeDocument/2006/relationships/hyperlink" Target="https://twitter.com/" TargetMode="External"/><Relationship Id="rId2811" Type="http://schemas.openxmlformats.org/officeDocument/2006/relationships/hyperlink" Target="https://twitter.com/" TargetMode="External"/><Relationship Id="rId52" Type="http://schemas.openxmlformats.org/officeDocument/2006/relationships/hyperlink" Target="https://twitter.com/i/web/status/1420283761577668610" TargetMode="External"/><Relationship Id="rId1206" Type="http://schemas.openxmlformats.org/officeDocument/2006/relationships/hyperlink" Target="https://twitter.com/" TargetMode="External"/><Relationship Id="rId1413" Type="http://schemas.openxmlformats.org/officeDocument/2006/relationships/hyperlink" Target="https://twitter.com/" TargetMode="External"/><Relationship Id="rId1620" Type="http://schemas.openxmlformats.org/officeDocument/2006/relationships/hyperlink" Target="https://twitter.com/" TargetMode="External"/><Relationship Id="rId2909" Type="http://schemas.openxmlformats.org/officeDocument/2006/relationships/hyperlink" Target="https://twitter.com/" TargetMode="External"/><Relationship Id="rId3073" Type="http://schemas.openxmlformats.org/officeDocument/2006/relationships/hyperlink" Target="https://twitter.com/" TargetMode="External"/><Relationship Id="rId1718" Type="http://schemas.openxmlformats.org/officeDocument/2006/relationships/hyperlink" Target="https://twitter.com/" TargetMode="External"/><Relationship Id="rId1925" Type="http://schemas.openxmlformats.org/officeDocument/2006/relationships/hyperlink" Target="https://twitter.com/" TargetMode="External"/><Relationship Id="rId299" Type="http://schemas.openxmlformats.org/officeDocument/2006/relationships/hyperlink" Target="https://twitter.com/i/web/status/1422458070073028611" TargetMode="External"/><Relationship Id="rId2187" Type="http://schemas.openxmlformats.org/officeDocument/2006/relationships/hyperlink" Target="https://twitter.com/" TargetMode="External"/><Relationship Id="rId2394" Type="http://schemas.openxmlformats.org/officeDocument/2006/relationships/hyperlink" Target="https://twitter.com/" TargetMode="External"/><Relationship Id="rId159" Type="http://schemas.openxmlformats.org/officeDocument/2006/relationships/hyperlink" Target="https://www.diateam.net/fr/comment-repondre-a-la-penurie-de-competences-en-cyber-securite/" TargetMode="External"/><Relationship Id="rId366" Type="http://schemas.openxmlformats.org/officeDocument/2006/relationships/hyperlink" Target="https://www.lesechos.fr/finance-marches/banque-assurances/pourquoi-la-pandemie-de-covid-a-fait-grimper-en-fleche-le-risque-cyber-dans-la-banque-1327766" TargetMode="External"/><Relationship Id="rId573" Type="http://schemas.openxmlformats.org/officeDocument/2006/relationships/hyperlink" Target="https://twitter.com/i/web/status/1420397670645043209" TargetMode="External"/><Relationship Id="rId780" Type="http://schemas.openxmlformats.org/officeDocument/2006/relationships/hyperlink" Target="https://twitter.com/ModisFrance/status/1420988855163949057" TargetMode="External"/><Relationship Id="rId2047" Type="http://schemas.openxmlformats.org/officeDocument/2006/relationships/hyperlink" Target="https://twitter.com/" TargetMode="External"/><Relationship Id="rId2254" Type="http://schemas.openxmlformats.org/officeDocument/2006/relationships/hyperlink" Target="https://twitter.com/" TargetMode="External"/><Relationship Id="rId2461" Type="http://schemas.openxmlformats.org/officeDocument/2006/relationships/hyperlink" Target="https://twitter.com/" TargetMode="External"/><Relationship Id="rId2699" Type="http://schemas.openxmlformats.org/officeDocument/2006/relationships/hyperlink" Target="https://twitter.com/" TargetMode="External"/><Relationship Id="rId3000" Type="http://schemas.openxmlformats.org/officeDocument/2006/relationships/hyperlink" Target="https://twitter.com/" TargetMode="External"/><Relationship Id="rId226" Type="http://schemas.openxmlformats.org/officeDocument/2006/relationships/hyperlink" Target="https://twitter.com/i/web/status/1422089785309605890" TargetMode="External"/><Relationship Id="rId433" Type="http://schemas.openxmlformats.org/officeDocument/2006/relationships/hyperlink" Target="https://twitter.com/i/web/status/1421032723657940993" TargetMode="External"/><Relationship Id="rId878" Type="http://schemas.openxmlformats.org/officeDocument/2006/relationships/hyperlink" Target="https://twitter.com/" TargetMode="External"/><Relationship Id="rId1063" Type="http://schemas.openxmlformats.org/officeDocument/2006/relationships/hyperlink" Target="https://twitter.com/" TargetMode="External"/><Relationship Id="rId1270" Type="http://schemas.openxmlformats.org/officeDocument/2006/relationships/hyperlink" Target="https://twitter.com/" TargetMode="External"/><Relationship Id="rId2114" Type="http://schemas.openxmlformats.org/officeDocument/2006/relationships/hyperlink" Target="https://twitter.com/" TargetMode="External"/><Relationship Id="rId2559" Type="http://schemas.openxmlformats.org/officeDocument/2006/relationships/hyperlink" Target="https://twitter.com/" TargetMode="External"/><Relationship Id="rId2766" Type="http://schemas.openxmlformats.org/officeDocument/2006/relationships/hyperlink" Target="https://twitter.com/" TargetMode="External"/><Relationship Id="rId2973" Type="http://schemas.openxmlformats.org/officeDocument/2006/relationships/hyperlink" Target="https://twitter.com/" TargetMode="External"/><Relationship Id="rId640" Type="http://schemas.openxmlformats.org/officeDocument/2006/relationships/hyperlink" Target="https://www.zdnet.fr/actualites/un-nouveau-dispositif-d-alerte-pour-aider-les-pme-a-se-securiser-39926425.htm" TargetMode="External"/><Relationship Id="rId738" Type="http://schemas.openxmlformats.org/officeDocument/2006/relationships/hyperlink" Target="https://twitter.com/i/web/status/1422588070021328903" TargetMode="External"/><Relationship Id="rId945" Type="http://schemas.openxmlformats.org/officeDocument/2006/relationships/hyperlink" Target="https://twitter.com/" TargetMode="External"/><Relationship Id="rId1368" Type="http://schemas.openxmlformats.org/officeDocument/2006/relationships/hyperlink" Target="https://twitter.com/" TargetMode="External"/><Relationship Id="rId1575" Type="http://schemas.openxmlformats.org/officeDocument/2006/relationships/hyperlink" Target="https://twitter.com/" TargetMode="External"/><Relationship Id="rId1782" Type="http://schemas.openxmlformats.org/officeDocument/2006/relationships/hyperlink" Target="https://twitter.com/" TargetMode="External"/><Relationship Id="rId2321" Type="http://schemas.openxmlformats.org/officeDocument/2006/relationships/hyperlink" Target="https://twitter.com/" TargetMode="External"/><Relationship Id="rId2419" Type="http://schemas.openxmlformats.org/officeDocument/2006/relationships/hyperlink" Target="https://twitter.com/" TargetMode="External"/><Relationship Id="rId2626" Type="http://schemas.openxmlformats.org/officeDocument/2006/relationships/hyperlink" Target="https://twitter.com/" TargetMode="External"/><Relationship Id="rId2833" Type="http://schemas.openxmlformats.org/officeDocument/2006/relationships/hyperlink" Target="https://twitter.com/" TargetMode="External"/><Relationship Id="rId74" Type="http://schemas.openxmlformats.org/officeDocument/2006/relationships/hyperlink" Target="https://www.zataz.com/un-tiers-des-cyberattaques-traitees-par-f-secure-en-2021-etaient-des-ransomwares/" TargetMode="External"/><Relationship Id="rId500" Type="http://schemas.openxmlformats.org/officeDocument/2006/relationships/hyperlink" Target="https://twitter.com/i/web/status/1421773701238906882" TargetMode="External"/><Relationship Id="rId805" Type="http://schemas.openxmlformats.org/officeDocument/2006/relationships/hyperlink" Target="https://twitter.com/" TargetMode="External"/><Relationship Id="rId1130" Type="http://schemas.openxmlformats.org/officeDocument/2006/relationships/hyperlink" Target="https://twitter.com/" TargetMode="External"/><Relationship Id="rId1228" Type="http://schemas.openxmlformats.org/officeDocument/2006/relationships/hyperlink" Target="https://twitter.com/" TargetMode="External"/><Relationship Id="rId1435" Type="http://schemas.openxmlformats.org/officeDocument/2006/relationships/hyperlink" Target="https://twitter.com/" TargetMode="External"/><Relationship Id="rId1642" Type="http://schemas.openxmlformats.org/officeDocument/2006/relationships/hyperlink" Target="https://twitter.com/" TargetMode="External"/><Relationship Id="rId1947" Type="http://schemas.openxmlformats.org/officeDocument/2006/relationships/hyperlink" Target="https://twitter.com/" TargetMode="External"/><Relationship Id="rId2900" Type="http://schemas.openxmlformats.org/officeDocument/2006/relationships/hyperlink" Target="https://twitter.com/" TargetMode="External"/><Relationship Id="rId1502" Type="http://schemas.openxmlformats.org/officeDocument/2006/relationships/hyperlink" Target="https://twitter.com/" TargetMode="External"/><Relationship Id="rId1807" Type="http://schemas.openxmlformats.org/officeDocument/2006/relationships/hyperlink" Target="https://twitter.com/" TargetMode="External"/><Relationship Id="rId290" Type="http://schemas.openxmlformats.org/officeDocument/2006/relationships/hyperlink" Target="https://twitter.com/i/web/status/1422437121726500881" TargetMode="External"/><Relationship Id="rId388" Type="http://schemas.openxmlformats.org/officeDocument/2006/relationships/hyperlink" Target="https://twitter.com/i/web/status/1420664253477003264" TargetMode="External"/><Relationship Id="rId2069" Type="http://schemas.openxmlformats.org/officeDocument/2006/relationships/hyperlink" Target="https://twitter.com/" TargetMode="External"/><Relationship Id="rId3022" Type="http://schemas.openxmlformats.org/officeDocument/2006/relationships/hyperlink" Target="https://twitter.com/" TargetMode="External"/><Relationship Id="rId150" Type="http://schemas.openxmlformats.org/officeDocument/2006/relationships/hyperlink" Target="https://twitter.com/i/web/status/1420288066770587650" TargetMode="External"/><Relationship Id="rId595" Type="http://schemas.openxmlformats.org/officeDocument/2006/relationships/hyperlink" Target="https://www.la-vie-nouvelle.fr/infos/droit-et-chiffre/la-mission-du-commissaire-aux-comptes-en-matiere-de-diagnostic-de-%E2%80%AFcybersecurite%E2%80%AF/" TargetMode="External"/><Relationship Id="rId2276" Type="http://schemas.openxmlformats.org/officeDocument/2006/relationships/hyperlink" Target="https://twitter.com/" TargetMode="External"/><Relationship Id="rId2483" Type="http://schemas.openxmlformats.org/officeDocument/2006/relationships/hyperlink" Target="https://twitter.com/" TargetMode="External"/><Relationship Id="rId2690" Type="http://schemas.openxmlformats.org/officeDocument/2006/relationships/hyperlink" Target="https://twitter.com/" TargetMode="External"/><Relationship Id="rId248" Type="http://schemas.openxmlformats.org/officeDocument/2006/relationships/hyperlink" Target="https://www.presse-citron.net/cybersecurite-les-internautes-francais-sont-de-plus-en-plus-en-danger/" TargetMode="External"/><Relationship Id="rId455" Type="http://schemas.openxmlformats.org/officeDocument/2006/relationships/hyperlink" Target="https://twitter.com/i/web/status/1421123330489425921" TargetMode="External"/><Relationship Id="rId662" Type="http://schemas.openxmlformats.org/officeDocument/2006/relationships/hyperlink" Target="https://twitter.com/i/web/status/1420444026042523649" TargetMode="External"/><Relationship Id="rId1085" Type="http://schemas.openxmlformats.org/officeDocument/2006/relationships/hyperlink" Target="https://twitter.com/" TargetMode="External"/><Relationship Id="rId1292" Type="http://schemas.openxmlformats.org/officeDocument/2006/relationships/hyperlink" Target="https://twitter.com/" TargetMode="External"/><Relationship Id="rId2136" Type="http://schemas.openxmlformats.org/officeDocument/2006/relationships/hyperlink" Target="https://twitter.com/" TargetMode="External"/><Relationship Id="rId2343" Type="http://schemas.openxmlformats.org/officeDocument/2006/relationships/hyperlink" Target="https://twitter.com/" TargetMode="External"/><Relationship Id="rId2550" Type="http://schemas.openxmlformats.org/officeDocument/2006/relationships/hyperlink" Target="https://twitter.com/" TargetMode="External"/><Relationship Id="rId2788" Type="http://schemas.openxmlformats.org/officeDocument/2006/relationships/hyperlink" Target="https://twitter.com/" TargetMode="External"/><Relationship Id="rId2995" Type="http://schemas.openxmlformats.org/officeDocument/2006/relationships/hyperlink" Target="https://twitter.com/" TargetMode="External"/><Relationship Id="rId108" Type="http://schemas.openxmlformats.org/officeDocument/2006/relationships/hyperlink" Target="https://twitter.com/i/web/status/1420322393667645449" TargetMode="External"/><Relationship Id="rId315" Type="http://schemas.openxmlformats.org/officeDocument/2006/relationships/hyperlink" Target="https://www.presse-citron.net/cybersecurite-les-internautes-francais-sont-de-plus-en-plus-en-danger/" TargetMode="External"/><Relationship Id="rId522" Type="http://schemas.openxmlformats.org/officeDocument/2006/relationships/hyperlink" Target="https://twitter.com/i/web/status/1420656519205507072" TargetMode="External"/><Relationship Id="rId967" Type="http://schemas.openxmlformats.org/officeDocument/2006/relationships/hyperlink" Target="https://twitter.com/" TargetMode="External"/><Relationship Id="rId1152" Type="http://schemas.openxmlformats.org/officeDocument/2006/relationships/hyperlink" Target="https://twitter.com/" TargetMode="External"/><Relationship Id="rId1597" Type="http://schemas.openxmlformats.org/officeDocument/2006/relationships/hyperlink" Target="https://twitter.com/" TargetMode="External"/><Relationship Id="rId2203" Type="http://schemas.openxmlformats.org/officeDocument/2006/relationships/hyperlink" Target="https://twitter.com/" TargetMode="External"/><Relationship Id="rId2410" Type="http://schemas.openxmlformats.org/officeDocument/2006/relationships/hyperlink" Target="https://twitter.com/" TargetMode="External"/><Relationship Id="rId2648" Type="http://schemas.openxmlformats.org/officeDocument/2006/relationships/hyperlink" Target="https://twitter.com/" TargetMode="External"/><Relationship Id="rId2855" Type="http://schemas.openxmlformats.org/officeDocument/2006/relationships/hyperlink" Target="https://twitter.com/" TargetMode="External"/><Relationship Id="rId96" Type="http://schemas.openxmlformats.org/officeDocument/2006/relationships/hyperlink" Target="https://twitter.com/CampusCyberFr/status/1418190161553367048" TargetMode="External"/><Relationship Id="rId827" Type="http://schemas.openxmlformats.org/officeDocument/2006/relationships/hyperlink" Target="https://twitter.com/" TargetMode="External"/><Relationship Id="rId1012" Type="http://schemas.openxmlformats.org/officeDocument/2006/relationships/hyperlink" Target="https://twitter.com/" TargetMode="External"/><Relationship Id="rId1457" Type="http://schemas.openxmlformats.org/officeDocument/2006/relationships/hyperlink" Target="https://twitter.com/" TargetMode="External"/><Relationship Id="rId1664" Type="http://schemas.openxmlformats.org/officeDocument/2006/relationships/hyperlink" Target="https://twitter.com/" TargetMode="External"/><Relationship Id="rId1871" Type="http://schemas.openxmlformats.org/officeDocument/2006/relationships/hyperlink" Target="https://twitter.com/" TargetMode="External"/><Relationship Id="rId2508" Type="http://schemas.openxmlformats.org/officeDocument/2006/relationships/hyperlink" Target="https://twitter.com/" TargetMode="External"/><Relationship Id="rId2715" Type="http://schemas.openxmlformats.org/officeDocument/2006/relationships/hyperlink" Target="https://twitter.com/" TargetMode="External"/><Relationship Id="rId2922" Type="http://schemas.openxmlformats.org/officeDocument/2006/relationships/hyperlink" Target="https://twitter.com/" TargetMode="External"/><Relationship Id="rId1317" Type="http://schemas.openxmlformats.org/officeDocument/2006/relationships/hyperlink" Target="https://twitter.com/" TargetMode="External"/><Relationship Id="rId1524" Type="http://schemas.openxmlformats.org/officeDocument/2006/relationships/hyperlink" Target="https://twitter.com/" TargetMode="External"/><Relationship Id="rId1731" Type="http://schemas.openxmlformats.org/officeDocument/2006/relationships/hyperlink" Target="https://twitter.com/" TargetMode="External"/><Relationship Id="rId1969" Type="http://schemas.openxmlformats.org/officeDocument/2006/relationships/hyperlink" Target="https://twitter.com/" TargetMode="External"/><Relationship Id="rId23" Type="http://schemas.openxmlformats.org/officeDocument/2006/relationships/hyperlink" Target="https://twitter.com/i/web/status/1420349828601679876" TargetMode="External"/><Relationship Id="rId1829" Type="http://schemas.openxmlformats.org/officeDocument/2006/relationships/hyperlink" Target="https://twitter.com/" TargetMode="External"/><Relationship Id="rId2298" Type="http://schemas.openxmlformats.org/officeDocument/2006/relationships/hyperlink" Target="https://twitter.com/" TargetMode="External"/><Relationship Id="rId3044" Type="http://schemas.openxmlformats.org/officeDocument/2006/relationships/hyperlink" Target="https://twitter.com/" TargetMode="External"/><Relationship Id="rId172" Type="http://schemas.openxmlformats.org/officeDocument/2006/relationships/hyperlink" Target="https://www.presse-citron.net/le-teletravail-serait-en-partie-responsable-de-la-hausse-des-cyberattaques/" TargetMode="External"/><Relationship Id="rId477" Type="http://schemas.openxmlformats.org/officeDocument/2006/relationships/hyperlink" Target="https://twitter.com/i/web/status/1421899796479193092" TargetMode="External"/><Relationship Id="rId684" Type="http://schemas.openxmlformats.org/officeDocument/2006/relationships/hyperlink" Target="https://twitter.com/i/web/status/1421357470610513925" TargetMode="External"/><Relationship Id="rId2060" Type="http://schemas.openxmlformats.org/officeDocument/2006/relationships/hyperlink" Target="https://twitter.com/" TargetMode="External"/><Relationship Id="rId2158" Type="http://schemas.openxmlformats.org/officeDocument/2006/relationships/hyperlink" Target="https://twitter.com/" TargetMode="External"/><Relationship Id="rId2365" Type="http://schemas.openxmlformats.org/officeDocument/2006/relationships/hyperlink" Target="https://twitter.com/" TargetMode="External"/><Relationship Id="rId337" Type="http://schemas.openxmlformats.org/officeDocument/2006/relationships/hyperlink" Target="https://twitter.com/i/web/status/1421022797481103360" TargetMode="External"/><Relationship Id="rId891" Type="http://schemas.openxmlformats.org/officeDocument/2006/relationships/hyperlink" Target="https://twitter.com/" TargetMode="External"/><Relationship Id="rId989" Type="http://schemas.openxmlformats.org/officeDocument/2006/relationships/hyperlink" Target="https://twitter.com/" TargetMode="External"/><Relationship Id="rId2018" Type="http://schemas.openxmlformats.org/officeDocument/2006/relationships/hyperlink" Target="https://twitter.com/" TargetMode="External"/><Relationship Id="rId2572" Type="http://schemas.openxmlformats.org/officeDocument/2006/relationships/hyperlink" Target="https://twitter.com/" TargetMode="External"/><Relationship Id="rId2877" Type="http://schemas.openxmlformats.org/officeDocument/2006/relationships/hyperlink" Target="https://twitter.com/" TargetMode="External"/><Relationship Id="rId544" Type="http://schemas.openxmlformats.org/officeDocument/2006/relationships/hyperlink" Target="https://www.blogdumoderateur.com/selection-formation-cybersecurite-66/?utm_source=dlvr.it&amp;utm_medium=twitter" TargetMode="External"/><Relationship Id="rId751" Type="http://schemas.openxmlformats.org/officeDocument/2006/relationships/hyperlink" Target="https://mailchi.mp/fe38e4e9a0a9/threat-landscape-by-intrinsec-5032862" TargetMode="External"/><Relationship Id="rId849" Type="http://schemas.openxmlformats.org/officeDocument/2006/relationships/hyperlink" Target="https://twitter.com/" TargetMode="External"/><Relationship Id="rId1174" Type="http://schemas.openxmlformats.org/officeDocument/2006/relationships/hyperlink" Target="https://twitter.com/" TargetMode="External"/><Relationship Id="rId1381" Type="http://schemas.openxmlformats.org/officeDocument/2006/relationships/hyperlink" Target="https://twitter.com/" TargetMode="External"/><Relationship Id="rId1479" Type="http://schemas.openxmlformats.org/officeDocument/2006/relationships/hyperlink" Target="https://twitter.com/" TargetMode="External"/><Relationship Id="rId1686" Type="http://schemas.openxmlformats.org/officeDocument/2006/relationships/hyperlink" Target="https://twitter.com/" TargetMode="External"/><Relationship Id="rId2225" Type="http://schemas.openxmlformats.org/officeDocument/2006/relationships/hyperlink" Target="https://twitter.com/" TargetMode="External"/><Relationship Id="rId2432" Type="http://schemas.openxmlformats.org/officeDocument/2006/relationships/hyperlink" Target="https://twitter.com/" TargetMode="External"/><Relationship Id="rId404" Type="http://schemas.openxmlformats.org/officeDocument/2006/relationships/hyperlink" Target="https://twitter.com/i/web/status/1420701449080684545" TargetMode="External"/><Relationship Id="rId611" Type="http://schemas.openxmlformats.org/officeDocument/2006/relationships/hyperlink" Target="https://www.zdnet.fr/lexique-it/zero-trust-une-definition-39926637.htm" TargetMode="External"/><Relationship Id="rId1034" Type="http://schemas.openxmlformats.org/officeDocument/2006/relationships/hyperlink" Target="https://twitter.com/" TargetMode="External"/><Relationship Id="rId1241" Type="http://schemas.openxmlformats.org/officeDocument/2006/relationships/hyperlink" Target="https://twitter.com/" TargetMode="External"/><Relationship Id="rId1339" Type="http://schemas.openxmlformats.org/officeDocument/2006/relationships/hyperlink" Target="https://twitter.com/" TargetMode="External"/><Relationship Id="rId1893" Type="http://schemas.openxmlformats.org/officeDocument/2006/relationships/hyperlink" Target="https://twitter.com/" TargetMode="External"/><Relationship Id="rId2737" Type="http://schemas.openxmlformats.org/officeDocument/2006/relationships/hyperlink" Target="https://twitter.com/" TargetMode="External"/><Relationship Id="rId2944" Type="http://schemas.openxmlformats.org/officeDocument/2006/relationships/hyperlink" Target="https://twitter.com/" TargetMode="External"/><Relationship Id="rId709" Type="http://schemas.openxmlformats.org/officeDocument/2006/relationships/hyperlink" Target="https://twitter.com/i/web/status/1422580560745074692" TargetMode="External"/><Relationship Id="rId916" Type="http://schemas.openxmlformats.org/officeDocument/2006/relationships/hyperlink" Target="https://twitter.com/" TargetMode="External"/><Relationship Id="rId1101" Type="http://schemas.openxmlformats.org/officeDocument/2006/relationships/hyperlink" Target="https://twitter.com/" TargetMode="External"/><Relationship Id="rId1546" Type="http://schemas.openxmlformats.org/officeDocument/2006/relationships/hyperlink" Target="https://twitter.com/" TargetMode="External"/><Relationship Id="rId1753" Type="http://schemas.openxmlformats.org/officeDocument/2006/relationships/hyperlink" Target="https://twitter.com/" TargetMode="External"/><Relationship Id="rId1960" Type="http://schemas.openxmlformats.org/officeDocument/2006/relationships/hyperlink" Target="https://twitter.com/" TargetMode="External"/><Relationship Id="rId2804" Type="http://schemas.openxmlformats.org/officeDocument/2006/relationships/hyperlink" Target="https://twitter.com/" TargetMode="External"/><Relationship Id="rId45" Type="http://schemas.openxmlformats.org/officeDocument/2006/relationships/hyperlink" Target="https://blog.lastpass.com/fr/2021/07/qualite-et-quantite-un-bel-avantage-pour-vos-employes/" TargetMode="External"/><Relationship Id="rId1406" Type="http://schemas.openxmlformats.org/officeDocument/2006/relationships/hyperlink" Target="https://twitter.com/" TargetMode="External"/><Relationship Id="rId1613" Type="http://schemas.openxmlformats.org/officeDocument/2006/relationships/hyperlink" Target="https://twitter.com/" TargetMode="External"/><Relationship Id="rId1820" Type="http://schemas.openxmlformats.org/officeDocument/2006/relationships/hyperlink" Target="https://twitter.com/" TargetMode="External"/><Relationship Id="rId3066" Type="http://schemas.openxmlformats.org/officeDocument/2006/relationships/hyperlink" Target="https://twitter.com/" TargetMode="External"/><Relationship Id="rId194" Type="http://schemas.openxmlformats.org/officeDocument/2006/relationships/hyperlink" Target="http://www.fiverr.com/197709948?utm_campaign=gigs_show&amp;utm_medium=shared&amp;utm_source=twitter&amp;utm_term=VzW3vd" TargetMode="External"/><Relationship Id="rId1918" Type="http://schemas.openxmlformats.org/officeDocument/2006/relationships/hyperlink" Target="https://twitter.com/" TargetMode="External"/><Relationship Id="rId2082" Type="http://schemas.openxmlformats.org/officeDocument/2006/relationships/hyperlink" Target="https://twitter.com/" TargetMode="External"/><Relationship Id="rId261" Type="http://schemas.openxmlformats.org/officeDocument/2006/relationships/hyperlink" Target="https://www.presse-citron.net/cybersecurite-les-internautes-francais-sont-de-plus-en-plus-en-danger/" TargetMode="External"/><Relationship Id="rId499" Type="http://schemas.openxmlformats.org/officeDocument/2006/relationships/hyperlink" Target="https://www.futura-sciences.com/tech/actualites/cybersecurite-ce-nouveau-type-virus-vole-mots-passe-android-92794/" TargetMode="External"/><Relationship Id="rId2387" Type="http://schemas.openxmlformats.org/officeDocument/2006/relationships/hyperlink" Target="https://twitter.com/" TargetMode="External"/><Relationship Id="rId2594" Type="http://schemas.openxmlformats.org/officeDocument/2006/relationships/hyperlink" Target="https://twitter.com/" TargetMode="External"/><Relationship Id="rId359" Type="http://schemas.openxmlformats.org/officeDocument/2006/relationships/hyperlink" Target="https://twitter.com/ModisFrance/status/1422076385330450432" TargetMode="External"/><Relationship Id="rId566" Type="http://schemas.openxmlformats.org/officeDocument/2006/relationships/hyperlink" Target="https://twitter.com/i/web/status/1422210893484601348" TargetMode="External"/><Relationship Id="rId773" Type="http://schemas.openxmlformats.org/officeDocument/2006/relationships/hyperlink" Target="https://www.journaldunet.com/solutions/dsi/1504075-cybersecurite-les-cles-d-une-approche-zero-trust/" TargetMode="External"/><Relationship Id="rId1196" Type="http://schemas.openxmlformats.org/officeDocument/2006/relationships/hyperlink" Target="https://twitter.com/" TargetMode="External"/><Relationship Id="rId2247" Type="http://schemas.openxmlformats.org/officeDocument/2006/relationships/hyperlink" Target="https://twitter.com/" TargetMode="External"/><Relationship Id="rId2454" Type="http://schemas.openxmlformats.org/officeDocument/2006/relationships/hyperlink" Target="https://twitter.com/" TargetMode="External"/><Relationship Id="rId2899" Type="http://schemas.openxmlformats.org/officeDocument/2006/relationships/hyperlink" Target="https://twitter.com/" TargetMode="External"/><Relationship Id="rId121" Type="http://schemas.openxmlformats.org/officeDocument/2006/relationships/hyperlink" Target="https://www.diateam.net/fr/comment-repondre-a-la-penurie-de-competences-en-cyber-securite/" TargetMode="External"/><Relationship Id="rId219" Type="http://schemas.openxmlformats.org/officeDocument/2006/relationships/hyperlink" Target="https://twitter.com/i/web/status/1422082286758027267" TargetMode="External"/><Relationship Id="rId426" Type="http://schemas.openxmlformats.org/officeDocument/2006/relationships/hyperlink" Target="https://siecledigital.fr/2021/07/28/cybercriminalite-le-fbi-traque-100-hackers/?utm_source=dlvr.it&amp;utm_medium=twitter" TargetMode="External"/><Relationship Id="rId633" Type="http://schemas.openxmlformats.org/officeDocument/2006/relationships/hyperlink" Target="https://www.lesechos.fr/idees-debats/cercle/opinion-cybersecurite-les-entreprises-entre-deni-et-proactivite-face-aux-risques-1334945" TargetMode="External"/><Relationship Id="rId980" Type="http://schemas.openxmlformats.org/officeDocument/2006/relationships/hyperlink" Target="https://twitter.com/" TargetMode="External"/><Relationship Id="rId1056" Type="http://schemas.openxmlformats.org/officeDocument/2006/relationships/hyperlink" Target="https://twitter.com/" TargetMode="External"/><Relationship Id="rId1263" Type="http://schemas.openxmlformats.org/officeDocument/2006/relationships/hyperlink" Target="https://twitter.com/" TargetMode="External"/><Relationship Id="rId2107" Type="http://schemas.openxmlformats.org/officeDocument/2006/relationships/hyperlink" Target="https://twitter.com/" TargetMode="External"/><Relationship Id="rId2314" Type="http://schemas.openxmlformats.org/officeDocument/2006/relationships/hyperlink" Target="https://twitter.com/" TargetMode="External"/><Relationship Id="rId2661" Type="http://schemas.openxmlformats.org/officeDocument/2006/relationships/hyperlink" Target="https://twitter.com/" TargetMode="External"/><Relationship Id="rId2759" Type="http://schemas.openxmlformats.org/officeDocument/2006/relationships/hyperlink" Target="https://twitter.com/" TargetMode="External"/><Relationship Id="rId2966" Type="http://schemas.openxmlformats.org/officeDocument/2006/relationships/hyperlink" Target="https://twitter.com/" TargetMode="External"/><Relationship Id="rId840" Type="http://schemas.openxmlformats.org/officeDocument/2006/relationships/hyperlink" Target="https://twitter.com/" TargetMode="External"/><Relationship Id="rId938" Type="http://schemas.openxmlformats.org/officeDocument/2006/relationships/hyperlink" Target="https://twitter.com/" TargetMode="External"/><Relationship Id="rId1470" Type="http://schemas.openxmlformats.org/officeDocument/2006/relationships/hyperlink" Target="https://twitter.com/" TargetMode="External"/><Relationship Id="rId1568" Type="http://schemas.openxmlformats.org/officeDocument/2006/relationships/hyperlink" Target="https://twitter.com/" TargetMode="External"/><Relationship Id="rId1775" Type="http://schemas.openxmlformats.org/officeDocument/2006/relationships/hyperlink" Target="https://twitter.com/" TargetMode="External"/><Relationship Id="rId2521" Type="http://schemas.openxmlformats.org/officeDocument/2006/relationships/hyperlink" Target="https://twitter.com/" TargetMode="External"/><Relationship Id="rId2619" Type="http://schemas.openxmlformats.org/officeDocument/2006/relationships/hyperlink" Target="https://twitter.com/" TargetMode="External"/><Relationship Id="rId2826" Type="http://schemas.openxmlformats.org/officeDocument/2006/relationships/hyperlink" Target="https://twitter.com/" TargetMode="External"/><Relationship Id="rId67" Type="http://schemas.openxmlformats.org/officeDocument/2006/relationships/hyperlink" Target="https://coffee.kittler.fr/?edition_id=ffe151c0-edcc-11eb-af4f-fa163e1a70d7" TargetMode="External"/><Relationship Id="rId700" Type="http://schemas.openxmlformats.org/officeDocument/2006/relationships/hyperlink" Target="https://twitter.com/i/web/status/1421776913547337734" TargetMode="External"/><Relationship Id="rId1123" Type="http://schemas.openxmlformats.org/officeDocument/2006/relationships/hyperlink" Target="https://twitter.com/" TargetMode="External"/><Relationship Id="rId1330" Type="http://schemas.openxmlformats.org/officeDocument/2006/relationships/hyperlink" Target="https://twitter.com/" TargetMode="External"/><Relationship Id="rId1428" Type="http://schemas.openxmlformats.org/officeDocument/2006/relationships/hyperlink" Target="https://twitter.com/" TargetMode="External"/><Relationship Id="rId1635" Type="http://schemas.openxmlformats.org/officeDocument/2006/relationships/hyperlink" Target="https://twitter.com/" TargetMode="External"/><Relationship Id="rId1982" Type="http://schemas.openxmlformats.org/officeDocument/2006/relationships/hyperlink" Target="https://twitter.com/" TargetMode="External"/><Relationship Id="rId3088" Type="http://schemas.openxmlformats.org/officeDocument/2006/relationships/vmlDrawing" Target="../drawings/vmlDrawing1.vml"/><Relationship Id="rId1842" Type="http://schemas.openxmlformats.org/officeDocument/2006/relationships/hyperlink" Target="https://twitter.com/" TargetMode="External"/><Relationship Id="rId1702" Type="http://schemas.openxmlformats.org/officeDocument/2006/relationships/hyperlink" Target="https://twitter.com/" TargetMode="External"/><Relationship Id="rId283" Type="http://schemas.openxmlformats.org/officeDocument/2006/relationships/hyperlink" Target="https://twitter.com/i/web/status/1422097371245293573" TargetMode="External"/><Relationship Id="rId490" Type="http://schemas.openxmlformats.org/officeDocument/2006/relationships/hyperlink" Target="https://twitter.com/i/web/status/1422442819952779269" TargetMode="External"/><Relationship Id="rId2171" Type="http://schemas.openxmlformats.org/officeDocument/2006/relationships/hyperlink" Target="https://twitter.com/" TargetMode="External"/><Relationship Id="rId3015" Type="http://schemas.openxmlformats.org/officeDocument/2006/relationships/hyperlink" Target="https://twitter.com/" TargetMode="External"/><Relationship Id="rId143" Type="http://schemas.openxmlformats.org/officeDocument/2006/relationships/hyperlink" Target="https://twitter.com/i/web/status/1421017591334817792" TargetMode="External"/><Relationship Id="rId350" Type="http://schemas.openxmlformats.org/officeDocument/2006/relationships/hyperlink" Target="https://www.informatiquenews.fr/google-cloud-lance-de-nouveaux-services-de-cybersecurite-80556" TargetMode="External"/><Relationship Id="rId588" Type="http://schemas.openxmlformats.org/officeDocument/2006/relationships/hyperlink" Target="https://twitter.com/i/web/status/1420881069134553090" TargetMode="External"/><Relationship Id="rId795" Type="http://schemas.openxmlformats.org/officeDocument/2006/relationships/hyperlink" Target="https://twitter.com/cybergend/status/1421725275847593990" TargetMode="External"/><Relationship Id="rId2031" Type="http://schemas.openxmlformats.org/officeDocument/2006/relationships/hyperlink" Target="https://twitter.com/" TargetMode="External"/><Relationship Id="rId2269" Type="http://schemas.openxmlformats.org/officeDocument/2006/relationships/hyperlink" Target="https://twitter.com/" TargetMode="External"/><Relationship Id="rId2476" Type="http://schemas.openxmlformats.org/officeDocument/2006/relationships/hyperlink" Target="https://twitter.com/" TargetMode="External"/><Relationship Id="rId2683" Type="http://schemas.openxmlformats.org/officeDocument/2006/relationships/hyperlink" Target="https://twitter.com/" TargetMode="External"/><Relationship Id="rId2890" Type="http://schemas.openxmlformats.org/officeDocument/2006/relationships/hyperlink" Target="https://twitter.com/" TargetMode="External"/><Relationship Id="rId9" Type="http://schemas.openxmlformats.org/officeDocument/2006/relationships/hyperlink" Target="https://twitter.com/i/web/status/1420269362544529415" TargetMode="External"/><Relationship Id="rId210" Type="http://schemas.openxmlformats.org/officeDocument/2006/relationships/hyperlink" Target="https://www.presse-citron.net/cybersecurite-les-internautes-francais-sont-de-plus-en-plus-en-danger/" TargetMode="External"/><Relationship Id="rId448" Type="http://schemas.openxmlformats.org/officeDocument/2006/relationships/hyperlink" Target="https://twitter.com/i/web/status/1421093639502106624" TargetMode="External"/><Relationship Id="rId655" Type="http://schemas.openxmlformats.org/officeDocument/2006/relationships/hyperlink" Target="https://twitter.com/i/web/status/1422229578311942148" TargetMode="External"/><Relationship Id="rId862" Type="http://schemas.openxmlformats.org/officeDocument/2006/relationships/hyperlink" Target="https://twitter.com/" TargetMode="External"/><Relationship Id="rId1078" Type="http://schemas.openxmlformats.org/officeDocument/2006/relationships/hyperlink" Target="https://twitter.com/" TargetMode="External"/><Relationship Id="rId1285" Type="http://schemas.openxmlformats.org/officeDocument/2006/relationships/hyperlink" Target="https://twitter.com/" TargetMode="External"/><Relationship Id="rId1492" Type="http://schemas.openxmlformats.org/officeDocument/2006/relationships/hyperlink" Target="https://twitter.com/" TargetMode="External"/><Relationship Id="rId2129" Type="http://schemas.openxmlformats.org/officeDocument/2006/relationships/hyperlink" Target="https://twitter.com/" TargetMode="External"/><Relationship Id="rId2336" Type="http://schemas.openxmlformats.org/officeDocument/2006/relationships/hyperlink" Target="https://twitter.com/" TargetMode="External"/><Relationship Id="rId2543" Type="http://schemas.openxmlformats.org/officeDocument/2006/relationships/hyperlink" Target="https://twitter.com/" TargetMode="External"/><Relationship Id="rId2750" Type="http://schemas.openxmlformats.org/officeDocument/2006/relationships/hyperlink" Target="https://twitter.com/" TargetMode="External"/><Relationship Id="rId2988" Type="http://schemas.openxmlformats.org/officeDocument/2006/relationships/hyperlink" Target="https://twitter.com/" TargetMode="External"/><Relationship Id="rId308" Type="http://schemas.openxmlformats.org/officeDocument/2006/relationships/hyperlink" Target="https://twitter.com/i/web/status/1422085265393430530" TargetMode="External"/><Relationship Id="rId515" Type="http://schemas.openxmlformats.org/officeDocument/2006/relationships/hyperlink" Target="https://twitter.com/i/web/status/1421795740163190785" TargetMode="External"/><Relationship Id="rId722" Type="http://schemas.openxmlformats.org/officeDocument/2006/relationships/hyperlink" Target="https://twitter.com/i/web/status/1421050289239609348" TargetMode="External"/><Relationship Id="rId1145" Type="http://schemas.openxmlformats.org/officeDocument/2006/relationships/hyperlink" Target="https://twitter.com/" TargetMode="External"/><Relationship Id="rId1352" Type="http://schemas.openxmlformats.org/officeDocument/2006/relationships/hyperlink" Target="https://twitter.com/" TargetMode="External"/><Relationship Id="rId1797" Type="http://schemas.openxmlformats.org/officeDocument/2006/relationships/hyperlink" Target="https://twitter.com/" TargetMode="External"/><Relationship Id="rId2403" Type="http://schemas.openxmlformats.org/officeDocument/2006/relationships/hyperlink" Target="https://twitter.com/" TargetMode="External"/><Relationship Id="rId2848" Type="http://schemas.openxmlformats.org/officeDocument/2006/relationships/hyperlink" Target="https://twitter.com/" TargetMode="External"/><Relationship Id="rId89" Type="http://schemas.openxmlformats.org/officeDocument/2006/relationships/hyperlink" Target="https://www.planet.fr/internet-et-high-tech-cybersecurite-palmares-des-mots-de-passe-a-eviter-absolument.2219538.1506.html?es_sh=82f44da56579ce2112898148e951f64f&amp;es_ad=33906" TargetMode="External"/><Relationship Id="rId1005" Type="http://schemas.openxmlformats.org/officeDocument/2006/relationships/hyperlink" Target="https://twitter.com/" TargetMode="External"/><Relationship Id="rId1212" Type="http://schemas.openxmlformats.org/officeDocument/2006/relationships/hyperlink" Target="https://twitter.com/" TargetMode="External"/><Relationship Id="rId1657" Type="http://schemas.openxmlformats.org/officeDocument/2006/relationships/hyperlink" Target="https://twitter.com/" TargetMode="External"/><Relationship Id="rId1864" Type="http://schemas.openxmlformats.org/officeDocument/2006/relationships/hyperlink" Target="https://twitter.com/" TargetMode="External"/><Relationship Id="rId2610" Type="http://schemas.openxmlformats.org/officeDocument/2006/relationships/hyperlink" Target="https://twitter.com/" TargetMode="External"/><Relationship Id="rId2708" Type="http://schemas.openxmlformats.org/officeDocument/2006/relationships/hyperlink" Target="https://twitter.com/" TargetMode="External"/><Relationship Id="rId2915" Type="http://schemas.openxmlformats.org/officeDocument/2006/relationships/hyperlink" Target="https://twitter.com/" TargetMode="External"/><Relationship Id="rId1517" Type="http://schemas.openxmlformats.org/officeDocument/2006/relationships/hyperlink" Target="https://twitter.com/" TargetMode="External"/><Relationship Id="rId1724" Type="http://schemas.openxmlformats.org/officeDocument/2006/relationships/hyperlink" Target="https://twitter.com/" TargetMode="External"/><Relationship Id="rId16" Type="http://schemas.openxmlformats.org/officeDocument/2006/relationships/hyperlink" Target="https://twitter.com/i/web/status/1420289184032509952" TargetMode="External"/><Relationship Id="rId1931" Type="http://schemas.openxmlformats.org/officeDocument/2006/relationships/hyperlink" Target="https://twitter.com/" TargetMode="External"/><Relationship Id="rId3037" Type="http://schemas.openxmlformats.org/officeDocument/2006/relationships/hyperlink" Target="https://twitter.com/" TargetMode="External"/><Relationship Id="rId2193" Type="http://schemas.openxmlformats.org/officeDocument/2006/relationships/hyperlink" Target="https://twitter.com/" TargetMode="External"/><Relationship Id="rId2498" Type="http://schemas.openxmlformats.org/officeDocument/2006/relationships/hyperlink" Target="https://twitter.com/" TargetMode="External"/><Relationship Id="rId165" Type="http://schemas.openxmlformats.org/officeDocument/2006/relationships/hyperlink" Target="https://twitter.com/KoenigStephane/status/1421517586521628673" TargetMode="External"/><Relationship Id="rId372" Type="http://schemas.openxmlformats.org/officeDocument/2006/relationships/hyperlink" Target="https://twitter.com/i/web/status/1420323203168325635" TargetMode="External"/><Relationship Id="rId677" Type="http://schemas.openxmlformats.org/officeDocument/2006/relationships/hyperlink" Target="https://twitter.com/i/web/status/1421701224458592256" TargetMode="External"/><Relationship Id="rId2053" Type="http://schemas.openxmlformats.org/officeDocument/2006/relationships/hyperlink" Target="https://twitter.com/" TargetMode="External"/><Relationship Id="rId2260" Type="http://schemas.openxmlformats.org/officeDocument/2006/relationships/hyperlink" Target="https://twitter.com/" TargetMode="External"/><Relationship Id="rId2358" Type="http://schemas.openxmlformats.org/officeDocument/2006/relationships/hyperlink" Target="https://twitter.com/" TargetMode="External"/><Relationship Id="rId232" Type="http://schemas.openxmlformats.org/officeDocument/2006/relationships/hyperlink" Target="https://twitter.com/i/web/status/1421040933156626432" TargetMode="External"/><Relationship Id="rId884" Type="http://schemas.openxmlformats.org/officeDocument/2006/relationships/hyperlink" Target="https://twitter.com/" TargetMode="External"/><Relationship Id="rId2120" Type="http://schemas.openxmlformats.org/officeDocument/2006/relationships/hyperlink" Target="https://twitter.com/" TargetMode="External"/><Relationship Id="rId2565" Type="http://schemas.openxmlformats.org/officeDocument/2006/relationships/hyperlink" Target="https://twitter.com/" TargetMode="External"/><Relationship Id="rId2772" Type="http://schemas.openxmlformats.org/officeDocument/2006/relationships/hyperlink" Target="https://twitter.com/" TargetMode="External"/><Relationship Id="rId537" Type="http://schemas.openxmlformats.org/officeDocument/2006/relationships/hyperlink" Target="https://twitter.com/i/web/status/1422132528048185347" TargetMode="External"/><Relationship Id="rId744" Type="http://schemas.openxmlformats.org/officeDocument/2006/relationships/hyperlink" Target="https://twitter.com/i/web/status/1421108419533082627" TargetMode="External"/><Relationship Id="rId951" Type="http://schemas.openxmlformats.org/officeDocument/2006/relationships/hyperlink" Target="https://twitter.com/" TargetMode="External"/><Relationship Id="rId1167" Type="http://schemas.openxmlformats.org/officeDocument/2006/relationships/hyperlink" Target="https://twitter.com/" TargetMode="External"/><Relationship Id="rId1374" Type="http://schemas.openxmlformats.org/officeDocument/2006/relationships/hyperlink" Target="https://twitter.com/" TargetMode="External"/><Relationship Id="rId1581" Type="http://schemas.openxmlformats.org/officeDocument/2006/relationships/hyperlink" Target="https://twitter.com/" TargetMode="External"/><Relationship Id="rId1679" Type="http://schemas.openxmlformats.org/officeDocument/2006/relationships/hyperlink" Target="https://twitter.com/" TargetMode="External"/><Relationship Id="rId2218" Type="http://schemas.openxmlformats.org/officeDocument/2006/relationships/hyperlink" Target="https://twitter.com/" TargetMode="External"/><Relationship Id="rId2425" Type="http://schemas.openxmlformats.org/officeDocument/2006/relationships/hyperlink" Target="https://twitter.com/" TargetMode="External"/><Relationship Id="rId2632" Type="http://schemas.openxmlformats.org/officeDocument/2006/relationships/hyperlink" Target="https://twitter.com/" TargetMode="External"/><Relationship Id="rId80" Type="http://schemas.openxmlformats.org/officeDocument/2006/relationships/hyperlink" Target="https://twitter.com/i/web/status/1420727616722677760" TargetMode="External"/><Relationship Id="rId604" Type="http://schemas.openxmlformats.org/officeDocument/2006/relationships/hyperlink" Target="https://twitter.com/i/web/status/1422516373805273089" TargetMode="External"/><Relationship Id="rId811" Type="http://schemas.openxmlformats.org/officeDocument/2006/relationships/hyperlink" Target="https://twitter.com/" TargetMode="External"/><Relationship Id="rId1027" Type="http://schemas.openxmlformats.org/officeDocument/2006/relationships/hyperlink" Target="https://twitter.com/" TargetMode="External"/><Relationship Id="rId1234" Type="http://schemas.openxmlformats.org/officeDocument/2006/relationships/hyperlink" Target="https://twitter.com/" TargetMode="External"/><Relationship Id="rId1441" Type="http://schemas.openxmlformats.org/officeDocument/2006/relationships/hyperlink" Target="https://twitter.com/" TargetMode="External"/><Relationship Id="rId1886" Type="http://schemas.openxmlformats.org/officeDocument/2006/relationships/hyperlink" Target="https://twitter.com/" TargetMode="External"/><Relationship Id="rId2937" Type="http://schemas.openxmlformats.org/officeDocument/2006/relationships/hyperlink" Target="https://twitter.com/" TargetMode="External"/><Relationship Id="rId909" Type="http://schemas.openxmlformats.org/officeDocument/2006/relationships/hyperlink" Target="https://twitter.com/" TargetMode="External"/><Relationship Id="rId1301" Type="http://schemas.openxmlformats.org/officeDocument/2006/relationships/hyperlink" Target="https://twitter.com/" TargetMode="External"/><Relationship Id="rId1539" Type="http://schemas.openxmlformats.org/officeDocument/2006/relationships/hyperlink" Target="https://twitter.com/" TargetMode="External"/><Relationship Id="rId1746" Type="http://schemas.openxmlformats.org/officeDocument/2006/relationships/hyperlink" Target="https://twitter.com/" TargetMode="External"/><Relationship Id="rId1953" Type="http://schemas.openxmlformats.org/officeDocument/2006/relationships/hyperlink" Target="https://twitter.com/" TargetMode="External"/><Relationship Id="rId38" Type="http://schemas.openxmlformats.org/officeDocument/2006/relationships/hyperlink" Target="https://twitter.com/i/web/status/1420491675756109835" TargetMode="External"/><Relationship Id="rId1606" Type="http://schemas.openxmlformats.org/officeDocument/2006/relationships/hyperlink" Target="https://twitter.com/" TargetMode="External"/><Relationship Id="rId1813" Type="http://schemas.openxmlformats.org/officeDocument/2006/relationships/hyperlink" Target="https://twitter.com/" TargetMode="External"/><Relationship Id="rId3059" Type="http://schemas.openxmlformats.org/officeDocument/2006/relationships/hyperlink" Target="https://twitter.com/" TargetMode="External"/><Relationship Id="rId187" Type="http://schemas.openxmlformats.org/officeDocument/2006/relationships/hyperlink" Target="https://www.clubic.com/amp/379546-un-malware-recuperant-les-mots-de-passe-windows-se-propage-via-les-pubs-des-moteurs-de-recherche.html" TargetMode="External"/><Relationship Id="rId394" Type="http://schemas.openxmlformats.org/officeDocument/2006/relationships/hyperlink" Target="https://www.francenum.gouv.fr/comprendre-le-numerique/cahier-de-vacances-gratuit-sur-la-cybersecurite" TargetMode="External"/><Relationship Id="rId2075" Type="http://schemas.openxmlformats.org/officeDocument/2006/relationships/hyperlink" Target="https://twitter.com/" TargetMode="External"/><Relationship Id="rId2282" Type="http://schemas.openxmlformats.org/officeDocument/2006/relationships/hyperlink" Target="https://twitter.com/" TargetMode="External"/><Relationship Id="rId254" Type="http://schemas.openxmlformats.org/officeDocument/2006/relationships/hyperlink" Target="https://www.usine-digitale.fr/article/apres-un-data-center-tiktok-ouvre-un-centre-dedie-a-la-cybersecurite-a-dublin.N1129489" TargetMode="External"/><Relationship Id="rId699" Type="http://schemas.openxmlformats.org/officeDocument/2006/relationships/hyperlink" Target="https://twitter.com/i/web/status/1422520143834402816" TargetMode="External"/><Relationship Id="rId1091" Type="http://schemas.openxmlformats.org/officeDocument/2006/relationships/hyperlink" Target="https://twitter.com/" TargetMode="External"/><Relationship Id="rId2587" Type="http://schemas.openxmlformats.org/officeDocument/2006/relationships/hyperlink" Target="https://twitter.com/" TargetMode="External"/><Relationship Id="rId2794" Type="http://schemas.openxmlformats.org/officeDocument/2006/relationships/hyperlink" Target="https://twitter.com/" TargetMode="External"/><Relationship Id="rId114" Type="http://schemas.openxmlformats.org/officeDocument/2006/relationships/hyperlink" Target="https://www.linkedin.com/posts/myprofilephilippegerard_la-bo%C3%AEte-%C3%A0-outils-activity-6826821985398595584-C5IQ" TargetMode="External"/><Relationship Id="rId461" Type="http://schemas.openxmlformats.org/officeDocument/2006/relationships/hyperlink" Target="https://www.usine-digitale.fr/article/apres-un-data-center-tiktok-ouvre-un-centre-dedie-a-la-cybersecurite-a-dublin.N1129489" TargetMode="External"/><Relationship Id="rId559" Type="http://schemas.openxmlformats.org/officeDocument/2006/relationships/hyperlink" Target="https://www.itforbusiness.fr/vos-systemes-de-cybersecurite-sont-ils-prets-a-tenir-dans-une-nouvelle-ere-quantique%E2%80%89-44212" TargetMode="External"/><Relationship Id="rId766" Type="http://schemas.openxmlformats.org/officeDocument/2006/relationships/hyperlink" Target="https://twitter.com/i/web/status/1420408454972198912" TargetMode="External"/><Relationship Id="rId1189" Type="http://schemas.openxmlformats.org/officeDocument/2006/relationships/hyperlink" Target="https://twitter.com/" TargetMode="External"/><Relationship Id="rId1396" Type="http://schemas.openxmlformats.org/officeDocument/2006/relationships/hyperlink" Target="https://twitter.com/" TargetMode="External"/><Relationship Id="rId2142" Type="http://schemas.openxmlformats.org/officeDocument/2006/relationships/hyperlink" Target="https://twitter.com/" TargetMode="External"/><Relationship Id="rId2447" Type="http://schemas.openxmlformats.org/officeDocument/2006/relationships/hyperlink" Target="https://twitter.com/" TargetMode="External"/><Relationship Id="rId321" Type="http://schemas.openxmlformats.org/officeDocument/2006/relationships/hyperlink" Target="https://www.arte.tv/fr/videos/105025-000-A/cybersecurite-la-science-des-codes-secrets/" TargetMode="External"/><Relationship Id="rId419" Type="http://schemas.openxmlformats.org/officeDocument/2006/relationships/hyperlink" Target="https://twitter.com/i/web/status/1420734937578283012" TargetMode="External"/><Relationship Id="rId626" Type="http://schemas.openxmlformats.org/officeDocument/2006/relationships/hyperlink" Target="https://twitter.com/i/web/status/1421088099258535943" TargetMode="External"/><Relationship Id="rId973" Type="http://schemas.openxmlformats.org/officeDocument/2006/relationships/hyperlink" Target="https://twitter.com/" TargetMode="External"/><Relationship Id="rId1049" Type="http://schemas.openxmlformats.org/officeDocument/2006/relationships/hyperlink" Target="https://twitter.com/" TargetMode="External"/><Relationship Id="rId1256" Type="http://schemas.openxmlformats.org/officeDocument/2006/relationships/hyperlink" Target="https://twitter.com/" TargetMode="External"/><Relationship Id="rId2002" Type="http://schemas.openxmlformats.org/officeDocument/2006/relationships/hyperlink" Target="https://twitter.com/" TargetMode="External"/><Relationship Id="rId2307" Type="http://schemas.openxmlformats.org/officeDocument/2006/relationships/hyperlink" Target="https://twitter.com/" TargetMode="External"/><Relationship Id="rId2654" Type="http://schemas.openxmlformats.org/officeDocument/2006/relationships/hyperlink" Target="https://twitter.com/" TargetMode="External"/><Relationship Id="rId2861" Type="http://schemas.openxmlformats.org/officeDocument/2006/relationships/hyperlink" Target="https://twitter.com/" TargetMode="External"/><Relationship Id="rId2959" Type="http://schemas.openxmlformats.org/officeDocument/2006/relationships/hyperlink" Target="https://twitter.com/" TargetMode="External"/><Relationship Id="rId833" Type="http://schemas.openxmlformats.org/officeDocument/2006/relationships/hyperlink" Target="https://twitter.com/" TargetMode="External"/><Relationship Id="rId1116" Type="http://schemas.openxmlformats.org/officeDocument/2006/relationships/hyperlink" Target="https://twitter.com/" TargetMode="External"/><Relationship Id="rId1463" Type="http://schemas.openxmlformats.org/officeDocument/2006/relationships/hyperlink" Target="https://twitter.com/" TargetMode="External"/><Relationship Id="rId1670" Type="http://schemas.openxmlformats.org/officeDocument/2006/relationships/hyperlink" Target="https://twitter.com/" TargetMode="External"/><Relationship Id="rId1768" Type="http://schemas.openxmlformats.org/officeDocument/2006/relationships/hyperlink" Target="https://twitter.com/" TargetMode="External"/><Relationship Id="rId2514" Type="http://schemas.openxmlformats.org/officeDocument/2006/relationships/hyperlink" Target="https://twitter.com/" TargetMode="External"/><Relationship Id="rId2721" Type="http://schemas.openxmlformats.org/officeDocument/2006/relationships/hyperlink" Target="https://twitter.com/" TargetMode="External"/><Relationship Id="rId2819" Type="http://schemas.openxmlformats.org/officeDocument/2006/relationships/hyperlink" Target="https://twitter.com/" TargetMode="External"/><Relationship Id="rId900" Type="http://schemas.openxmlformats.org/officeDocument/2006/relationships/hyperlink" Target="https://twitter.com/" TargetMode="External"/><Relationship Id="rId1323" Type="http://schemas.openxmlformats.org/officeDocument/2006/relationships/hyperlink" Target="https://twitter.com/" TargetMode="External"/><Relationship Id="rId1530" Type="http://schemas.openxmlformats.org/officeDocument/2006/relationships/hyperlink" Target="https://twitter.com/" TargetMode="External"/><Relationship Id="rId1628" Type="http://schemas.openxmlformats.org/officeDocument/2006/relationships/hyperlink" Target="https://twitter.com/" TargetMode="External"/><Relationship Id="rId1975" Type="http://schemas.openxmlformats.org/officeDocument/2006/relationships/hyperlink" Target="https://twitter.com/" TargetMode="External"/><Relationship Id="rId1835" Type="http://schemas.openxmlformats.org/officeDocument/2006/relationships/hyperlink" Target="https://twitter.com/" TargetMode="External"/><Relationship Id="rId3050" Type="http://schemas.openxmlformats.org/officeDocument/2006/relationships/hyperlink" Target="https://twitter.com/" TargetMode="External"/><Relationship Id="rId1902" Type="http://schemas.openxmlformats.org/officeDocument/2006/relationships/hyperlink" Target="https://twitter.com/" TargetMode="External"/><Relationship Id="rId2097" Type="http://schemas.openxmlformats.org/officeDocument/2006/relationships/hyperlink" Target="https://twitter.com/" TargetMode="External"/><Relationship Id="rId276" Type="http://schemas.openxmlformats.org/officeDocument/2006/relationships/hyperlink" Target="https://www.presse-citron.net/cybersecurite-les-internautes-francais-sont-de-plus-en-plus-en-danger/" TargetMode="External"/><Relationship Id="rId483" Type="http://schemas.openxmlformats.org/officeDocument/2006/relationships/hyperlink" Target="https://www.futura-sciences.com/tech/actualites/cybersecurite-ce-nouveau-type-virus-vole-mots-passe-android-92794/" TargetMode="External"/><Relationship Id="rId690" Type="http://schemas.openxmlformats.org/officeDocument/2006/relationships/hyperlink" Target="https://twitter.com/i/web/status/1420365109965299712" TargetMode="External"/><Relationship Id="rId2164" Type="http://schemas.openxmlformats.org/officeDocument/2006/relationships/hyperlink" Target="https://twitter.com/" TargetMode="External"/><Relationship Id="rId2371" Type="http://schemas.openxmlformats.org/officeDocument/2006/relationships/hyperlink" Target="https://twitter.com/" TargetMode="External"/><Relationship Id="rId3008" Type="http://schemas.openxmlformats.org/officeDocument/2006/relationships/hyperlink" Target="https://twitter.com/" TargetMode="External"/><Relationship Id="rId136" Type="http://schemas.openxmlformats.org/officeDocument/2006/relationships/hyperlink" Target="https://twitter.com/i/web/status/1421141136379351040" TargetMode="External"/><Relationship Id="rId343" Type="http://schemas.openxmlformats.org/officeDocument/2006/relationships/hyperlink" Target="https://www.informatiquenews.fr/google-cloud-lance-de-nouveaux-services-de-cybersecurite-80556" TargetMode="External"/><Relationship Id="rId550" Type="http://schemas.openxmlformats.org/officeDocument/2006/relationships/hyperlink" Target="https://twitter.com/i/web/status/1422150428465184768" TargetMode="External"/><Relationship Id="rId788" Type="http://schemas.openxmlformats.org/officeDocument/2006/relationships/hyperlink" Target="https://twitter.com/i/web/status/1422131331539025921" TargetMode="External"/><Relationship Id="rId995" Type="http://schemas.openxmlformats.org/officeDocument/2006/relationships/hyperlink" Target="https://twitter.com/" TargetMode="External"/><Relationship Id="rId1180" Type="http://schemas.openxmlformats.org/officeDocument/2006/relationships/hyperlink" Target="https://twitter.com/" TargetMode="External"/><Relationship Id="rId2024" Type="http://schemas.openxmlformats.org/officeDocument/2006/relationships/hyperlink" Target="https://twitter.com/" TargetMode="External"/><Relationship Id="rId2231" Type="http://schemas.openxmlformats.org/officeDocument/2006/relationships/hyperlink" Target="https://twitter.com/" TargetMode="External"/><Relationship Id="rId2469" Type="http://schemas.openxmlformats.org/officeDocument/2006/relationships/hyperlink" Target="https://twitter.com/" TargetMode="External"/><Relationship Id="rId2676" Type="http://schemas.openxmlformats.org/officeDocument/2006/relationships/hyperlink" Target="https://twitter.com/" TargetMode="External"/><Relationship Id="rId2883" Type="http://schemas.openxmlformats.org/officeDocument/2006/relationships/hyperlink" Target="https://twitter.com/" TargetMode="External"/><Relationship Id="rId203" Type="http://schemas.openxmlformats.org/officeDocument/2006/relationships/hyperlink" Target="https://twitter.com/i/web/status/1420653802152136705" TargetMode="External"/><Relationship Id="rId648" Type="http://schemas.openxmlformats.org/officeDocument/2006/relationships/hyperlink" Target="https://lecafedugeek.fr/cybersecurite-un-quart-des-francais-serait-expose-a-une-menace-sur-son-pc" TargetMode="External"/><Relationship Id="rId855" Type="http://schemas.openxmlformats.org/officeDocument/2006/relationships/hyperlink" Target="https://twitter.com/" TargetMode="External"/><Relationship Id="rId1040" Type="http://schemas.openxmlformats.org/officeDocument/2006/relationships/hyperlink" Target="https://twitter.com/" TargetMode="External"/><Relationship Id="rId1278" Type="http://schemas.openxmlformats.org/officeDocument/2006/relationships/hyperlink" Target="https://twitter.com/" TargetMode="External"/><Relationship Id="rId1485" Type="http://schemas.openxmlformats.org/officeDocument/2006/relationships/hyperlink" Target="https://twitter.com/" TargetMode="External"/><Relationship Id="rId1692" Type="http://schemas.openxmlformats.org/officeDocument/2006/relationships/hyperlink" Target="https://twitter.com/" TargetMode="External"/><Relationship Id="rId2329" Type="http://schemas.openxmlformats.org/officeDocument/2006/relationships/hyperlink" Target="https://twitter.com/" TargetMode="External"/><Relationship Id="rId2536" Type="http://schemas.openxmlformats.org/officeDocument/2006/relationships/hyperlink" Target="https://twitter.com/" TargetMode="External"/><Relationship Id="rId2743" Type="http://schemas.openxmlformats.org/officeDocument/2006/relationships/hyperlink" Target="https://twitter.com/" TargetMode="External"/><Relationship Id="rId410" Type="http://schemas.openxmlformats.org/officeDocument/2006/relationships/hyperlink" Target="https://africa-newsroom.com/press/train-the-hybrid-mind?lang=fr" TargetMode="External"/><Relationship Id="rId508" Type="http://schemas.openxmlformats.org/officeDocument/2006/relationships/hyperlink" Target="https://twitter.com/i/web/status/1421784759840223235" TargetMode="External"/><Relationship Id="rId715" Type="http://schemas.openxmlformats.org/officeDocument/2006/relationships/hyperlink" Target="https://twitter.com/i/web/status/1420397406760407049" TargetMode="External"/><Relationship Id="rId922" Type="http://schemas.openxmlformats.org/officeDocument/2006/relationships/hyperlink" Target="https://twitter.com/" TargetMode="External"/><Relationship Id="rId1138" Type="http://schemas.openxmlformats.org/officeDocument/2006/relationships/hyperlink" Target="https://twitter.com/" TargetMode="External"/><Relationship Id="rId1345" Type="http://schemas.openxmlformats.org/officeDocument/2006/relationships/hyperlink" Target="https://twitter.com/" TargetMode="External"/><Relationship Id="rId1552" Type="http://schemas.openxmlformats.org/officeDocument/2006/relationships/hyperlink" Target="https://twitter.com/" TargetMode="External"/><Relationship Id="rId1997" Type="http://schemas.openxmlformats.org/officeDocument/2006/relationships/hyperlink" Target="https://twitter.com/" TargetMode="External"/><Relationship Id="rId2603" Type="http://schemas.openxmlformats.org/officeDocument/2006/relationships/hyperlink" Target="https://twitter.com/" TargetMode="External"/><Relationship Id="rId2950" Type="http://schemas.openxmlformats.org/officeDocument/2006/relationships/hyperlink" Target="https://twitter.com/" TargetMode="External"/><Relationship Id="rId1205" Type="http://schemas.openxmlformats.org/officeDocument/2006/relationships/hyperlink" Target="https://twitter.com/" TargetMode="External"/><Relationship Id="rId1857" Type="http://schemas.openxmlformats.org/officeDocument/2006/relationships/hyperlink" Target="https://twitter.com/" TargetMode="External"/><Relationship Id="rId2810" Type="http://schemas.openxmlformats.org/officeDocument/2006/relationships/hyperlink" Target="https://twitter.com/" TargetMode="External"/><Relationship Id="rId2908" Type="http://schemas.openxmlformats.org/officeDocument/2006/relationships/hyperlink" Target="https://twitter.com/" TargetMode="External"/><Relationship Id="rId51" Type="http://schemas.openxmlformats.org/officeDocument/2006/relationships/hyperlink" Target="https://twitter.com/i/web/status/1420284924234510338" TargetMode="External"/><Relationship Id="rId1412" Type="http://schemas.openxmlformats.org/officeDocument/2006/relationships/hyperlink" Target="https://twitter.com/" TargetMode="External"/><Relationship Id="rId1717" Type="http://schemas.openxmlformats.org/officeDocument/2006/relationships/hyperlink" Target="https://twitter.com/" TargetMode="External"/><Relationship Id="rId1924" Type="http://schemas.openxmlformats.org/officeDocument/2006/relationships/hyperlink" Target="https://twitter.com/" TargetMode="External"/><Relationship Id="rId3072" Type="http://schemas.openxmlformats.org/officeDocument/2006/relationships/hyperlink" Target="https://twitter.com/" TargetMode="External"/><Relationship Id="rId298" Type="http://schemas.openxmlformats.org/officeDocument/2006/relationships/hyperlink" Target="https://twitter.com/i/web/status/1422452169257725959" TargetMode="External"/><Relationship Id="rId158" Type="http://schemas.openxmlformats.org/officeDocument/2006/relationships/hyperlink" Target="https://veille-cyber.com/infographies/" TargetMode="External"/><Relationship Id="rId2186" Type="http://schemas.openxmlformats.org/officeDocument/2006/relationships/hyperlink" Target="https://twitter.com/" TargetMode="External"/><Relationship Id="rId2393" Type="http://schemas.openxmlformats.org/officeDocument/2006/relationships/hyperlink" Target="https://twitter.com/" TargetMode="External"/><Relationship Id="rId2698" Type="http://schemas.openxmlformats.org/officeDocument/2006/relationships/hyperlink" Target="https://twitter.com/" TargetMode="External"/><Relationship Id="rId365" Type="http://schemas.openxmlformats.org/officeDocument/2006/relationships/hyperlink" Target="https://www.silicon.fr/cybersecurite-github-nsa-413375.html" TargetMode="External"/><Relationship Id="rId572" Type="http://schemas.openxmlformats.org/officeDocument/2006/relationships/hyperlink" Target="https://twitter.com/i/web/status/1422467644360323073" TargetMode="External"/><Relationship Id="rId2046" Type="http://schemas.openxmlformats.org/officeDocument/2006/relationships/hyperlink" Target="https://twitter.com/" TargetMode="External"/><Relationship Id="rId2253" Type="http://schemas.openxmlformats.org/officeDocument/2006/relationships/hyperlink" Target="https://twitter.com/" TargetMode="External"/><Relationship Id="rId2460" Type="http://schemas.openxmlformats.org/officeDocument/2006/relationships/hyperlink" Target="https://twitter.com/" TargetMode="External"/><Relationship Id="rId225" Type="http://schemas.openxmlformats.org/officeDocument/2006/relationships/hyperlink" Target="https://eau-entreprises.org/actualite/cybersecurite-des-entreprises/" TargetMode="External"/><Relationship Id="rId432" Type="http://schemas.openxmlformats.org/officeDocument/2006/relationships/hyperlink" Target="https://www.usine-digitale.fr/article/apres-un-data-center-tiktok-ouvre-un-centre-dedie-a-la-cybersecurite-a-dublin.N1129489" TargetMode="External"/><Relationship Id="rId877" Type="http://schemas.openxmlformats.org/officeDocument/2006/relationships/hyperlink" Target="https://twitter.com/" TargetMode="External"/><Relationship Id="rId1062" Type="http://schemas.openxmlformats.org/officeDocument/2006/relationships/hyperlink" Target="https://twitter.com/" TargetMode="External"/><Relationship Id="rId2113" Type="http://schemas.openxmlformats.org/officeDocument/2006/relationships/hyperlink" Target="https://twitter.com/" TargetMode="External"/><Relationship Id="rId2320" Type="http://schemas.openxmlformats.org/officeDocument/2006/relationships/hyperlink" Target="https://twitter.com/" TargetMode="External"/><Relationship Id="rId2558" Type="http://schemas.openxmlformats.org/officeDocument/2006/relationships/hyperlink" Target="https://twitter.com/" TargetMode="External"/><Relationship Id="rId2765" Type="http://schemas.openxmlformats.org/officeDocument/2006/relationships/hyperlink" Target="https://twitter.com/" TargetMode="External"/><Relationship Id="rId2972" Type="http://schemas.openxmlformats.org/officeDocument/2006/relationships/hyperlink" Target="https://twitter.com/" TargetMode="External"/><Relationship Id="rId737" Type="http://schemas.openxmlformats.org/officeDocument/2006/relationships/hyperlink" Target="https://twitter.com/i/web/status/1422512570032746497" TargetMode="External"/><Relationship Id="rId944" Type="http://schemas.openxmlformats.org/officeDocument/2006/relationships/hyperlink" Target="https://twitter.com/" TargetMode="External"/><Relationship Id="rId1367" Type="http://schemas.openxmlformats.org/officeDocument/2006/relationships/hyperlink" Target="https://twitter.com/" TargetMode="External"/><Relationship Id="rId1574" Type="http://schemas.openxmlformats.org/officeDocument/2006/relationships/hyperlink" Target="https://twitter.com/" TargetMode="External"/><Relationship Id="rId1781" Type="http://schemas.openxmlformats.org/officeDocument/2006/relationships/hyperlink" Target="https://twitter.com/" TargetMode="External"/><Relationship Id="rId2418" Type="http://schemas.openxmlformats.org/officeDocument/2006/relationships/hyperlink" Target="https://twitter.com/" TargetMode="External"/><Relationship Id="rId2625" Type="http://schemas.openxmlformats.org/officeDocument/2006/relationships/hyperlink" Target="https://twitter.com/" TargetMode="External"/><Relationship Id="rId2832" Type="http://schemas.openxmlformats.org/officeDocument/2006/relationships/hyperlink" Target="https://twitter.com/" TargetMode="External"/><Relationship Id="rId73" Type="http://schemas.openxmlformats.org/officeDocument/2006/relationships/hyperlink" Target="https://twitter.com/i/web/status/1420770489727864835" TargetMode="External"/><Relationship Id="rId804" Type="http://schemas.openxmlformats.org/officeDocument/2006/relationships/hyperlink" Target="https://twitter.com/" TargetMode="External"/><Relationship Id="rId1227" Type="http://schemas.openxmlformats.org/officeDocument/2006/relationships/hyperlink" Target="https://twitter.com/" TargetMode="External"/><Relationship Id="rId1434" Type="http://schemas.openxmlformats.org/officeDocument/2006/relationships/hyperlink" Target="https://twitter.com/" TargetMode="External"/><Relationship Id="rId1641" Type="http://schemas.openxmlformats.org/officeDocument/2006/relationships/hyperlink" Target="https://twitter.com/" TargetMode="External"/><Relationship Id="rId1879" Type="http://schemas.openxmlformats.org/officeDocument/2006/relationships/hyperlink" Target="https://twitter.com/" TargetMode="External"/><Relationship Id="rId1501" Type="http://schemas.openxmlformats.org/officeDocument/2006/relationships/hyperlink" Target="https://twitter.com/" TargetMode="External"/><Relationship Id="rId1739" Type="http://schemas.openxmlformats.org/officeDocument/2006/relationships/hyperlink" Target="https://twitter.com/" TargetMode="External"/><Relationship Id="rId1946" Type="http://schemas.openxmlformats.org/officeDocument/2006/relationships/hyperlink" Target="https://twitter.com/" TargetMode="External"/><Relationship Id="rId1806" Type="http://schemas.openxmlformats.org/officeDocument/2006/relationships/hyperlink" Target="https://twitter.com/" TargetMode="External"/><Relationship Id="rId387" Type="http://schemas.openxmlformats.org/officeDocument/2006/relationships/hyperlink" Target="https://twitter.com/i/web/status/1420650788695728128" TargetMode="External"/><Relationship Id="rId594" Type="http://schemas.openxmlformats.org/officeDocument/2006/relationships/hyperlink" Target="https://twitter.com/i/web/status/1422497989227126784" TargetMode="External"/><Relationship Id="rId2068" Type="http://schemas.openxmlformats.org/officeDocument/2006/relationships/hyperlink" Target="https://twitter.com/" TargetMode="External"/><Relationship Id="rId2275" Type="http://schemas.openxmlformats.org/officeDocument/2006/relationships/hyperlink" Target="https://twitter.com/" TargetMode="External"/><Relationship Id="rId3021" Type="http://schemas.openxmlformats.org/officeDocument/2006/relationships/hyperlink" Target="https://twitter.com/" TargetMode="External"/><Relationship Id="rId247" Type="http://schemas.openxmlformats.org/officeDocument/2006/relationships/hyperlink" Target="https://www.presse-citron.net/cybersecurite-les-internautes-francais-sont-de-plus-en-plus-en-danger/" TargetMode="External"/><Relationship Id="rId899" Type="http://schemas.openxmlformats.org/officeDocument/2006/relationships/hyperlink" Target="https://twitter.com/" TargetMode="External"/><Relationship Id="rId1084" Type="http://schemas.openxmlformats.org/officeDocument/2006/relationships/hyperlink" Target="https://twitter.com/" TargetMode="External"/><Relationship Id="rId2482" Type="http://schemas.openxmlformats.org/officeDocument/2006/relationships/hyperlink" Target="https://twitter.com/" TargetMode="External"/><Relationship Id="rId2787" Type="http://schemas.openxmlformats.org/officeDocument/2006/relationships/hyperlink" Target="https://twitter.com/" TargetMode="External"/><Relationship Id="rId107" Type="http://schemas.openxmlformats.org/officeDocument/2006/relationships/hyperlink" Target="https://twitter.com/i/web/status/1420322164759273479" TargetMode="External"/><Relationship Id="rId454" Type="http://schemas.openxmlformats.org/officeDocument/2006/relationships/hyperlink" Target="https://www.planet.fr/internet-et-high-tech-cybersecurite-palmares-des-mots-de-passe-a-eviter-absolument.2219538.1506.html?es_sh=549e31abdf6b236382bb8d0194088fdc&amp;es_ad=7053" TargetMode="External"/><Relationship Id="rId661" Type="http://schemas.openxmlformats.org/officeDocument/2006/relationships/hyperlink" Target="https://lecafedugeek.fr/cybersecurite-un-quart-des-francais-serait-expose-a-une-menace-sur-son-pc" TargetMode="External"/><Relationship Id="rId759" Type="http://schemas.openxmlformats.org/officeDocument/2006/relationships/hyperlink" Target="https://twitter.com/i/web/status/1421894148962017280" TargetMode="External"/><Relationship Id="rId966" Type="http://schemas.openxmlformats.org/officeDocument/2006/relationships/hyperlink" Target="https://twitter.com/" TargetMode="External"/><Relationship Id="rId1291" Type="http://schemas.openxmlformats.org/officeDocument/2006/relationships/hyperlink" Target="https://twitter.com/" TargetMode="External"/><Relationship Id="rId1389" Type="http://schemas.openxmlformats.org/officeDocument/2006/relationships/hyperlink" Target="https://twitter.com/" TargetMode="External"/><Relationship Id="rId1596" Type="http://schemas.openxmlformats.org/officeDocument/2006/relationships/hyperlink" Target="https://twitter.com/" TargetMode="External"/><Relationship Id="rId2135" Type="http://schemas.openxmlformats.org/officeDocument/2006/relationships/hyperlink" Target="https://twitter.com/" TargetMode="External"/><Relationship Id="rId2342" Type="http://schemas.openxmlformats.org/officeDocument/2006/relationships/hyperlink" Target="https://twitter.com/" TargetMode="External"/><Relationship Id="rId2647" Type="http://schemas.openxmlformats.org/officeDocument/2006/relationships/hyperlink" Target="https://twitter.com/" TargetMode="External"/><Relationship Id="rId2994" Type="http://schemas.openxmlformats.org/officeDocument/2006/relationships/hyperlink" Target="https://twitter.com/" TargetMode="External"/><Relationship Id="rId314" Type="http://schemas.openxmlformats.org/officeDocument/2006/relationships/hyperlink" Target="https://www.usine-digitale.fr/article/la-ville-de-chalon-sur-saone-debourse-550-000-euros-a-la-suite-d-une-cyberattaque.N1130364" TargetMode="External"/><Relationship Id="rId521" Type="http://schemas.openxmlformats.org/officeDocument/2006/relationships/hyperlink" Target="https://www.ecoreseau.fr/entreprendre/enquete-entrepreneuriale/2021/05/18/73648-les-10-grandes-tendances-emergentes/" TargetMode="External"/><Relationship Id="rId619" Type="http://schemas.openxmlformats.org/officeDocument/2006/relationships/hyperlink" Target="https://twitter.com/i/web/status/1422135585884491776" TargetMode="External"/><Relationship Id="rId1151" Type="http://schemas.openxmlformats.org/officeDocument/2006/relationships/hyperlink" Target="https://twitter.com/" TargetMode="External"/><Relationship Id="rId1249" Type="http://schemas.openxmlformats.org/officeDocument/2006/relationships/hyperlink" Target="https://twitter.com/" TargetMode="External"/><Relationship Id="rId2202" Type="http://schemas.openxmlformats.org/officeDocument/2006/relationships/hyperlink" Target="https://twitter.com/" TargetMode="External"/><Relationship Id="rId2854" Type="http://schemas.openxmlformats.org/officeDocument/2006/relationships/hyperlink" Target="https://twitter.com/" TargetMode="External"/><Relationship Id="rId95" Type="http://schemas.openxmlformats.org/officeDocument/2006/relationships/hyperlink" Target="https://twitter.com/i/web/status/1421028603815505921" TargetMode="External"/><Relationship Id="rId826" Type="http://schemas.openxmlformats.org/officeDocument/2006/relationships/hyperlink" Target="https://twitter.com/" TargetMode="External"/><Relationship Id="rId1011" Type="http://schemas.openxmlformats.org/officeDocument/2006/relationships/hyperlink" Target="https://twitter.com/" TargetMode="External"/><Relationship Id="rId1109" Type="http://schemas.openxmlformats.org/officeDocument/2006/relationships/hyperlink" Target="https://twitter.com/" TargetMode="External"/><Relationship Id="rId1456" Type="http://schemas.openxmlformats.org/officeDocument/2006/relationships/hyperlink" Target="https://twitter.com/" TargetMode="External"/><Relationship Id="rId1663" Type="http://schemas.openxmlformats.org/officeDocument/2006/relationships/hyperlink" Target="https://twitter.com/" TargetMode="External"/><Relationship Id="rId1870" Type="http://schemas.openxmlformats.org/officeDocument/2006/relationships/hyperlink" Target="https://twitter.com/" TargetMode="External"/><Relationship Id="rId1968" Type="http://schemas.openxmlformats.org/officeDocument/2006/relationships/hyperlink" Target="https://twitter.com/" TargetMode="External"/><Relationship Id="rId2507" Type="http://schemas.openxmlformats.org/officeDocument/2006/relationships/hyperlink" Target="https://twitter.com/" TargetMode="External"/><Relationship Id="rId2714" Type="http://schemas.openxmlformats.org/officeDocument/2006/relationships/hyperlink" Target="https://twitter.com/" TargetMode="External"/><Relationship Id="rId2921" Type="http://schemas.openxmlformats.org/officeDocument/2006/relationships/hyperlink" Target="https://twitter.com/" TargetMode="External"/><Relationship Id="rId1316" Type="http://schemas.openxmlformats.org/officeDocument/2006/relationships/hyperlink" Target="https://twitter.com/" TargetMode="External"/><Relationship Id="rId1523" Type="http://schemas.openxmlformats.org/officeDocument/2006/relationships/hyperlink" Target="https://twitter.com/" TargetMode="External"/><Relationship Id="rId1730" Type="http://schemas.openxmlformats.org/officeDocument/2006/relationships/hyperlink" Target="https://twitter.com/" TargetMode="External"/><Relationship Id="rId22" Type="http://schemas.openxmlformats.org/officeDocument/2006/relationships/hyperlink" Target="https://twitter.com/i/web/status/1420346208342654977" TargetMode="External"/><Relationship Id="rId1828" Type="http://schemas.openxmlformats.org/officeDocument/2006/relationships/hyperlink" Target="https://twitter.com/" TargetMode="External"/><Relationship Id="rId3043" Type="http://schemas.openxmlformats.org/officeDocument/2006/relationships/hyperlink" Target="https://twitter.com/" TargetMode="External"/><Relationship Id="rId171" Type="http://schemas.openxmlformats.org/officeDocument/2006/relationships/hyperlink" Target="https://twitter.com/i/web/status/1420640232924499968" TargetMode="External"/><Relationship Id="rId2297" Type="http://schemas.openxmlformats.org/officeDocument/2006/relationships/hyperlink" Target="https://twitter.com/" TargetMode="External"/><Relationship Id="rId269" Type="http://schemas.openxmlformats.org/officeDocument/2006/relationships/hyperlink" Target="https://www.usine-digitale.fr/article/apres-un-data-center-tiktok-ouvre-un-centre-dedie-a-la-cybersecurite-a-dublin.N1129489" TargetMode="External"/><Relationship Id="rId476" Type="http://schemas.openxmlformats.org/officeDocument/2006/relationships/hyperlink" Target="https://twitter.com/i/web/status/1421409813217660933" TargetMode="External"/><Relationship Id="rId683" Type="http://schemas.openxmlformats.org/officeDocument/2006/relationships/hyperlink" Target="https://twitter.com/i/web/status/1421059246653857794" TargetMode="External"/><Relationship Id="rId890" Type="http://schemas.openxmlformats.org/officeDocument/2006/relationships/hyperlink" Target="https://twitter.com/" TargetMode="External"/><Relationship Id="rId2157" Type="http://schemas.openxmlformats.org/officeDocument/2006/relationships/hyperlink" Target="https://twitter.com/" TargetMode="External"/><Relationship Id="rId2364" Type="http://schemas.openxmlformats.org/officeDocument/2006/relationships/hyperlink" Target="https://twitter.com/" TargetMode="External"/><Relationship Id="rId2571" Type="http://schemas.openxmlformats.org/officeDocument/2006/relationships/hyperlink" Target="https://twitter.com/" TargetMode="External"/><Relationship Id="rId129" Type="http://schemas.openxmlformats.org/officeDocument/2006/relationships/hyperlink" Target="https://twitter.com/i/web/status/1420845095780339714" TargetMode="External"/><Relationship Id="rId336" Type="http://schemas.openxmlformats.org/officeDocument/2006/relationships/hyperlink" Target="https://twitter.com/i/web/status/1420423226430218243" TargetMode="External"/><Relationship Id="rId543" Type="http://schemas.openxmlformats.org/officeDocument/2006/relationships/hyperlink" Target="https://siecledigital.fr/2021/08/02/le-rancongiciel-egregor-passe-mais-pas-oublie/?utm_source=dlvr.it&amp;utm_medium=twitter" TargetMode="External"/><Relationship Id="rId988" Type="http://schemas.openxmlformats.org/officeDocument/2006/relationships/hyperlink" Target="https://twitter.com/" TargetMode="External"/><Relationship Id="rId1173" Type="http://schemas.openxmlformats.org/officeDocument/2006/relationships/hyperlink" Target="https://twitter.com/" TargetMode="External"/><Relationship Id="rId1380" Type="http://schemas.openxmlformats.org/officeDocument/2006/relationships/hyperlink" Target="https://twitter.com/" TargetMode="External"/><Relationship Id="rId2017" Type="http://schemas.openxmlformats.org/officeDocument/2006/relationships/hyperlink" Target="https://twitter.com/" TargetMode="External"/><Relationship Id="rId2224" Type="http://schemas.openxmlformats.org/officeDocument/2006/relationships/hyperlink" Target="https://twitter.com/" TargetMode="External"/><Relationship Id="rId2669" Type="http://schemas.openxmlformats.org/officeDocument/2006/relationships/hyperlink" Target="https://twitter.com/" TargetMode="External"/><Relationship Id="rId2876" Type="http://schemas.openxmlformats.org/officeDocument/2006/relationships/hyperlink" Target="https://twitter.com/" TargetMode="External"/><Relationship Id="rId403" Type="http://schemas.openxmlformats.org/officeDocument/2006/relationships/hyperlink" Target="https://twitter.com/i/web/status/1420330367635099650" TargetMode="External"/><Relationship Id="rId750" Type="http://schemas.openxmlformats.org/officeDocument/2006/relationships/hyperlink" Target="https://twitter.com/i/web/status/1421499880577683456" TargetMode="External"/><Relationship Id="rId848" Type="http://schemas.openxmlformats.org/officeDocument/2006/relationships/hyperlink" Target="https://twitter.com/" TargetMode="External"/><Relationship Id="rId1033" Type="http://schemas.openxmlformats.org/officeDocument/2006/relationships/hyperlink" Target="https://twitter.com/" TargetMode="External"/><Relationship Id="rId1478" Type="http://schemas.openxmlformats.org/officeDocument/2006/relationships/hyperlink" Target="https://twitter.com/" TargetMode="External"/><Relationship Id="rId1685" Type="http://schemas.openxmlformats.org/officeDocument/2006/relationships/hyperlink" Target="https://twitter.com/" TargetMode="External"/><Relationship Id="rId1892" Type="http://schemas.openxmlformats.org/officeDocument/2006/relationships/hyperlink" Target="https://twitter.com/" TargetMode="External"/><Relationship Id="rId2431" Type="http://schemas.openxmlformats.org/officeDocument/2006/relationships/hyperlink" Target="https://twitter.com/" TargetMode="External"/><Relationship Id="rId2529" Type="http://schemas.openxmlformats.org/officeDocument/2006/relationships/hyperlink" Target="https://twitter.com/" TargetMode="External"/><Relationship Id="rId2736" Type="http://schemas.openxmlformats.org/officeDocument/2006/relationships/hyperlink" Target="https://twitter.com/" TargetMode="External"/><Relationship Id="rId610" Type="http://schemas.openxmlformats.org/officeDocument/2006/relationships/hyperlink" Target="https://twitter.com/i/web/status/1422534721330941955" TargetMode="External"/><Relationship Id="rId708" Type="http://schemas.openxmlformats.org/officeDocument/2006/relationships/hyperlink" Target="https://www.instagram.com/p/CR_wl74oW-b/" TargetMode="External"/><Relationship Id="rId915" Type="http://schemas.openxmlformats.org/officeDocument/2006/relationships/hyperlink" Target="https://twitter.com/" TargetMode="External"/><Relationship Id="rId1240" Type="http://schemas.openxmlformats.org/officeDocument/2006/relationships/hyperlink" Target="https://twitter.com/" TargetMode="External"/><Relationship Id="rId1338" Type="http://schemas.openxmlformats.org/officeDocument/2006/relationships/hyperlink" Target="https://twitter.com/" TargetMode="External"/><Relationship Id="rId1545" Type="http://schemas.openxmlformats.org/officeDocument/2006/relationships/hyperlink" Target="https://twitter.com/" TargetMode="External"/><Relationship Id="rId2943" Type="http://schemas.openxmlformats.org/officeDocument/2006/relationships/hyperlink" Target="https://twitter.com/" TargetMode="External"/><Relationship Id="rId1100" Type="http://schemas.openxmlformats.org/officeDocument/2006/relationships/hyperlink" Target="https://twitter.com/" TargetMode="External"/><Relationship Id="rId1405" Type="http://schemas.openxmlformats.org/officeDocument/2006/relationships/hyperlink" Target="https://twitter.com/" TargetMode="External"/><Relationship Id="rId1752" Type="http://schemas.openxmlformats.org/officeDocument/2006/relationships/hyperlink" Target="https://twitter.com/" TargetMode="External"/><Relationship Id="rId2803" Type="http://schemas.openxmlformats.org/officeDocument/2006/relationships/hyperlink" Target="https://twitter.com/" TargetMode="External"/><Relationship Id="rId44" Type="http://schemas.openxmlformats.org/officeDocument/2006/relationships/hyperlink" Target="https://twitter.com/i/web/status/1420632944595673101" TargetMode="External"/><Relationship Id="rId1612" Type="http://schemas.openxmlformats.org/officeDocument/2006/relationships/hyperlink" Target="https://twitter.com/" TargetMode="External"/><Relationship Id="rId1917" Type="http://schemas.openxmlformats.org/officeDocument/2006/relationships/hyperlink" Target="https://twitter.com/" TargetMode="External"/><Relationship Id="rId3065" Type="http://schemas.openxmlformats.org/officeDocument/2006/relationships/hyperlink" Target="https://twitter.com/" TargetMode="External"/><Relationship Id="rId193" Type="http://schemas.openxmlformats.org/officeDocument/2006/relationships/hyperlink" Target="http://www.fiverr.com/188880641?utm_campaign=gigs_show&amp;utm_medium=shared&amp;utm_source=twitter&amp;utm_term=2W21ak" TargetMode="External"/><Relationship Id="rId498" Type="http://schemas.openxmlformats.org/officeDocument/2006/relationships/hyperlink" Target="https://www.futura-sciences.com/tech/actualites/cybersecurite-ce-nouveau-type-virus-vole-mots-passe-android-92794/" TargetMode="External"/><Relationship Id="rId2081" Type="http://schemas.openxmlformats.org/officeDocument/2006/relationships/hyperlink" Target="https://twitter.com/" TargetMode="External"/><Relationship Id="rId2179" Type="http://schemas.openxmlformats.org/officeDocument/2006/relationships/hyperlink" Target="https://twitter.com/" TargetMode="External"/><Relationship Id="rId260" Type="http://schemas.openxmlformats.org/officeDocument/2006/relationships/hyperlink" Target="https://www.itforbusiness.fr/vos-systemes-de-cybersecurite-sont-ils-prets-a-tenir-dans-une-nouvelle-ere-quantique%E2%80%89-44212" TargetMode="External"/><Relationship Id="rId2386" Type="http://schemas.openxmlformats.org/officeDocument/2006/relationships/hyperlink" Target="https://twitter.com/" TargetMode="External"/><Relationship Id="rId2593" Type="http://schemas.openxmlformats.org/officeDocument/2006/relationships/hyperlink" Target="https://twitter.com/" TargetMode="External"/><Relationship Id="rId120" Type="http://schemas.openxmlformats.org/officeDocument/2006/relationships/hyperlink" Target="https://www.diateam.net/fr/comment-repondre-a-la-penurie-de-competences-en-cyber-securite/" TargetMode="External"/><Relationship Id="rId358" Type="http://schemas.openxmlformats.org/officeDocument/2006/relationships/hyperlink" Target="https://twitter.com/i/web/status/1420337915536752645" TargetMode="External"/><Relationship Id="rId565" Type="http://schemas.openxmlformats.org/officeDocument/2006/relationships/hyperlink" Target="https://twitter.com/i/web/status/1422206508323020804" TargetMode="External"/><Relationship Id="rId772" Type="http://schemas.openxmlformats.org/officeDocument/2006/relationships/hyperlink" Target="https://twitter.com/i/web/status/1420404217651552256" TargetMode="External"/><Relationship Id="rId1195" Type="http://schemas.openxmlformats.org/officeDocument/2006/relationships/hyperlink" Target="https://twitter.com/" TargetMode="External"/><Relationship Id="rId2039" Type="http://schemas.openxmlformats.org/officeDocument/2006/relationships/hyperlink" Target="https://twitter.com/" TargetMode="External"/><Relationship Id="rId2246" Type="http://schemas.openxmlformats.org/officeDocument/2006/relationships/hyperlink" Target="https://twitter.com/" TargetMode="External"/><Relationship Id="rId2453" Type="http://schemas.openxmlformats.org/officeDocument/2006/relationships/hyperlink" Target="https://twitter.com/" TargetMode="External"/><Relationship Id="rId2660" Type="http://schemas.openxmlformats.org/officeDocument/2006/relationships/hyperlink" Target="https://twitter.com/" TargetMode="External"/><Relationship Id="rId2898" Type="http://schemas.openxmlformats.org/officeDocument/2006/relationships/hyperlink" Target="https://twitter.com/" TargetMode="External"/><Relationship Id="rId218" Type="http://schemas.openxmlformats.org/officeDocument/2006/relationships/hyperlink" Target="https://twitter.com/i/web/status/1422082234572427265" TargetMode="External"/><Relationship Id="rId425" Type="http://schemas.openxmlformats.org/officeDocument/2006/relationships/hyperlink" Target="https://twitter.com/i/web/status/1420760611936370688" TargetMode="External"/><Relationship Id="rId632" Type="http://schemas.openxmlformats.org/officeDocument/2006/relationships/hyperlink" Target="https://www.silicon.fr/cybersecurite-github-nsa-413375.html" TargetMode="External"/><Relationship Id="rId1055" Type="http://schemas.openxmlformats.org/officeDocument/2006/relationships/hyperlink" Target="https://twitter.com/" TargetMode="External"/><Relationship Id="rId1262" Type="http://schemas.openxmlformats.org/officeDocument/2006/relationships/hyperlink" Target="https://twitter.com/" TargetMode="External"/><Relationship Id="rId2106" Type="http://schemas.openxmlformats.org/officeDocument/2006/relationships/hyperlink" Target="https://twitter.com/" TargetMode="External"/><Relationship Id="rId2313" Type="http://schemas.openxmlformats.org/officeDocument/2006/relationships/hyperlink" Target="https://twitter.com/" TargetMode="External"/><Relationship Id="rId2520" Type="http://schemas.openxmlformats.org/officeDocument/2006/relationships/hyperlink" Target="https://twitter.com/" TargetMode="External"/><Relationship Id="rId2758" Type="http://schemas.openxmlformats.org/officeDocument/2006/relationships/hyperlink" Target="https://twitter.com/" TargetMode="External"/><Relationship Id="rId2965" Type="http://schemas.openxmlformats.org/officeDocument/2006/relationships/hyperlink" Target="https://twitter.com/" TargetMode="External"/><Relationship Id="rId937" Type="http://schemas.openxmlformats.org/officeDocument/2006/relationships/hyperlink" Target="https://twitter.com/" TargetMode="External"/><Relationship Id="rId1122" Type="http://schemas.openxmlformats.org/officeDocument/2006/relationships/hyperlink" Target="https://twitter.com/" TargetMode="External"/><Relationship Id="rId1567" Type="http://schemas.openxmlformats.org/officeDocument/2006/relationships/hyperlink" Target="https://twitter.com/" TargetMode="External"/><Relationship Id="rId1774" Type="http://schemas.openxmlformats.org/officeDocument/2006/relationships/hyperlink" Target="https://twitter.com/" TargetMode="External"/><Relationship Id="rId1981" Type="http://schemas.openxmlformats.org/officeDocument/2006/relationships/hyperlink" Target="https://twitter.com/" TargetMode="External"/><Relationship Id="rId2618" Type="http://schemas.openxmlformats.org/officeDocument/2006/relationships/hyperlink" Target="https://twitter.com/" TargetMode="External"/><Relationship Id="rId2825" Type="http://schemas.openxmlformats.org/officeDocument/2006/relationships/hyperlink" Target="https://twitter.com/" TargetMode="External"/><Relationship Id="rId66" Type="http://schemas.openxmlformats.org/officeDocument/2006/relationships/hyperlink" Target="https://twitter.com/i/web/status/1420729991692754946" TargetMode="External"/><Relationship Id="rId1427" Type="http://schemas.openxmlformats.org/officeDocument/2006/relationships/hyperlink" Target="https://twitter.com/" TargetMode="External"/><Relationship Id="rId1634" Type="http://schemas.openxmlformats.org/officeDocument/2006/relationships/hyperlink" Target="https://twitter.com/" TargetMode="External"/><Relationship Id="rId1841" Type="http://schemas.openxmlformats.org/officeDocument/2006/relationships/hyperlink" Target="https://twitter.com/" TargetMode="External"/><Relationship Id="rId3087" Type="http://schemas.openxmlformats.org/officeDocument/2006/relationships/printerSettings" Target="../printerSettings/printerSettings1.bin"/><Relationship Id="rId1939" Type="http://schemas.openxmlformats.org/officeDocument/2006/relationships/hyperlink" Target="https://twitter.com/" TargetMode="External"/><Relationship Id="rId1701" Type="http://schemas.openxmlformats.org/officeDocument/2006/relationships/hyperlink" Target="https://twitter.com/" TargetMode="External"/><Relationship Id="rId282" Type="http://schemas.openxmlformats.org/officeDocument/2006/relationships/hyperlink" Target="https://veille-cyber.com/infographies/" TargetMode="External"/><Relationship Id="rId587" Type="http://schemas.openxmlformats.org/officeDocument/2006/relationships/hyperlink" Target="https://twitter.com/i/web/status/1420653570139987968" TargetMode="External"/><Relationship Id="rId2170" Type="http://schemas.openxmlformats.org/officeDocument/2006/relationships/hyperlink" Target="https://twitter.com/" TargetMode="External"/><Relationship Id="rId2268" Type="http://schemas.openxmlformats.org/officeDocument/2006/relationships/hyperlink" Target="https://twitter.com/" TargetMode="External"/><Relationship Id="rId3014" Type="http://schemas.openxmlformats.org/officeDocument/2006/relationships/hyperlink" Target="https://twitter.com/" TargetMode="External"/><Relationship Id="rId8" Type="http://schemas.openxmlformats.org/officeDocument/2006/relationships/hyperlink" Target="https://twitter.com/i/web/status/1420266568907468804" TargetMode="External"/><Relationship Id="rId142" Type="http://schemas.openxmlformats.org/officeDocument/2006/relationships/hyperlink" Target="https://twitter.com/i/web/status/1421152606638968839" TargetMode="External"/><Relationship Id="rId447" Type="http://schemas.openxmlformats.org/officeDocument/2006/relationships/hyperlink" Target="https://twitter.com/i/web/status/1420821629408526340" TargetMode="External"/><Relationship Id="rId794" Type="http://schemas.openxmlformats.org/officeDocument/2006/relationships/hyperlink" Target="https://twitter.com/cybergend/status/1421725275847593990" TargetMode="External"/><Relationship Id="rId1077" Type="http://schemas.openxmlformats.org/officeDocument/2006/relationships/hyperlink" Target="https://twitter.com/" TargetMode="External"/><Relationship Id="rId2030" Type="http://schemas.openxmlformats.org/officeDocument/2006/relationships/hyperlink" Target="https://twitter.com/" TargetMode="External"/><Relationship Id="rId2128" Type="http://schemas.openxmlformats.org/officeDocument/2006/relationships/hyperlink" Target="https://twitter.com/" TargetMode="External"/><Relationship Id="rId2475" Type="http://schemas.openxmlformats.org/officeDocument/2006/relationships/hyperlink" Target="https://twitter.com/" TargetMode="External"/><Relationship Id="rId2682" Type="http://schemas.openxmlformats.org/officeDocument/2006/relationships/hyperlink" Target="https://twitter.com/" TargetMode="External"/><Relationship Id="rId2987" Type="http://schemas.openxmlformats.org/officeDocument/2006/relationships/hyperlink" Target="https://twitter.com/" TargetMode="External"/><Relationship Id="rId654" Type="http://schemas.openxmlformats.org/officeDocument/2006/relationships/hyperlink" Target="https://twitter.com/i/web/status/1422572730633834500" TargetMode="External"/><Relationship Id="rId861" Type="http://schemas.openxmlformats.org/officeDocument/2006/relationships/hyperlink" Target="https://twitter.com/" TargetMode="External"/><Relationship Id="rId959" Type="http://schemas.openxmlformats.org/officeDocument/2006/relationships/hyperlink" Target="https://twitter.com/" TargetMode="External"/><Relationship Id="rId1284" Type="http://schemas.openxmlformats.org/officeDocument/2006/relationships/hyperlink" Target="https://twitter.com/" TargetMode="External"/><Relationship Id="rId1491" Type="http://schemas.openxmlformats.org/officeDocument/2006/relationships/hyperlink" Target="https://twitter.com/" TargetMode="External"/><Relationship Id="rId1589" Type="http://schemas.openxmlformats.org/officeDocument/2006/relationships/hyperlink" Target="https://twitter.com/" TargetMode="External"/><Relationship Id="rId2335" Type="http://schemas.openxmlformats.org/officeDocument/2006/relationships/hyperlink" Target="https://twitter.com/" TargetMode="External"/><Relationship Id="rId2542" Type="http://schemas.openxmlformats.org/officeDocument/2006/relationships/hyperlink" Target="https://twitter.com/" TargetMode="External"/><Relationship Id="rId307" Type="http://schemas.openxmlformats.org/officeDocument/2006/relationships/hyperlink" Target="https://twitter.com/i/web/status/1422473323993313325" TargetMode="External"/><Relationship Id="rId514" Type="http://schemas.openxmlformats.org/officeDocument/2006/relationships/hyperlink" Target="https://www.futura-sciences.com/tech/actualites/cybersecurite-ce-nouveau-type-virus-vole-mots-passe-android-92794/" TargetMode="External"/><Relationship Id="rId721" Type="http://schemas.openxmlformats.org/officeDocument/2006/relationships/hyperlink" Target="https://twitter.com/i/web/status/1421050184629432320" TargetMode="External"/><Relationship Id="rId1144" Type="http://schemas.openxmlformats.org/officeDocument/2006/relationships/hyperlink" Target="https://twitter.com/" TargetMode="External"/><Relationship Id="rId1351" Type="http://schemas.openxmlformats.org/officeDocument/2006/relationships/hyperlink" Target="https://twitter.com/" TargetMode="External"/><Relationship Id="rId1449" Type="http://schemas.openxmlformats.org/officeDocument/2006/relationships/hyperlink" Target="https://twitter.com/" TargetMode="External"/><Relationship Id="rId1796" Type="http://schemas.openxmlformats.org/officeDocument/2006/relationships/hyperlink" Target="https://twitter.com/" TargetMode="External"/><Relationship Id="rId2402" Type="http://schemas.openxmlformats.org/officeDocument/2006/relationships/hyperlink" Target="https://twitter.com/" TargetMode="External"/><Relationship Id="rId2847" Type="http://schemas.openxmlformats.org/officeDocument/2006/relationships/hyperlink" Target="https://twitter.com/" TargetMode="External"/><Relationship Id="rId88" Type="http://schemas.openxmlformats.org/officeDocument/2006/relationships/hyperlink" Target="https://twitter.com/i/web/status/1420267619442204672" TargetMode="External"/><Relationship Id="rId819" Type="http://schemas.openxmlformats.org/officeDocument/2006/relationships/hyperlink" Target="https://twitter.com/" TargetMode="External"/><Relationship Id="rId1004" Type="http://schemas.openxmlformats.org/officeDocument/2006/relationships/hyperlink" Target="https://twitter.com/" TargetMode="External"/><Relationship Id="rId1211" Type="http://schemas.openxmlformats.org/officeDocument/2006/relationships/hyperlink" Target="https://twitter.com/" TargetMode="External"/><Relationship Id="rId1656" Type="http://schemas.openxmlformats.org/officeDocument/2006/relationships/hyperlink" Target="https://twitter.com/" TargetMode="External"/><Relationship Id="rId1863" Type="http://schemas.openxmlformats.org/officeDocument/2006/relationships/hyperlink" Target="https://twitter.com/" TargetMode="External"/><Relationship Id="rId2707" Type="http://schemas.openxmlformats.org/officeDocument/2006/relationships/hyperlink" Target="https://twitter.com/" TargetMode="External"/><Relationship Id="rId2914" Type="http://schemas.openxmlformats.org/officeDocument/2006/relationships/hyperlink" Target="https://twitter.com/" TargetMode="External"/><Relationship Id="rId1309" Type="http://schemas.openxmlformats.org/officeDocument/2006/relationships/hyperlink" Target="https://twitter.com/" TargetMode="External"/><Relationship Id="rId1516" Type="http://schemas.openxmlformats.org/officeDocument/2006/relationships/hyperlink" Target="https://twitter.com/" TargetMode="External"/><Relationship Id="rId1723" Type="http://schemas.openxmlformats.org/officeDocument/2006/relationships/hyperlink" Target="https://twitter.com/" TargetMode="External"/><Relationship Id="rId1930" Type="http://schemas.openxmlformats.org/officeDocument/2006/relationships/hyperlink" Target="https://twitter.com/" TargetMode="External"/><Relationship Id="rId15" Type="http://schemas.openxmlformats.org/officeDocument/2006/relationships/hyperlink" Target="https://www.informatiquenews.fr/cybersecurite-et-ia-une-arme-a-double-tranchant-joan-taule-crowdstrike-80577" TargetMode="External"/><Relationship Id="rId2192" Type="http://schemas.openxmlformats.org/officeDocument/2006/relationships/hyperlink" Target="https://twitter.com/" TargetMode="External"/><Relationship Id="rId3036" Type="http://schemas.openxmlformats.org/officeDocument/2006/relationships/hyperlink" Target="https://twitter.com/" TargetMode="External"/><Relationship Id="rId164" Type="http://schemas.openxmlformats.org/officeDocument/2006/relationships/hyperlink" Target="https://veille-cyber.com/carmat-le-coeur-artificiel-made-in-france-arrive-sur-le-marche/" TargetMode="External"/><Relationship Id="rId371" Type="http://schemas.openxmlformats.org/officeDocument/2006/relationships/hyperlink" Target="https://twitter.com/i/web/status/1420355931968266246" TargetMode="External"/><Relationship Id="rId2052" Type="http://schemas.openxmlformats.org/officeDocument/2006/relationships/hyperlink" Target="https://twitter.com/" TargetMode="External"/><Relationship Id="rId2497" Type="http://schemas.openxmlformats.org/officeDocument/2006/relationships/hyperlink" Target="https://twitter.com/" TargetMode="External"/><Relationship Id="rId469" Type="http://schemas.openxmlformats.org/officeDocument/2006/relationships/hyperlink" Target="https://twitter.com/i/web/status/1421124314032705539" TargetMode="External"/><Relationship Id="rId676" Type="http://schemas.openxmlformats.org/officeDocument/2006/relationships/hyperlink" Target="http://ow.ly/k90Q50FAoDd" TargetMode="External"/><Relationship Id="rId883" Type="http://schemas.openxmlformats.org/officeDocument/2006/relationships/hyperlink" Target="https://twitter.com/" TargetMode="External"/><Relationship Id="rId1099" Type="http://schemas.openxmlformats.org/officeDocument/2006/relationships/hyperlink" Target="https://twitter.com/" TargetMode="External"/><Relationship Id="rId2357" Type="http://schemas.openxmlformats.org/officeDocument/2006/relationships/hyperlink" Target="https://twitter.com/" TargetMode="External"/><Relationship Id="rId2564" Type="http://schemas.openxmlformats.org/officeDocument/2006/relationships/hyperlink" Target="https://twitter.com/" TargetMode="External"/><Relationship Id="rId231" Type="http://schemas.openxmlformats.org/officeDocument/2006/relationships/hyperlink" Target="https://www.diateam.net/fr/comment-repondre-a-la-penurie-de-competences-en-cyber-securite/" TargetMode="External"/><Relationship Id="rId329" Type="http://schemas.openxmlformats.org/officeDocument/2006/relationships/hyperlink" Target="https://www.01net.com/actualites/ransomware-ce-site-a-fait-economiser-un-milliard-d-euros-de-rancons-aux-victimes-en-cinq-ans-2046486.html" TargetMode="External"/><Relationship Id="rId536" Type="http://schemas.openxmlformats.org/officeDocument/2006/relationships/hyperlink" Target="https://twitter.com/i/web/status/1422124335557455880" TargetMode="External"/><Relationship Id="rId1166" Type="http://schemas.openxmlformats.org/officeDocument/2006/relationships/hyperlink" Target="https://twitter.com/" TargetMode="External"/><Relationship Id="rId1373" Type="http://schemas.openxmlformats.org/officeDocument/2006/relationships/hyperlink" Target="https://twitter.com/" TargetMode="External"/><Relationship Id="rId2217" Type="http://schemas.openxmlformats.org/officeDocument/2006/relationships/hyperlink" Target="https://twitter.com/" TargetMode="External"/><Relationship Id="rId2771" Type="http://schemas.openxmlformats.org/officeDocument/2006/relationships/hyperlink" Target="https://twitter.com/" TargetMode="External"/><Relationship Id="rId2869" Type="http://schemas.openxmlformats.org/officeDocument/2006/relationships/hyperlink" Target="https://twitter.com/" TargetMode="External"/><Relationship Id="rId743" Type="http://schemas.openxmlformats.org/officeDocument/2006/relationships/hyperlink" Target="https://twitter.com/i/web/status/1421108419533082627" TargetMode="External"/><Relationship Id="rId950" Type="http://schemas.openxmlformats.org/officeDocument/2006/relationships/hyperlink" Target="https://twitter.com/" TargetMode="External"/><Relationship Id="rId1026" Type="http://schemas.openxmlformats.org/officeDocument/2006/relationships/hyperlink" Target="https://twitter.com/" TargetMode="External"/><Relationship Id="rId1580" Type="http://schemas.openxmlformats.org/officeDocument/2006/relationships/hyperlink" Target="https://twitter.com/" TargetMode="External"/><Relationship Id="rId1678" Type="http://schemas.openxmlformats.org/officeDocument/2006/relationships/hyperlink" Target="https://twitter.com/" TargetMode="External"/><Relationship Id="rId1885" Type="http://schemas.openxmlformats.org/officeDocument/2006/relationships/hyperlink" Target="https://twitter.com/" TargetMode="External"/><Relationship Id="rId2424" Type="http://schemas.openxmlformats.org/officeDocument/2006/relationships/hyperlink" Target="https://twitter.com/" TargetMode="External"/><Relationship Id="rId2631" Type="http://schemas.openxmlformats.org/officeDocument/2006/relationships/hyperlink" Target="https://twitter.com/" TargetMode="External"/><Relationship Id="rId2729" Type="http://schemas.openxmlformats.org/officeDocument/2006/relationships/hyperlink" Target="https://twitter.com/" TargetMode="External"/><Relationship Id="rId2936" Type="http://schemas.openxmlformats.org/officeDocument/2006/relationships/hyperlink" Target="https://twitter.com/" TargetMode="External"/><Relationship Id="rId603" Type="http://schemas.openxmlformats.org/officeDocument/2006/relationships/hyperlink" Target="https://twitter.com/i/web/status/1422516373805273089" TargetMode="External"/><Relationship Id="rId810" Type="http://schemas.openxmlformats.org/officeDocument/2006/relationships/hyperlink" Target="https://twitter.com/" TargetMode="External"/><Relationship Id="rId908" Type="http://schemas.openxmlformats.org/officeDocument/2006/relationships/hyperlink" Target="https://twitter.com/" TargetMode="External"/><Relationship Id="rId1233" Type="http://schemas.openxmlformats.org/officeDocument/2006/relationships/hyperlink" Target="https://twitter.com/" TargetMode="External"/><Relationship Id="rId1440" Type="http://schemas.openxmlformats.org/officeDocument/2006/relationships/hyperlink" Target="https://twitter.com/" TargetMode="External"/><Relationship Id="rId1538" Type="http://schemas.openxmlformats.org/officeDocument/2006/relationships/hyperlink" Target="https://twitter.com/" TargetMode="External"/><Relationship Id="rId1300" Type="http://schemas.openxmlformats.org/officeDocument/2006/relationships/hyperlink" Target="https://twitter.com/" TargetMode="External"/><Relationship Id="rId1745" Type="http://schemas.openxmlformats.org/officeDocument/2006/relationships/hyperlink" Target="https://twitter.com/" TargetMode="External"/><Relationship Id="rId1952" Type="http://schemas.openxmlformats.org/officeDocument/2006/relationships/hyperlink" Target="https://twitter.com/" TargetMode="External"/><Relationship Id="rId37" Type="http://schemas.openxmlformats.org/officeDocument/2006/relationships/hyperlink" Target="https://denver.eu/products/smart-home-security/denver-sho-110/c-1024/c-1243/p-3826" TargetMode="External"/><Relationship Id="rId1605" Type="http://schemas.openxmlformats.org/officeDocument/2006/relationships/hyperlink" Target="https://twitter.com/" TargetMode="External"/><Relationship Id="rId1812" Type="http://schemas.openxmlformats.org/officeDocument/2006/relationships/hyperlink" Target="https://twitter.com/" TargetMode="External"/><Relationship Id="rId3058" Type="http://schemas.openxmlformats.org/officeDocument/2006/relationships/hyperlink" Target="https://twitter.com/" TargetMode="External"/><Relationship Id="rId186" Type="http://schemas.openxmlformats.org/officeDocument/2006/relationships/hyperlink" Target="https://www.presse-citron.net/cybersecurite-les-internautes-francais-sont-de-plus-en-plus-en-danger/" TargetMode="External"/><Relationship Id="rId393" Type="http://schemas.openxmlformats.org/officeDocument/2006/relationships/hyperlink" Target="https://www.francenum.gouv.fr/comprendre-le-numerique/cahier-de-vacances-gratuit-sur-la-cybersecurite" TargetMode="External"/><Relationship Id="rId2074" Type="http://schemas.openxmlformats.org/officeDocument/2006/relationships/hyperlink" Target="https://twitter.com/" TargetMode="External"/><Relationship Id="rId2281" Type="http://schemas.openxmlformats.org/officeDocument/2006/relationships/hyperlink" Target="https://twitter.com/" TargetMode="External"/><Relationship Id="rId253" Type="http://schemas.openxmlformats.org/officeDocument/2006/relationships/hyperlink" Target="https://veille-cyber.com/carmat-le-coeur-artificiel-made-in-france-arrive-sur-le-marche/" TargetMode="External"/><Relationship Id="rId460" Type="http://schemas.openxmlformats.org/officeDocument/2006/relationships/hyperlink" Target="https://twitter.com/i/web/status/1421108318630645760" TargetMode="External"/><Relationship Id="rId698" Type="http://schemas.openxmlformats.org/officeDocument/2006/relationships/hyperlink" Target="https://twitter.com/i/web/status/1422447144489922575" TargetMode="External"/><Relationship Id="rId1090" Type="http://schemas.openxmlformats.org/officeDocument/2006/relationships/hyperlink" Target="https://twitter.com/" TargetMode="External"/><Relationship Id="rId2141" Type="http://schemas.openxmlformats.org/officeDocument/2006/relationships/hyperlink" Target="https://twitter.com/" TargetMode="External"/><Relationship Id="rId2379" Type="http://schemas.openxmlformats.org/officeDocument/2006/relationships/hyperlink" Target="https://twitter.com/" TargetMode="External"/><Relationship Id="rId2586" Type="http://schemas.openxmlformats.org/officeDocument/2006/relationships/hyperlink" Target="https://twitter.com/" TargetMode="External"/><Relationship Id="rId2793" Type="http://schemas.openxmlformats.org/officeDocument/2006/relationships/hyperlink" Target="https://twitter.com/" TargetMode="External"/><Relationship Id="rId113" Type="http://schemas.openxmlformats.org/officeDocument/2006/relationships/hyperlink" Target="https://www.linkedin.com/posts/myprofilephilippegerard_la-bo%C3%AEte-%C3%A0-outils-activity-6826821985398595584-C5IQ" TargetMode="External"/><Relationship Id="rId320" Type="http://schemas.openxmlformats.org/officeDocument/2006/relationships/hyperlink" Target="https://www.arte.tv/fr/videos/105025-000-A/cybersecurite-la-science-des-codes-secrets/" TargetMode="External"/><Relationship Id="rId558" Type="http://schemas.openxmlformats.org/officeDocument/2006/relationships/hyperlink" Target="https://twitter.com/i/web/status/1422178930782580736" TargetMode="External"/><Relationship Id="rId765" Type="http://schemas.openxmlformats.org/officeDocument/2006/relationships/hyperlink" Target="https://twitter.com/i/web/status/1420280612511002629" TargetMode="External"/><Relationship Id="rId972" Type="http://schemas.openxmlformats.org/officeDocument/2006/relationships/hyperlink" Target="https://twitter.com/" TargetMode="External"/><Relationship Id="rId1188" Type="http://schemas.openxmlformats.org/officeDocument/2006/relationships/hyperlink" Target="https://twitter.com/" TargetMode="External"/><Relationship Id="rId1395" Type="http://schemas.openxmlformats.org/officeDocument/2006/relationships/hyperlink" Target="https://twitter.com/" TargetMode="External"/><Relationship Id="rId2001" Type="http://schemas.openxmlformats.org/officeDocument/2006/relationships/hyperlink" Target="https://twitter.com/" TargetMode="External"/><Relationship Id="rId2239" Type="http://schemas.openxmlformats.org/officeDocument/2006/relationships/hyperlink" Target="https://twitter.com/" TargetMode="External"/><Relationship Id="rId2446" Type="http://schemas.openxmlformats.org/officeDocument/2006/relationships/hyperlink" Target="https://twitter.com/" TargetMode="External"/><Relationship Id="rId2653" Type="http://schemas.openxmlformats.org/officeDocument/2006/relationships/hyperlink" Target="https://twitter.com/" TargetMode="External"/><Relationship Id="rId2860" Type="http://schemas.openxmlformats.org/officeDocument/2006/relationships/hyperlink" Target="https://twitter.com/" TargetMode="External"/><Relationship Id="rId418" Type="http://schemas.openxmlformats.org/officeDocument/2006/relationships/hyperlink" Target="https://www.presse-citron.net/pourquoi-vous-devez-mettre-a-jour-votre-iphone-ipad-et-mac-des-maintenant/?utm_source=dlvr.it&amp;utm_medium=twitter" TargetMode="External"/><Relationship Id="rId625" Type="http://schemas.openxmlformats.org/officeDocument/2006/relationships/hyperlink" Target="https://twitter.com/i/web/status/1422564784776654861" TargetMode="External"/><Relationship Id="rId832" Type="http://schemas.openxmlformats.org/officeDocument/2006/relationships/hyperlink" Target="https://twitter.com/" TargetMode="External"/><Relationship Id="rId1048" Type="http://schemas.openxmlformats.org/officeDocument/2006/relationships/hyperlink" Target="https://twitter.com/" TargetMode="External"/><Relationship Id="rId1255" Type="http://schemas.openxmlformats.org/officeDocument/2006/relationships/hyperlink" Target="https://twitter.com/" TargetMode="External"/><Relationship Id="rId1462" Type="http://schemas.openxmlformats.org/officeDocument/2006/relationships/hyperlink" Target="https://twitter.com/" TargetMode="External"/><Relationship Id="rId2306" Type="http://schemas.openxmlformats.org/officeDocument/2006/relationships/hyperlink" Target="https://twitter.com/" TargetMode="External"/><Relationship Id="rId2513" Type="http://schemas.openxmlformats.org/officeDocument/2006/relationships/hyperlink" Target="https://twitter.com/" TargetMode="External"/><Relationship Id="rId2958" Type="http://schemas.openxmlformats.org/officeDocument/2006/relationships/hyperlink" Target="https://twitter.com/" TargetMode="External"/><Relationship Id="rId1115" Type="http://schemas.openxmlformats.org/officeDocument/2006/relationships/hyperlink" Target="https://twitter.com/" TargetMode="External"/><Relationship Id="rId1322" Type="http://schemas.openxmlformats.org/officeDocument/2006/relationships/hyperlink" Target="https://twitter.com/" TargetMode="External"/><Relationship Id="rId1767" Type="http://schemas.openxmlformats.org/officeDocument/2006/relationships/hyperlink" Target="https://twitter.com/" TargetMode="External"/><Relationship Id="rId1974" Type="http://schemas.openxmlformats.org/officeDocument/2006/relationships/hyperlink" Target="https://twitter.com/" TargetMode="External"/><Relationship Id="rId2720" Type="http://schemas.openxmlformats.org/officeDocument/2006/relationships/hyperlink" Target="https://twitter.com/" TargetMode="External"/><Relationship Id="rId2818" Type="http://schemas.openxmlformats.org/officeDocument/2006/relationships/hyperlink" Target="https://twitter.com/" TargetMode="External"/><Relationship Id="rId59" Type="http://schemas.openxmlformats.org/officeDocument/2006/relationships/hyperlink" Target="https://www.usine-digitale.fr/article/apres-un-data-center-tiktok-ouvre-un-centre-dedie-a-la-cybersecurite-a-dublin.N1129489" TargetMode="External"/><Relationship Id="rId1627" Type="http://schemas.openxmlformats.org/officeDocument/2006/relationships/hyperlink" Target="https://twitter.com/" TargetMode="External"/><Relationship Id="rId1834" Type="http://schemas.openxmlformats.org/officeDocument/2006/relationships/hyperlink" Target="https://twitter.com/" TargetMode="External"/><Relationship Id="rId2096" Type="http://schemas.openxmlformats.org/officeDocument/2006/relationships/hyperlink" Target="https://twitter.com/" TargetMode="External"/><Relationship Id="rId1901" Type="http://schemas.openxmlformats.org/officeDocument/2006/relationships/hyperlink" Target="https://twitter.com/" TargetMode="External"/><Relationship Id="rId275" Type="http://schemas.openxmlformats.org/officeDocument/2006/relationships/hyperlink" Target="https://www.presse-citron.net/cybersecurite-les-internautes-francais-sont-de-plus-en-plus-en-danger/" TargetMode="External"/><Relationship Id="rId482" Type="http://schemas.openxmlformats.org/officeDocument/2006/relationships/hyperlink" Target="https://www.futura-sciences.com/tech/actualites/cybersecurite-ce-nouveau-type-virus-vole-mots-passe-android-92794/" TargetMode="External"/><Relationship Id="rId2163" Type="http://schemas.openxmlformats.org/officeDocument/2006/relationships/hyperlink" Target="https://twitter.com/" TargetMode="External"/><Relationship Id="rId2370" Type="http://schemas.openxmlformats.org/officeDocument/2006/relationships/hyperlink" Target="https://twitter.com/" TargetMode="External"/><Relationship Id="rId3007" Type="http://schemas.openxmlformats.org/officeDocument/2006/relationships/hyperlink" Target="https://twitter.com/" TargetMode="External"/><Relationship Id="rId135" Type="http://schemas.openxmlformats.org/officeDocument/2006/relationships/hyperlink" Target="https://twitter.com/i/web/status/1421140791309881348" TargetMode="External"/><Relationship Id="rId342" Type="http://schemas.openxmlformats.org/officeDocument/2006/relationships/hyperlink" Target="https://twitter.com/i/web/status/1420285897526824960" TargetMode="External"/><Relationship Id="rId787" Type="http://schemas.openxmlformats.org/officeDocument/2006/relationships/hyperlink" Target="https://twitter.com/i/web/status/1420681774439571456" TargetMode="External"/><Relationship Id="rId994" Type="http://schemas.openxmlformats.org/officeDocument/2006/relationships/hyperlink" Target="https://twitter.com/" TargetMode="External"/><Relationship Id="rId2023" Type="http://schemas.openxmlformats.org/officeDocument/2006/relationships/hyperlink" Target="https://twitter.com/" TargetMode="External"/><Relationship Id="rId2230" Type="http://schemas.openxmlformats.org/officeDocument/2006/relationships/hyperlink" Target="https://twitter.com/" TargetMode="External"/><Relationship Id="rId2468" Type="http://schemas.openxmlformats.org/officeDocument/2006/relationships/hyperlink" Target="https://twitter.com/" TargetMode="External"/><Relationship Id="rId2675" Type="http://schemas.openxmlformats.org/officeDocument/2006/relationships/hyperlink" Target="https://twitter.com/" TargetMode="External"/><Relationship Id="rId2882" Type="http://schemas.openxmlformats.org/officeDocument/2006/relationships/hyperlink" Target="https://twitter.com/" TargetMode="External"/><Relationship Id="rId202" Type="http://schemas.openxmlformats.org/officeDocument/2006/relationships/hyperlink" Target="http://www.fiverr.com/217972144?utm_campaign=gigs_show&amp;utm_medium=shared&amp;utm_source=twitter&amp;utm_term=l7Pk6e" TargetMode="External"/><Relationship Id="rId647" Type="http://schemas.openxmlformats.org/officeDocument/2006/relationships/hyperlink" Target="https://www.usine-digitale.fr/article/la-ville-de-chalon-sur-saone-debourse-550-000-euros-a-la-suite-d-une-cyberattaque.N1130364" TargetMode="External"/><Relationship Id="rId854" Type="http://schemas.openxmlformats.org/officeDocument/2006/relationships/hyperlink" Target="https://twitter.com/" TargetMode="External"/><Relationship Id="rId1277" Type="http://schemas.openxmlformats.org/officeDocument/2006/relationships/hyperlink" Target="https://twitter.com/" TargetMode="External"/><Relationship Id="rId1484" Type="http://schemas.openxmlformats.org/officeDocument/2006/relationships/hyperlink" Target="https://twitter.com/" TargetMode="External"/><Relationship Id="rId1691" Type="http://schemas.openxmlformats.org/officeDocument/2006/relationships/hyperlink" Target="https://twitter.com/" TargetMode="External"/><Relationship Id="rId2328" Type="http://schemas.openxmlformats.org/officeDocument/2006/relationships/hyperlink" Target="https://twitter.com/" TargetMode="External"/><Relationship Id="rId2535" Type="http://schemas.openxmlformats.org/officeDocument/2006/relationships/hyperlink" Target="https://twitter.com/" TargetMode="External"/><Relationship Id="rId2742" Type="http://schemas.openxmlformats.org/officeDocument/2006/relationships/hyperlink" Target="https://twitter.com/" TargetMode="External"/><Relationship Id="rId507" Type="http://schemas.openxmlformats.org/officeDocument/2006/relationships/hyperlink" Target="https://www.fredzone.org/5-astuces-pour-securiser-son-compte-google-9898" TargetMode="External"/><Relationship Id="rId714" Type="http://schemas.openxmlformats.org/officeDocument/2006/relationships/hyperlink" Target="https://twitter.com/i/web/status/1420397330369548298" TargetMode="External"/><Relationship Id="rId921" Type="http://schemas.openxmlformats.org/officeDocument/2006/relationships/hyperlink" Target="https://twitter.com/" TargetMode="External"/><Relationship Id="rId1137" Type="http://schemas.openxmlformats.org/officeDocument/2006/relationships/hyperlink" Target="https://twitter.com/" TargetMode="External"/><Relationship Id="rId1344" Type="http://schemas.openxmlformats.org/officeDocument/2006/relationships/hyperlink" Target="https://twitter.com/" TargetMode="External"/><Relationship Id="rId1551" Type="http://schemas.openxmlformats.org/officeDocument/2006/relationships/hyperlink" Target="https://twitter.com/" TargetMode="External"/><Relationship Id="rId1789" Type="http://schemas.openxmlformats.org/officeDocument/2006/relationships/hyperlink" Target="https://twitter.com/" TargetMode="External"/><Relationship Id="rId1996" Type="http://schemas.openxmlformats.org/officeDocument/2006/relationships/hyperlink" Target="https://twitter.com/" TargetMode="External"/><Relationship Id="rId2602" Type="http://schemas.openxmlformats.org/officeDocument/2006/relationships/hyperlink" Target="https://twitter.com/" TargetMode="External"/><Relationship Id="rId50" Type="http://schemas.openxmlformats.org/officeDocument/2006/relationships/hyperlink" Target="http://business.lesechos.fr/entrepreneurs/numerique-cybersecurite/0611423111182-les-tpe-pme-seront-prevenues-en-cas-de-grosses-alertes-de-cybersecurite-344485.php" TargetMode="External"/><Relationship Id="rId1204" Type="http://schemas.openxmlformats.org/officeDocument/2006/relationships/hyperlink" Target="https://twitter.com/" TargetMode="External"/><Relationship Id="rId1411" Type="http://schemas.openxmlformats.org/officeDocument/2006/relationships/hyperlink" Target="https://twitter.com/" TargetMode="External"/><Relationship Id="rId1649" Type="http://schemas.openxmlformats.org/officeDocument/2006/relationships/hyperlink" Target="https://twitter.com/" TargetMode="External"/><Relationship Id="rId1856" Type="http://schemas.openxmlformats.org/officeDocument/2006/relationships/hyperlink" Target="https://twitter.com/" TargetMode="External"/><Relationship Id="rId2907" Type="http://schemas.openxmlformats.org/officeDocument/2006/relationships/hyperlink" Target="https://twitter.com/" TargetMode="External"/><Relationship Id="rId3071" Type="http://schemas.openxmlformats.org/officeDocument/2006/relationships/hyperlink" Target="https://twitter.com/" TargetMode="External"/><Relationship Id="rId1509" Type="http://schemas.openxmlformats.org/officeDocument/2006/relationships/hyperlink" Target="https://twitter.com/" TargetMode="External"/><Relationship Id="rId1716" Type="http://schemas.openxmlformats.org/officeDocument/2006/relationships/hyperlink" Target="https://twitter.com/" TargetMode="External"/><Relationship Id="rId1923" Type="http://schemas.openxmlformats.org/officeDocument/2006/relationships/hyperlink" Target="https://twitter.com/" TargetMode="External"/><Relationship Id="rId297" Type="http://schemas.openxmlformats.org/officeDocument/2006/relationships/hyperlink" Target="http://business.lesechos.fr/entrepreneurs/numerique-cybersecurite/0611423111182-les-tpe-pme-seront-prevenues-en-cas-de-grosses-alertes-de-cybersecurite-344485.php" TargetMode="External"/><Relationship Id="rId2185" Type="http://schemas.openxmlformats.org/officeDocument/2006/relationships/hyperlink" Target="https://twitter.com/" TargetMode="External"/><Relationship Id="rId2392" Type="http://schemas.openxmlformats.org/officeDocument/2006/relationships/hyperlink" Target="https://twitter.com/" TargetMode="External"/><Relationship Id="rId3029" Type="http://schemas.openxmlformats.org/officeDocument/2006/relationships/hyperlink" Target="https://twitter.com/" TargetMode="External"/><Relationship Id="rId157" Type="http://schemas.openxmlformats.org/officeDocument/2006/relationships/hyperlink" Target="https://denver.eu/products/smart-home-security/denver-sho-110/c-1024/c-1243/p-3826" TargetMode="External"/><Relationship Id="rId364" Type="http://schemas.openxmlformats.org/officeDocument/2006/relationships/hyperlink" Target="https://www.silicon.fr/cybersecurite-github-nsa-413375.html" TargetMode="External"/><Relationship Id="rId2045" Type="http://schemas.openxmlformats.org/officeDocument/2006/relationships/hyperlink" Target="https://twitter.com/" TargetMode="External"/><Relationship Id="rId2697" Type="http://schemas.openxmlformats.org/officeDocument/2006/relationships/hyperlink" Target="https://twitter.com/" TargetMode="External"/><Relationship Id="rId571" Type="http://schemas.openxmlformats.org/officeDocument/2006/relationships/hyperlink" Target="https://twitter.com/i/web/status/1422453799780683776" TargetMode="External"/><Relationship Id="rId669" Type="http://schemas.openxmlformats.org/officeDocument/2006/relationships/hyperlink" Target="https://twitter.com/i/web/status/1420302778388320256" TargetMode="External"/><Relationship Id="rId876" Type="http://schemas.openxmlformats.org/officeDocument/2006/relationships/hyperlink" Target="https://twitter.com/" TargetMode="External"/><Relationship Id="rId1299" Type="http://schemas.openxmlformats.org/officeDocument/2006/relationships/hyperlink" Target="https://twitter.com/" TargetMode="External"/><Relationship Id="rId2252" Type="http://schemas.openxmlformats.org/officeDocument/2006/relationships/hyperlink" Target="https://twitter.com/" TargetMode="External"/><Relationship Id="rId2557" Type="http://schemas.openxmlformats.org/officeDocument/2006/relationships/hyperlink" Target="https://twitter.com/" TargetMode="External"/><Relationship Id="rId224" Type="http://schemas.openxmlformats.org/officeDocument/2006/relationships/hyperlink" Target="https://eau-entreprises.org/actualite/cybersecurite-des-entreprises/" TargetMode="External"/><Relationship Id="rId431" Type="http://schemas.openxmlformats.org/officeDocument/2006/relationships/hyperlink" Target="https://twitter.com/i/web/status/1421014601752317952" TargetMode="External"/><Relationship Id="rId529" Type="http://schemas.openxmlformats.org/officeDocument/2006/relationships/hyperlink" Target="https://twitter.com/i/web/status/1422107399754706947" TargetMode="External"/><Relationship Id="rId736" Type="http://schemas.openxmlformats.org/officeDocument/2006/relationships/hyperlink" Target="https://twitter.com/i/web/status/1422225678980640770" TargetMode="External"/><Relationship Id="rId1061" Type="http://schemas.openxmlformats.org/officeDocument/2006/relationships/hyperlink" Target="https://twitter.com/" TargetMode="External"/><Relationship Id="rId1159" Type="http://schemas.openxmlformats.org/officeDocument/2006/relationships/hyperlink" Target="https://twitter.com/" TargetMode="External"/><Relationship Id="rId1366" Type="http://schemas.openxmlformats.org/officeDocument/2006/relationships/hyperlink" Target="https://twitter.com/" TargetMode="External"/><Relationship Id="rId2112" Type="http://schemas.openxmlformats.org/officeDocument/2006/relationships/hyperlink" Target="https://twitter.com/" TargetMode="External"/><Relationship Id="rId2417" Type="http://schemas.openxmlformats.org/officeDocument/2006/relationships/hyperlink" Target="https://twitter.com/" TargetMode="External"/><Relationship Id="rId2764" Type="http://schemas.openxmlformats.org/officeDocument/2006/relationships/hyperlink" Target="https://twitter.com/" TargetMode="External"/><Relationship Id="rId2971" Type="http://schemas.openxmlformats.org/officeDocument/2006/relationships/hyperlink" Target="https://twitter.com/" TargetMode="External"/><Relationship Id="rId943" Type="http://schemas.openxmlformats.org/officeDocument/2006/relationships/hyperlink" Target="https://twitter.com/" TargetMode="External"/><Relationship Id="rId1019" Type="http://schemas.openxmlformats.org/officeDocument/2006/relationships/hyperlink" Target="https://twitter.com/" TargetMode="External"/><Relationship Id="rId1573" Type="http://schemas.openxmlformats.org/officeDocument/2006/relationships/hyperlink" Target="https://twitter.com/" TargetMode="External"/><Relationship Id="rId1780" Type="http://schemas.openxmlformats.org/officeDocument/2006/relationships/hyperlink" Target="https://twitter.com/" TargetMode="External"/><Relationship Id="rId1878" Type="http://schemas.openxmlformats.org/officeDocument/2006/relationships/hyperlink" Target="https://twitter.com/" TargetMode="External"/><Relationship Id="rId2624" Type="http://schemas.openxmlformats.org/officeDocument/2006/relationships/hyperlink" Target="https://twitter.com/" TargetMode="External"/><Relationship Id="rId2831" Type="http://schemas.openxmlformats.org/officeDocument/2006/relationships/hyperlink" Target="https://twitter.com/" TargetMode="External"/><Relationship Id="rId2929" Type="http://schemas.openxmlformats.org/officeDocument/2006/relationships/hyperlink" Target="https://twitter.com/" TargetMode="External"/><Relationship Id="rId72" Type="http://schemas.openxmlformats.org/officeDocument/2006/relationships/hyperlink" Target="https://twitter.com/i/web/status/1420766564643659779" TargetMode="External"/><Relationship Id="rId803" Type="http://schemas.openxmlformats.org/officeDocument/2006/relationships/hyperlink" Target="https://twitter.com/" TargetMode="External"/><Relationship Id="rId1226" Type="http://schemas.openxmlformats.org/officeDocument/2006/relationships/hyperlink" Target="https://twitter.com/" TargetMode="External"/><Relationship Id="rId1433" Type="http://schemas.openxmlformats.org/officeDocument/2006/relationships/hyperlink" Target="https://twitter.com/" TargetMode="External"/><Relationship Id="rId1640" Type="http://schemas.openxmlformats.org/officeDocument/2006/relationships/hyperlink" Target="https://twitter.com/" TargetMode="External"/><Relationship Id="rId1738" Type="http://schemas.openxmlformats.org/officeDocument/2006/relationships/hyperlink" Target="https://twitter.com/" TargetMode="External"/><Relationship Id="rId1500" Type="http://schemas.openxmlformats.org/officeDocument/2006/relationships/hyperlink" Target="https://twitter.com/" TargetMode="External"/><Relationship Id="rId1945" Type="http://schemas.openxmlformats.org/officeDocument/2006/relationships/hyperlink" Target="https://twitter.com/" TargetMode="External"/><Relationship Id="rId1805" Type="http://schemas.openxmlformats.org/officeDocument/2006/relationships/hyperlink" Target="https://twitter.com/" TargetMode="External"/><Relationship Id="rId3020" Type="http://schemas.openxmlformats.org/officeDocument/2006/relationships/hyperlink" Target="https://twitter.com/" TargetMode="External"/><Relationship Id="rId179" Type="http://schemas.openxmlformats.org/officeDocument/2006/relationships/hyperlink" Target="https://twitter.com/i/web/status/1421868348560773121" TargetMode="External"/><Relationship Id="rId386" Type="http://schemas.openxmlformats.org/officeDocument/2006/relationships/hyperlink" Target="https://twitter.com/i/web/status/1420403626799992834" TargetMode="External"/><Relationship Id="rId593" Type="http://schemas.openxmlformats.org/officeDocument/2006/relationships/hyperlink" Target="https://twitter.com/i/web/status/1421078235526356996" TargetMode="External"/><Relationship Id="rId2067" Type="http://schemas.openxmlformats.org/officeDocument/2006/relationships/hyperlink" Target="https://twitter.com/" TargetMode="External"/><Relationship Id="rId2274" Type="http://schemas.openxmlformats.org/officeDocument/2006/relationships/hyperlink" Target="https://twitter.com/" TargetMode="External"/><Relationship Id="rId2481" Type="http://schemas.openxmlformats.org/officeDocument/2006/relationships/hyperlink" Target="https://twitter.com/" TargetMode="External"/><Relationship Id="rId246" Type="http://schemas.openxmlformats.org/officeDocument/2006/relationships/hyperlink" Target="https://twitter.com/i/web/status/1422141382827905029" TargetMode="External"/><Relationship Id="rId453" Type="http://schemas.openxmlformats.org/officeDocument/2006/relationships/hyperlink" Target="https://www.planet.fr/internet-et-high-tech-cybersecurite-palmares-des-mots-de-passe-a-eviter-absolument.2219538.1506.html?es_sh=549e31abdf6b236382bb8d0194088fdc&amp;es_ad=7053" TargetMode="External"/><Relationship Id="rId660" Type="http://schemas.openxmlformats.org/officeDocument/2006/relationships/hyperlink" Target="https://www.usine-digitale.fr/article/la-ville-de-chalon-sur-saone-debourse-550-000-euros-a-la-suite-d-une-cyberattaque.N1130364" TargetMode="External"/><Relationship Id="rId898" Type="http://schemas.openxmlformats.org/officeDocument/2006/relationships/hyperlink" Target="https://twitter.com/" TargetMode="External"/><Relationship Id="rId1083" Type="http://schemas.openxmlformats.org/officeDocument/2006/relationships/hyperlink" Target="https://twitter.com/" TargetMode="External"/><Relationship Id="rId1290" Type="http://schemas.openxmlformats.org/officeDocument/2006/relationships/hyperlink" Target="https://twitter.com/" TargetMode="External"/><Relationship Id="rId2134" Type="http://schemas.openxmlformats.org/officeDocument/2006/relationships/hyperlink" Target="https://twitter.com/" TargetMode="External"/><Relationship Id="rId2341" Type="http://schemas.openxmlformats.org/officeDocument/2006/relationships/hyperlink" Target="https://twitter.com/" TargetMode="External"/><Relationship Id="rId2579" Type="http://schemas.openxmlformats.org/officeDocument/2006/relationships/hyperlink" Target="https://twitter.com/" TargetMode="External"/><Relationship Id="rId2786" Type="http://schemas.openxmlformats.org/officeDocument/2006/relationships/hyperlink" Target="https://twitter.com/" TargetMode="External"/><Relationship Id="rId2993" Type="http://schemas.openxmlformats.org/officeDocument/2006/relationships/hyperlink" Target="https://twitter.com/" TargetMode="External"/><Relationship Id="rId106" Type="http://schemas.openxmlformats.org/officeDocument/2006/relationships/hyperlink" Target="https://twitter.com/i/web/status/1421053670309904386" TargetMode="External"/><Relationship Id="rId313" Type="http://schemas.openxmlformats.org/officeDocument/2006/relationships/hyperlink" Target="https://twitter.com/i/web/status/1422481346119745536" TargetMode="External"/><Relationship Id="rId758" Type="http://schemas.openxmlformats.org/officeDocument/2006/relationships/hyperlink" Target="https://twitter.com/i/web/status/1421891707059249156" TargetMode="External"/><Relationship Id="rId965" Type="http://schemas.openxmlformats.org/officeDocument/2006/relationships/hyperlink" Target="https://twitter.com/" TargetMode="External"/><Relationship Id="rId1150" Type="http://schemas.openxmlformats.org/officeDocument/2006/relationships/hyperlink" Target="https://twitter.com/" TargetMode="External"/><Relationship Id="rId1388" Type="http://schemas.openxmlformats.org/officeDocument/2006/relationships/hyperlink" Target="https://twitter.com/" TargetMode="External"/><Relationship Id="rId1595" Type="http://schemas.openxmlformats.org/officeDocument/2006/relationships/hyperlink" Target="https://twitter.com/" TargetMode="External"/><Relationship Id="rId2439" Type="http://schemas.openxmlformats.org/officeDocument/2006/relationships/hyperlink" Target="https://twitter.com/" TargetMode="External"/><Relationship Id="rId2646" Type="http://schemas.openxmlformats.org/officeDocument/2006/relationships/hyperlink" Target="https://twitter.com/" TargetMode="External"/><Relationship Id="rId2853" Type="http://schemas.openxmlformats.org/officeDocument/2006/relationships/hyperlink" Target="https://twitter.com/" TargetMode="External"/><Relationship Id="rId94" Type="http://schemas.openxmlformats.org/officeDocument/2006/relationships/hyperlink" Target="https://twitter.com/i/web/status/1421025064758169601" TargetMode="External"/><Relationship Id="rId520" Type="http://schemas.openxmlformats.org/officeDocument/2006/relationships/hyperlink" Target="https://www.ecoreseau.fr/entreprendre/enquete-entrepreneuriale/2021/05/18/73648-les-10-grandes-tendances-emergentes/" TargetMode="External"/><Relationship Id="rId618" Type="http://schemas.openxmlformats.org/officeDocument/2006/relationships/hyperlink" Target="https://twitter.com/i/web/status/1420606258181144582" TargetMode="External"/><Relationship Id="rId825" Type="http://schemas.openxmlformats.org/officeDocument/2006/relationships/hyperlink" Target="https://twitter.com/" TargetMode="External"/><Relationship Id="rId1248" Type="http://schemas.openxmlformats.org/officeDocument/2006/relationships/hyperlink" Target="https://twitter.com/" TargetMode="External"/><Relationship Id="rId1455" Type="http://schemas.openxmlformats.org/officeDocument/2006/relationships/hyperlink" Target="https://twitter.com/" TargetMode="External"/><Relationship Id="rId1662" Type="http://schemas.openxmlformats.org/officeDocument/2006/relationships/hyperlink" Target="https://twitter.com/" TargetMode="External"/><Relationship Id="rId2201" Type="http://schemas.openxmlformats.org/officeDocument/2006/relationships/hyperlink" Target="https://twitter.com/" TargetMode="External"/><Relationship Id="rId2506" Type="http://schemas.openxmlformats.org/officeDocument/2006/relationships/hyperlink" Target="https://twitter.com/" TargetMode="External"/><Relationship Id="rId1010" Type="http://schemas.openxmlformats.org/officeDocument/2006/relationships/hyperlink" Target="https://twitter.com/" TargetMode="External"/><Relationship Id="rId1108" Type="http://schemas.openxmlformats.org/officeDocument/2006/relationships/hyperlink" Target="https://twitter.com/" TargetMode="External"/><Relationship Id="rId1315" Type="http://schemas.openxmlformats.org/officeDocument/2006/relationships/hyperlink" Target="https://twitter.com/" TargetMode="External"/><Relationship Id="rId1967" Type="http://schemas.openxmlformats.org/officeDocument/2006/relationships/hyperlink" Target="https://twitter.com/" TargetMode="External"/><Relationship Id="rId2713" Type="http://schemas.openxmlformats.org/officeDocument/2006/relationships/hyperlink" Target="https://twitter.com/" TargetMode="External"/><Relationship Id="rId2920" Type="http://schemas.openxmlformats.org/officeDocument/2006/relationships/hyperlink" Target="https://twitter.com/" TargetMode="External"/><Relationship Id="rId1522" Type="http://schemas.openxmlformats.org/officeDocument/2006/relationships/hyperlink" Target="https://twitter.com/" TargetMode="External"/><Relationship Id="rId21" Type="http://schemas.openxmlformats.org/officeDocument/2006/relationships/hyperlink" Target="https://www.bluemega.com/proteger-le-document-contre-la-falsification/" TargetMode="External"/><Relationship Id="rId2089" Type="http://schemas.openxmlformats.org/officeDocument/2006/relationships/hyperlink" Target="https://twitter.com/" TargetMode="External"/><Relationship Id="rId2296" Type="http://schemas.openxmlformats.org/officeDocument/2006/relationships/hyperlink" Target="https://twitter.com/"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pbs.twimg.com/profile_images/2780998180/9ef3ad818540d0c301f38ef8aac2811e_normal.jpeg" TargetMode="External"/><Relationship Id="rId3182" Type="http://schemas.openxmlformats.org/officeDocument/2006/relationships/hyperlink" Target="https://twitter.com/googlecloud" TargetMode="External"/><Relationship Id="rId3042" Type="http://schemas.openxmlformats.org/officeDocument/2006/relationships/hyperlink" Target="https://twitter.com/guiguiterrien" TargetMode="External"/><Relationship Id="rId170" Type="http://schemas.openxmlformats.org/officeDocument/2006/relationships/hyperlink" Target="https://t.co/DsxtoA1fT9" TargetMode="External"/><Relationship Id="rId987" Type="http://schemas.openxmlformats.org/officeDocument/2006/relationships/hyperlink" Target="http://pbs.twimg.com/profile_images/1654391431/BlackWhitebis_normal.png" TargetMode="External"/><Relationship Id="rId2668" Type="http://schemas.openxmlformats.org/officeDocument/2006/relationships/hyperlink" Target="https://twitter.com/lolilou_ld" TargetMode="External"/><Relationship Id="rId2875" Type="http://schemas.openxmlformats.org/officeDocument/2006/relationships/hyperlink" Target="https://twitter.com/ecoreseau" TargetMode="External"/><Relationship Id="rId847" Type="http://schemas.openxmlformats.org/officeDocument/2006/relationships/hyperlink" Target="http://pbs.twimg.com/profile_images/757459949018574848/LPRETk9w_normal.jpg" TargetMode="External"/><Relationship Id="rId1477" Type="http://schemas.openxmlformats.org/officeDocument/2006/relationships/hyperlink" Target="http://pbs.twimg.com/profile_images/1071442005765615616/fmNmWgmo_normal.jpg" TargetMode="External"/><Relationship Id="rId1684" Type="http://schemas.openxmlformats.org/officeDocument/2006/relationships/hyperlink" Target="http://pbs.twimg.com/profile_images/1332326210941165568/QcKHR7-j_normal.jpg" TargetMode="External"/><Relationship Id="rId1891" Type="http://schemas.openxmlformats.org/officeDocument/2006/relationships/hyperlink" Target="http://pbs.twimg.com/profile_images/755391424284229633/kQ0zY_Z4_normal.jpg" TargetMode="External"/><Relationship Id="rId2528" Type="http://schemas.openxmlformats.org/officeDocument/2006/relationships/hyperlink" Target="https://twitter.com/plaineimages" TargetMode="External"/><Relationship Id="rId2735" Type="http://schemas.openxmlformats.org/officeDocument/2006/relationships/hyperlink" Target="https://twitter.com/jpierre76" TargetMode="External"/><Relationship Id="rId2942" Type="http://schemas.openxmlformats.org/officeDocument/2006/relationships/hyperlink" Target="https://twitter.com/f3alpes" TargetMode="External"/><Relationship Id="rId707" Type="http://schemas.openxmlformats.org/officeDocument/2006/relationships/hyperlink" Target="https://t.co/TEsEXWBS2r" TargetMode="External"/><Relationship Id="rId914" Type="http://schemas.openxmlformats.org/officeDocument/2006/relationships/hyperlink" Target="http://pbs.twimg.com/profile_images/1410537742006734849/sVIAVWSp_normal.png" TargetMode="External"/><Relationship Id="rId1337" Type="http://schemas.openxmlformats.org/officeDocument/2006/relationships/hyperlink" Target="http://pbs.twimg.com/profile_images/1380975929250488321/C9yu_R1v_normal.jpg" TargetMode="External"/><Relationship Id="rId1544" Type="http://schemas.openxmlformats.org/officeDocument/2006/relationships/hyperlink" Target="http://pbs.twimg.com/profile_images/614741103179354112/qKpIqW4U_normal.jpg" TargetMode="External"/><Relationship Id="rId1751" Type="http://schemas.openxmlformats.org/officeDocument/2006/relationships/hyperlink" Target="http://pbs.twimg.com/profile_images/1370604107334057984/vXAH8u3b_normal.jpg" TargetMode="External"/><Relationship Id="rId2802" Type="http://schemas.openxmlformats.org/officeDocument/2006/relationships/hyperlink" Target="https://twitter.com/sandra70397893" TargetMode="External"/><Relationship Id="rId43" Type="http://schemas.openxmlformats.org/officeDocument/2006/relationships/hyperlink" Target="https://t.co/eAwKLsuHI8" TargetMode="External"/><Relationship Id="rId1404" Type="http://schemas.openxmlformats.org/officeDocument/2006/relationships/hyperlink" Target="http://pbs.twimg.com/profile_images/1350503296876883976/paJlM6Ua_normal.jpg" TargetMode="External"/><Relationship Id="rId1611" Type="http://schemas.openxmlformats.org/officeDocument/2006/relationships/hyperlink" Target="http://pbs.twimg.com/profile_images/1162658344785633280/7t26xIc7_normal.jpg" TargetMode="External"/><Relationship Id="rId497" Type="http://schemas.openxmlformats.org/officeDocument/2006/relationships/hyperlink" Target="https://t.co/KADw6T5Ltn" TargetMode="External"/><Relationship Id="rId2178" Type="http://schemas.openxmlformats.org/officeDocument/2006/relationships/hyperlink" Target="https://twitter.com/occe_eu" TargetMode="External"/><Relationship Id="rId2385" Type="http://schemas.openxmlformats.org/officeDocument/2006/relationships/hyperlink" Target="https://twitter.com/ceidig_fr" TargetMode="External"/><Relationship Id="rId3229" Type="http://schemas.openxmlformats.org/officeDocument/2006/relationships/hyperlink" Target="https://twitter.com/lduperval" TargetMode="External"/><Relationship Id="rId357" Type="http://schemas.openxmlformats.org/officeDocument/2006/relationships/hyperlink" Target="https://t.co/SV6bDgExNK" TargetMode="External"/><Relationship Id="rId1194" Type="http://schemas.openxmlformats.org/officeDocument/2006/relationships/hyperlink" Target="http://pbs.twimg.com/profile_images/1134886659047264257/9nyYJl61_normal.jpg" TargetMode="External"/><Relationship Id="rId2038" Type="http://schemas.openxmlformats.org/officeDocument/2006/relationships/hyperlink" Target="https://twitter.com/euratechnologie" TargetMode="External"/><Relationship Id="rId2592" Type="http://schemas.openxmlformats.org/officeDocument/2006/relationships/hyperlink" Target="https://twitter.com/sabinetvalentin" TargetMode="External"/><Relationship Id="rId217" Type="http://schemas.openxmlformats.org/officeDocument/2006/relationships/hyperlink" Target="https://t.co/9usqXOEc0Q" TargetMode="External"/><Relationship Id="rId564" Type="http://schemas.openxmlformats.org/officeDocument/2006/relationships/hyperlink" Target="https://t.co/87uuRTpmwK" TargetMode="External"/><Relationship Id="rId771" Type="http://schemas.openxmlformats.org/officeDocument/2006/relationships/hyperlink" Target="http://abs.twimg.com/sticky/default_profile_images/default_profile_normal.png" TargetMode="External"/><Relationship Id="rId2245" Type="http://schemas.openxmlformats.org/officeDocument/2006/relationships/hyperlink" Target="https://twitter.com/lionel_warrior" TargetMode="External"/><Relationship Id="rId2452" Type="http://schemas.openxmlformats.org/officeDocument/2006/relationships/hyperlink" Target="https://twitter.com/claudiocimelli" TargetMode="External"/><Relationship Id="rId424" Type="http://schemas.openxmlformats.org/officeDocument/2006/relationships/hyperlink" Target="https://t.co/XaBT4gNO1R" TargetMode="External"/><Relationship Id="rId631" Type="http://schemas.openxmlformats.org/officeDocument/2006/relationships/hyperlink" Target="http://t.co/TO9hMG4jcj" TargetMode="External"/><Relationship Id="rId1054" Type="http://schemas.openxmlformats.org/officeDocument/2006/relationships/hyperlink" Target="http://pbs.twimg.com/profile_images/738985065804365824/hOGVLp5a_normal.jpg" TargetMode="External"/><Relationship Id="rId1261" Type="http://schemas.openxmlformats.org/officeDocument/2006/relationships/hyperlink" Target="http://pbs.twimg.com/profile_images/836295054184628229/VR20UB81_normal.jpg" TargetMode="External"/><Relationship Id="rId2105" Type="http://schemas.openxmlformats.org/officeDocument/2006/relationships/hyperlink" Target="https://twitter.com/phchapleau" TargetMode="External"/><Relationship Id="rId2312" Type="http://schemas.openxmlformats.org/officeDocument/2006/relationships/hyperlink" Target="https://twitter.com/davidmercierio" TargetMode="External"/><Relationship Id="rId1121" Type="http://schemas.openxmlformats.org/officeDocument/2006/relationships/hyperlink" Target="http://pbs.twimg.com/profile_images/1329173219195105287/lIfsjyP-_normal.jpg" TargetMode="External"/><Relationship Id="rId3086" Type="http://schemas.openxmlformats.org/officeDocument/2006/relationships/hyperlink" Target="https://twitter.com/it_numeric" TargetMode="External"/><Relationship Id="rId3293" Type="http://schemas.openxmlformats.org/officeDocument/2006/relationships/hyperlink" Target="https://twitter.com/gaby_wald" TargetMode="External"/><Relationship Id="rId1938" Type="http://schemas.openxmlformats.org/officeDocument/2006/relationships/hyperlink" Target="http://pbs.twimg.com/profile_images/979629081347149825/38zMWZGY_normal.jpg" TargetMode="External"/><Relationship Id="rId3153" Type="http://schemas.openxmlformats.org/officeDocument/2006/relationships/hyperlink" Target="https://twitter.com/tisseringendarm" TargetMode="External"/><Relationship Id="rId281" Type="http://schemas.openxmlformats.org/officeDocument/2006/relationships/hyperlink" Target="https://t.co/JRNfXngoDz" TargetMode="External"/><Relationship Id="rId3013" Type="http://schemas.openxmlformats.org/officeDocument/2006/relationships/hyperlink" Target="https://twitter.com/ugap_medical" TargetMode="External"/><Relationship Id="rId141" Type="http://schemas.openxmlformats.org/officeDocument/2006/relationships/hyperlink" Target="https://t.co/XQ3y1GlZqO" TargetMode="External"/><Relationship Id="rId3220" Type="http://schemas.openxmlformats.org/officeDocument/2006/relationships/hyperlink" Target="https://twitter.com/apo_source_fr" TargetMode="External"/><Relationship Id="rId7" Type="http://schemas.openxmlformats.org/officeDocument/2006/relationships/hyperlink" Target="https://t.co/yBfZH0a1Eh" TargetMode="External"/><Relationship Id="rId2779" Type="http://schemas.openxmlformats.org/officeDocument/2006/relationships/hyperlink" Target="https://twitter.com/aneesh7nair" TargetMode="External"/><Relationship Id="rId2986" Type="http://schemas.openxmlformats.org/officeDocument/2006/relationships/hyperlink" Target="https://twitter.com/pascal_carrere" TargetMode="External"/><Relationship Id="rId958" Type="http://schemas.openxmlformats.org/officeDocument/2006/relationships/hyperlink" Target="http://pbs.twimg.com/profile_images/1256946902924484610/inXN1-wr_normal.jpg" TargetMode="External"/><Relationship Id="rId1588" Type="http://schemas.openxmlformats.org/officeDocument/2006/relationships/hyperlink" Target="http://pbs.twimg.com/profile_images/973611685822058497/yRRo9D52_normal.jpg" TargetMode="External"/><Relationship Id="rId1795" Type="http://schemas.openxmlformats.org/officeDocument/2006/relationships/hyperlink" Target="http://pbs.twimg.com/profile_images/1163788045964984320/3ZFuhEL1_normal.jpg" TargetMode="External"/><Relationship Id="rId2639" Type="http://schemas.openxmlformats.org/officeDocument/2006/relationships/hyperlink" Target="https://twitter.com/tiktok_france" TargetMode="External"/><Relationship Id="rId2846" Type="http://schemas.openxmlformats.org/officeDocument/2006/relationships/hyperlink" Target="https://twitter.com/greenb1968" TargetMode="External"/><Relationship Id="rId87" Type="http://schemas.openxmlformats.org/officeDocument/2006/relationships/hyperlink" Target="https://t.co/5OxYCPlsjp" TargetMode="External"/><Relationship Id="rId818" Type="http://schemas.openxmlformats.org/officeDocument/2006/relationships/hyperlink" Target="http://pbs.twimg.com/profile_images/1401536404413366279/WlgMamxq_normal.jpg" TargetMode="External"/><Relationship Id="rId1448" Type="http://schemas.openxmlformats.org/officeDocument/2006/relationships/hyperlink" Target="http://pbs.twimg.com/profile_images/1414860581698301952/JNY8N52X_normal.jpg" TargetMode="External"/><Relationship Id="rId1655" Type="http://schemas.openxmlformats.org/officeDocument/2006/relationships/hyperlink" Target="http://pbs.twimg.com/profile_images/954681731701002241/cRdhN7v3_normal.jpg" TargetMode="External"/><Relationship Id="rId2706" Type="http://schemas.openxmlformats.org/officeDocument/2006/relationships/hyperlink" Target="https://twitter.com/pstempfelet" TargetMode="External"/><Relationship Id="rId1308" Type="http://schemas.openxmlformats.org/officeDocument/2006/relationships/hyperlink" Target="http://pbs.twimg.com/profile_images/1346445236814405632/K480LCTw_normal.jpg" TargetMode="External"/><Relationship Id="rId1862" Type="http://schemas.openxmlformats.org/officeDocument/2006/relationships/hyperlink" Target="http://pbs.twimg.com/profile_images/1843108287/l_architecte2_normal.jpg" TargetMode="External"/><Relationship Id="rId2913" Type="http://schemas.openxmlformats.org/officeDocument/2006/relationships/hyperlink" Target="https://twitter.com/manouchkya" TargetMode="External"/><Relationship Id="rId1515" Type="http://schemas.openxmlformats.org/officeDocument/2006/relationships/hyperlink" Target="http://pbs.twimg.com/profile_images/899274247868174340/ouC8L9wF_normal.jpg" TargetMode="External"/><Relationship Id="rId1722" Type="http://schemas.openxmlformats.org/officeDocument/2006/relationships/hyperlink" Target="http://pbs.twimg.com/profile_images/1315779506578300928/ivLHDpy-_normal.jpg" TargetMode="External"/><Relationship Id="rId14" Type="http://schemas.openxmlformats.org/officeDocument/2006/relationships/hyperlink" Target="https://t.co/fkCMBAYuDF" TargetMode="External"/><Relationship Id="rId2289" Type="http://schemas.openxmlformats.org/officeDocument/2006/relationships/hyperlink" Target="https://twitter.com/damien_bancal" TargetMode="External"/><Relationship Id="rId2496" Type="http://schemas.openxmlformats.org/officeDocument/2006/relationships/hyperlink" Target="https://twitter.com/parsecscille" TargetMode="External"/><Relationship Id="rId468" Type="http://schemas.openxmlformats.org/officeDocument/2006/relationships/hyperlink" Target="https://t.co/iaPm3Xcfst" TargetMode="External"/><Relationship Id="rId675" Type="http://schemas.openxmlformats.org/officeDocument/2006/relationships/hyperlink" Target="https://t.co/ukDuGEVJpa" TargetMode="External"/><Relationship Id="rId882" Type="http://schemas.openxmlformats.org/officeDocument/2006/relationships/hyperlink" Target="http://pbs.twimg.com/profile_images/1198185254974099457/3Qr3Sxwt_normal.jpg" TargetMode="External"/><Relationship Id="rId1098" Type="http://schemas.openxmlformats.org/officeDocument/2006/relationships/hyperlink" Target="http://pbs.twimg.com/profile_images/1162326915904155648/aoy7lklA_normal.jpg" TargetMode="External"/><Relationship Id="rId2149" Type="http://schemas.openxmlformats.org/officeDocument/2006/relationships/hyperlink" Target="https://twitter.com/merlingeek1" TargetMode="External"/><Relationship Id="rId2356" Type="http://schemas.openxmlformats.org/officeDocument/2006/relationships/hyperlink" Target="https://twitter.com/ronhighlander" TargetMode="External"/><Relationship Id="rId2563" Type="http://schemas.openxmlformats.org/officeDocument/2006/relationships/hyperlink" Target="https://twitter.com/finnfrance" TargetMode="External"/><Relationship Id="rId2770" Type="http://schemas.openxmlformats.org/officeDocument/2006/relationships/hyperlink" Target="https://twitter.com/techie_wiz" TargetMode="External"/><Relationship Id="rId328" Type="http://schemas.openxmlformats.org/officeDocument/2006/relationships/hyperlink" Target="https://t.co/F7tvnJiVuO" TargetMode="External"/><Relationship Id="rId535" Type="http://schemas.openxmlformats.org/officeDocument/2006/relationships/hyperlink" Target="https://t.co/5dDuOkOvvM" TargetMode="External"/><Relationship Id="rId742" Type="http://schemas.openxmlformats.org/officeDocument/2006/relationships/hyperlink" Target="http://pbs.twimg.com/profile_images/982235948317487110/p4pb7y9Q_normal.jpg" TargetMode="External"/><Relationship Id="rId1165" Type="http://schemas.openxmlformats.org/officeDocument/2006/relationships/hyperlink" Target="http://pbs.twimg.com/profile_images/1336017644672212995/okCSBrS7_normal.jpg" TargetMode="External"/><Relationship Id="rId1372" Type="http://schemas.openxmlformats.org/officeDocument/2006/relationships/hyperlink" Target="http://pbs.twimg.com/profile_images/1404433421917638657/HsNDiW5N_normal.jpg" TargetMode="External"/><Relationship Id="rId2009" Type="http://schemas.openxmlformats.org/officeDocument/2006/relationships/hyperlink" Target="http://pbs.twimg.com/profile_images/1296778515673681921/h0sCQmd6_normal.jpg" TargetMode="External"/><Relationship Id="rId2216" Type="http://schemas.openxmlformats.org/officeDocument/2006/relationships/hyperlink" Target="https://twitter.com/anthearhconseil" TargetMode="External"/><Relationship Id="rId2423" Type="http://schemas.openxmlformats.org/officeDocument/2006/relationships/hyperlink" Target="https://twitter.com/capeldenis" TargetMode="External"/><Relationship Id="rId2630" Type="http://schemas.openxmlformats.org/officeDocument/2006/relationships/hyperlink" Target="https://twitter.com/realsalesadvice" TargetMode="External"/><Relationship Id="rId602" Type="http://schemas.openxmlformats.org/officeDocument/2006/relationships/hyperlink" Target="https://t.co/98FV9nukIm" TargetMode="External"/><Relationship Id="rId1025" Type="http://schemas.openxmlformats.org/officeDocument/2006/relationships/hyperlink" Target="http://pbs.twimg.com/profile_images/1243192076239605764/xoSoaQT4_normal.jpg" TargetMode="External"/><Relationship Id="rId1232" Type="http://schemas.openxmlformats.org/officeDocument/2006/relationships/hyperlink" Target="http://pbs.twimg.com/profile_images/1219353426351546368/OUnx4VyI_normal.jpg" TargetMode="External"/><Relationship Id="rId3197" Type="http://schemas.openxmlformats.org/officeDocument/2006/relationships/hyperlink" Target="https://twitter.com/mathildemuratt" TargetMode="External"/><Relationship Id="rId3057" Type="http://schemas.openxmlformats.org/officeDocument/2006/relationships/hyperlink" Target="https://twitter.com/adriensep" TargetMode="External"/><Relationship Id="rId185" Type="http://schemas.openxmlformats.org/officeDocument/2006/relationships/hyperlink" Target="https://t.co/ZO4zTd1fnC" TargetMode="External"/><Relationship Id="rId1909" Type="http://schemas.openxmlformats.org/officeDocument/2006/relationships/hyperlink" Target="http://pbs.twimg.com/profile_images/915851614526861313/ix-KZlor_normal.jpg" TargetMode="External"/><Relationship Id="rId3264" Type="http://schemas.openxmlformats.org/officeDocument/2006/relationships/hyperlink" Target="https://twitter.com/techwarn1" TargetMode="External"/><Relationship Id="rId392" Type="http://schemas.openxmlformats.org/officeDocument/2006/relationships/hyperlink" Target="https://t.co/pWliJfaWXW" TargetMode="External"/><Relationship Id="rId2073" Type="http://schemas.openxmlformats.org/officeDocument/2006/relationships/hyperlink" Target="https://twitter.com/thalessecurity" TargetMode="External"/><Relationship Id="rId2280" Type="http://schemas.openxmlformats.org/officeDocument/2006/relationships/hyperlink" Target="https://twitter.com/stevematindi" TargetMode="External"/><Relationship Id="rId3124" Type="http://schemas.openxmlformats.org/officeDocument/2006/relationships/hyperlink" Target="https://twitter.com/costeslioneler" TargetMode="External"/><Relationship Id="rId252" Type="http://schemas.openxmlformats.org/officeDocument/2006/relationships/hyperlink" Target="https://t.co/7JyzRNTsof" TargetMode="External"/><Relationship Id="rId2140" Type="http://schemas.openxmlformats.org/officeDocument/2006/relationships/hyperlink" Target="https://twitter.com/jeandotvero" TargetMode="External"/><Relationship Id="rId112" Type="http://schemas.openxmlformats.org/officeDocument/2006/relationships/hyperlink" Target="https://t.co/FhMaQE0mhZ" TargetMode="External"/><Relationship Id="rId1699" Type="http://schemas.openxmlformats.org/officeDocument/2006/relationships/hyperlink" Target="http://pbs.twimg.com/profile_images/1202215218371342338/23QRfN3o_normal.jpg" TargetMode="External"/><Relationship Id="rId2000" Type="http://schemas.openxmlformats.org/officeDocument/2006/relationships/hyperlink" Target="http://pbs.twimg.com/profile_images/1397959843303116802/tCcSaOnv_normal.jpg" TargetMode="External"/><Relationship Id="rId2957" Type="http://schemas.openxmlformats.org/officeDocument/2006/relationships/hyperlink" Target="https://twitter.com/pcheynis" TargetMode="External"/><Relationship Id="rId929" Type="http://schemas.openxmlformats.org/officeDocument/2006/relationships/hyperlink" Target="http://pbs.twimg.com/profile_images/1177690173355765760/gg69BKfU_normal.jpg" TargetMode="External"/><Relationship Id="rId1559" Type="http://schemas.openxmlformats.org/officeDocument/2006/relationships/hyperlink" Target="http://pbs.twimg.com/profile_images/1158421083646771200/6u9NT6Cp_normal.jpg" TargetMode="External"/><Relationship Id="rId1766" Type="http://schemas.openxmlformats.org/officeDocument/2006/relationships/hyperlink" Target="http://pbs.twimg.com/profile_images/1199274711458418688/cVn-yeYn_normal.png" TargetMode="External"/><Relationship Id="rId1973" Type="http://schemas.openxmlformats.org/officeDocument/2006/relationships/hyperlink" Target="http://pbs.twimg.com/profile_images/1402604633982484484/dBbSQHb1_normal.jpg" TargetMode="External"/><Relationship Id="rId2817" Type="http://schemas.openxmlformats.org/officeDocument/2006/relationships/hyperlink" Target="https://twitter.com/jcvial1jean" TargetMode="External"/><Relationship Id="rId58" Type="http://schemas.openxmlformats.org/officeDocument/2006/relationships/hyperlink" Target="https://t.co/7rsgrelAUo" TargetMode="External"/><Relationship Id="rId1419" Type="http://schemas.openxmlformats.org/officeDocument/2006/relationships/hyperlink" Target="http://pbs.twimg.com/profile_images/260559097/Kite_normal.jpg" TargetMode="External"/><Relationship Id="rId1626" Type="http://schemas.openxmlformats.org/officeDocument/2006/relationships/hyperlink" Target="http://pbs.twimg.com/profile_images/1198023118205403139/-PHpOO3i_normal.jpg" TargetMode="External"/><Relationship Id="rId1833" Type="http://schemas.openxmlformats.org/officeDocument/2006/relationships/hyperlink" Target="http://pbs.twimg.com/profile_images/1430388212/LogoTwitter_normal.png" TargetMode="External"/><Relationship Id="rId1900" Type="http://schemas.openxmlformats.org/officeDocument/2006/relationships/hyperlink" Target="http://pbs.twimg.com/profile_images/1390225619619885057/vRx_djrh_normal.jpg" TargetMode="External"/><Relationship Id="rId579" Type="http://schemas.openxmlformats.org/officeDocument/2006/relationships/hyperlink" Target="https://t.co/amIy5lGCMc" TargetMode="External"/><Relationship Id="rId786" Type="http://schemas.openxmlformats.org/officeDocument/2006/relationships/hyperlink" Target="http://pbs.twimg.com/profile_images/1321491191704309760/4iLXE1K5_normal.jpg" TargetMode="External"/><Relationship Id="rId993" Type="http://schemas.openxmlformats.org/officeDocument/2006/relationships/hyperlink" Target="http://pbs.twimg.com/profile_images/1280472335779323905/GYoRvtef_normal.jpg" TargetMode="External"/><Relationship Id="rId2467" Type="http://schemas.openxmlformats.org/officeDocument/2006/relationships/hyperlink" Target="https://twitter.com/alegrianohay" TargetMode="External"/><Relationship Id="rId2674" Type="http://schemas.openxmlformats.org/officeDocument/2006/relationships/hyperlink" Target="https://twitter.com/seyhanaa" TargetMode="External"/><Relationship Id="rId439" Type="http://schemas.openxmlformats.org/officeDocument/2006/relationships/hyperlink" Target="https://t.co/om1VGoOZUf" TargetMode="External"/><Relationship Id="rId646" Type="http://schemas.openxmlformats.org/officeDocument/2006/relationships/hyperlink" Target="https://t.co/UwH1RupqMk" TargetMode="External"/><Relationship Id="rId1069" Type="http://schemas.openxmlformats.org/officeDocument/2006/relationships/hyperlink" Target="http://pbs.twimg.com/profile_images/1395746724313014273/lbLbjy9g_normal.jpg" TargetMode="External"/><Relationship Id="rId1276" Type="http://schemas.openxmlformats.org/officeDocument/2006/relationships/hyperlink" Target="http://pbs.twimg.com/profile_images/675604015858769924/Ssc6ddej_normal.jpg" TargetMode="External"/><Relationship Id="rId1483" Type="http://schemas.openxmlformats.org/officeDocument/2006/relationships/hyperlink" Target="http://pbs.twimg.com/profile_images/1085483960896012288/iaycRW4V_normal.jpg" TargetMode="External"/><Relationship Id="rId2327" Type="http://schemas.openxmlformats.org/officeDocument/2006/relationships/hyperlink" Target="https://twitter.com/mediathequespau" TargetMode="External"/><Relationship Id="rId2881" Type="http://schemas.openxmlformats.org/officeDocument/2006/relationships/hyperlink" Target="https://twitter.com/ipythonistabot" TargetMode="External"/><Relationship Id="rId506" Type="http://schemas.openxmlformats.org/officeDocument/2006/relationships/hyperlink" Target="https://t.co/zL5AW1Yku2" TargetMode="External"/><Relationship Id="rId853" Type="http://schemas.openxmlformats.org/officeDocument/2006/relationships/hyperlink" Target="http://pbs.twimg.com/profile_images/1156986304590168064/UtNng336_normal.jpg" TargetMode="External"/><Relationship Id="rId1136" Type="http://schemas.openxmlformats.org/officeDocument/2006/relationships/hyperlink" Target="http://pbs.twimg.com/profile_images/1420602536726249483/hW6qcf6C_normal.jpg" TargetMode="External"/><Relationship Id="rId1690" Type="http://schemas.openxmlformats.org/officeDocument/2006/relationships/hyperlink" Target="http://pbs.twimg.com/profile_images/1328288736090628097/ExhAyFu6_normal.jpg" TargetMode="External"/><Relationship Id="rId2534" Type="http://schemas.openxmlformats.org/officeDocument/2006/relationships/hyperlink" Target="https://twitter.com/jolarnak" TargetMode="External"/><Relationship Id="rId2741" Type="http://schemas.openxmlformats.org/officeDocument/2006/relationships/hyperlink" Target="https://twitter.com/procurement2030" TargetMode="External"/><Relationship Id="rId713" Type="http://schemas.openxmlformats.org/officeDocument/2006/relationships/hyperlink" Target="https://t.co/81pqQABtXR" TargetMode="External"/><Relationship Id="rId920" Type="http://schemas.openxmlformats.org/officeDocument/2006/relationships/hyperlink" Target="http://pbs.twimg.com/profile_images/569209830254989312/sqU_IEAK_normal.jpeg" TargetMode="External"/><Relationship Id="rId1343" Type="http://schemas.openxmlformats.org/officeDocument/2006/relationships/hyperlink" Target="http://pbs.twimg.com/profile_images/714144440181460992/1LayN8fR_normal.jpg" TargetMode="External"/><Relationship Id="rId1550" Type="http://schemas.openxmlformats.org/officeDocument/2006/relationships/hyperlink" Target="http://pbs.twimg.com/profile_images/696396802388525056/DGppqoC2_normal.jpg" TargetMode="External"/><Relationship Id="rId2601" Type="http://schemas.openxmlformats.org/officeDocument/2006/relationships/hyperlink" Target="https://twitter.com/ideas_idees" TargetMode="External"/><Relationship Id="rId1203" Type="http://schemas.openxmlformats.org/officeDocument/2006/relationships/hyperlink" Target="http://pbs.twimg.com/profile_images/1410259922500063237/UxJLL-H3_normal.jpg" TargetMode="External"/><Relationship Id="rId1410" Type="http://schemas.openxmlformats.org/officeDocument/2006/relationships/hyperlink" Target="http://pbs.twimg.com/profile_images/1304548592993153025/QIeTmDv__normal.jpg" TargetMode="External"/><Relationship Id="rId1508" Type="http://schemas.openxmlformats.org/officeDocument/2006/relationships/hyperlink" Target="http://pbs.twimg.com/profile_images/785016233414496256/rPQN8-nZ_normal.jpg" TargetMode="External"/><Relationship Id="rId1855" Type="http://schemas.openxmlformats.org/officeDocument/2006/relationships/hyperlink" Target="http://pbs.twimg.com/profile_images/1319964760796991489/Z1M6LKjb_normal.jpg" TargetMode="External"/><Relationship Id="rId2906" Type="http://schemas.openxmlformats.org/officeDocument/2006/relationships/hyperlink" Target="https://twitter.com/kkuffars" TargetMode="External"/><Relationship Id="rId3070" Type="http://schemas.openxmlformats.org/officeDocument/2006/relationships/hyperlink" Target="https://twitter.com/upcopvishwendra" TargetMode="External"/><Relationship Id="rId1715" Type="http://schemas.openxmlformats.org/officeDocument/2006/relationships/hyperlink" Target="http://pbs.twimg.com/profile_images/1336726383523934212/XCaVdZEC_normal.jpg" TargetMode="External"/><Relationship Id="rId1922" Type="http://schemas.openxmlformats.org/officeDocument/2006/relationships/hyperlink" Target="http://pbs.twimg.com/profile_images/1365328815141122054/mcSvBLQy_normal.jpg" TargetMode="External"/><Relationship Id="rId3168" Type="http://schemas.openxmlformats.org/officeDocument/2006/relationships/hyperlink" Target="https://twitter.com/sunnaurore" TargetMode="External"/><Relationship Id="rId296" Type="http://schemas.openxmlformats.org/officeDocument/2006/relationships/hyperlink" Target="https://t.co/4J07XPFMtZ" TargetMode="External"/><Relationship Id="rId2184" Type="http://schemas.openxmlformats.org/officeDocument/2006/relationships/hyperlink" Target="https://twitter.com/sophosfrance" TargetMode="External"/><Relationship Id="rId2391" Type="http://schemas.openxmlformats.org/officeDocument/2006/relationships/hyperlink" Target="https://twitter.com/harvesterify" TargetMode="External"/><Relationship Id="rId3028" Type="http://schemas.openxmlformats.org/officeDocument/2006/relationships/hyperlink" Target="https://twitter.com/ronandbernard" TargetMode="External"/><Relationship Id="rId3235" Type="http://schemas.openxmlformats.org/officeDocument/2006/relationships/hyperlink" Target="https://twitter.com/insadelyon" TargetMode="External"/><Relationship Id="rId156" Type="http://schemas.openxmlformats.org/officeDocument/2006/relationships/hyperlink" Target="https://t.co/0gWoRFw0q7" TargetMode="External"/><Relationship Id="rId363" Type="http://schemas.openxmlformats.org/officeDocument/2006/relationships/hyperlink" Target="https://t.co/dhuZbdEkE7" TargetMode="External"/><Relationship Id="rId570" Type="http://schemas.openxmlformats.org/officeDocument/2006/relationships/hyperlink" Target="https://t.co/9fZqKeuFd2" TargetMode="External"/><Relationship Id="rId2044" Type="http://schemas.openxmlformats.org/officeDocument/2006/relationships/hyperlink" Target="https://twitter.com/anssi_fr" TargetMode="External"/><Relationship Id="rId2251" Type="http://schemas.openxmlformats.org/officeDocument/2006/relationships/hyperlink" Target="https://twitter.com/alfred_briand" TargetMode="External"/><Relationship Id="rId2489" Type="http://schemas.openxmlformats.org/officeDocument/2006/relationships/hyperlink" Target="https://twitter.com/mathpicco" TargetMode="External"/><Relationship Id="rId2696" Type="http://schemas.openxmlformats.org/officeDocument/2006/relationships/hyperlink" Target="https://twitter.com/maltrakn" TargetMode="External"/><Relationship Id="rId3302" Type="http://schemas.openxmlformats.org/officeDocument/2006/relationships/hyperlink" Target="https://twitter.com/nordpass" TargetMode="External"/><Relationship Id="rId223" Type="http://schemas.openxmlformats.org/officeDocument/2006/relationships/hyperlink" Target="https://t.co/GZ3Yxmk1j2" TargetMode="External"/><Relationship Id="rId430" Type="http://schemas.openxmlformats.org/officeDocument/2006/relationships/hyperlink" Target="https://t.co/wnV7KVFHuF" TargetMode="External"/><Relationship Id="rId668" Type="http://schemas.openxmlformats.org/officeDocument/2006/relationships/hyperlink" Target="https://t.co/OuDEKZp3XD" TargetMode="External"/><Relationship Id="rId875" Type="http://schemas.openxmlformats.org/officeDocument/2006/relationships/hyperlink" Target="http://pbs.twimg.com/profile_images/1390338910467858433/eUP9DSbX_normal.jpg" TargetMode="External"/><Relationship Id="rId1060" Type="http://schemas.openxmlformats.org/officeDocument/2006/relationships/hyperlink" Target="http://pbs.twimg.com/profile_images/1295083314324398081/9ZjJ3gSg_normal.jpg" TargetMode="External"/><Relationship Id="rId1298" Type="http://schemas.openxmlformats.org/officeDocument/2006/relationships/hyperlink" Target="http://pbs.twimg.com/profile_images/1267786253530996736/yvr1ZBQJ_normal.jpg" TargetMode="External"/><Relationship Id="rId2111" Type="http://schemas.openxmlformats.org/officeDocument/2006/relationships/hyperlink" Target="https://twitter.com/formamac" TargetMode="External"/><Relationship Id="rId2349" Type="http://schemas.openxmlformats.org/officeDocument/2006/relationships/hyperlink" Target="https://twitter.com/iphonoroid" TargetMode="External"/><Relationship Id="rId2556" Type="http://schemas.openxmlformats.org/officeDocument/2006/relationships/hyperlink" Target="https://twitter.com/gendarmerie" TargetMode="External"/><Relationship Id="rId2763" Type="http://schemas.openxmlformats.org/officeDocument/2006/relationships/hyperlink" Target="https://twitter.com/pythonroboto" TargetMode="External"/><Relationship Id="rId2970" Type="http://schemas.openxmlformats.org/officeDocument/2006/relationships/hyperlink" Target="https://twitter.com/acoussemaeker1" TargetMode="External"/><Relationship Id="rId528" Type="http://schemas.openxmlformats.org/officeDocument/2006/relationships/hyperlink" Target="http://t.co/swfCtwLGhX" TargetMode="External"/><Relationship Id="rId735" Type="http://schemas.openxmlformats.org/officeDocument/2006/relationships/hyperlink" Target="http://pbs.twimg.com/profile_images/612006150398169088/K6VFhBWh_normal.jpg" TargetMode="External"/><Relationship Id="rId942" Type="http://schemas.openxmlformats.org/officeDocument/2006/relationships/hyperlink" Target="http://pbs.twimg.com/profile_images/1040624246886678530/lfqGW8ur_normal.jpg" TargetMode="External"/><Relationship Id="rId1158" Type="http://schemas.openxmlformats.org/officeDocument/2006/relationships/hyperlink" Target="http://pbs.twimg.com/profile_images/798643243059728385/icJ1RE-y_normal.jpg" TargetMode="External"/><Relationship Id="rId1365" Type="http://schemas.openxmlformats.org/officeDocument/2006/relationships/hyperlink" Target="http://pbs.twimg.com/profile_images/825210674338996224/VixOANSu_normal.jpg" TargetMode="External"/><Relationship Id="rId1572" Type="http://schemas.openxmlformats.org/officeDocument/2006/relationships/hyperlink" Target="http://pbs.twimg.com/profile_images/1414220282773057536/9pxJUB1O_normal.jpg" TargetMode="External"/><Relationship Id="rId2209" Type="http://schemas.openxmlformats.org/officeDocument/2006/relationships/hyperlink" Target="https://twitter.com/harbrimah" TargetMode="External"/><Relationship Id="rId2416" Type="http://schemas.openxmlformats.org/officeDocument/2006/relationships/hyperlink" Target="https://twitter.com/mdtg69" TargetMode="External"/><Relationship Id="rId2623" Type="http://schemas.openxmlformats.org/officeDocument/2006/relationships/hyperlink" Target="https://twitter.com/girauv" TargetMode="External"/><Relationship Id="rId1018" Type="http://schemas.openxmlformats.org/officeDocument/2006/relationships/hyperlink" Target="http://pbs.twimg.com/profile_images/1083713943938453505/CZG3c8mK_normal.jpg" TargetMode="External"/><Relationship Id="rId1225" Type="http://schemas.openxmlformats.org/officeDocument/2006/relationships/hyperlink" Target="http://pbs.twimg.com/profile_images/1402267750446338058/wo4ttenC_normal.jpg" TargetMode="External"/><Relationship Id="rId1432" Type="http://schemas.openxmlformats.org/officeDocument/2006/relationships/hyperlink" Target="http://pbs.twimg.com/profile_images/1150733454121848832/S9o2FLu0_normal.png" TargetMode="External"/><Relationship Id="rId1877" Type="http://schemas.openxmlformats.org/officeDocument/2006/relationships/hyperlink" Target="http://pbs.twimg.com/profile_images/1393517399446523904/PNd0bA6e_normal.jpg" TargetMode="External"/><Relationship Id="rId2830" Type="http://schemas.openxmlformats.org/officeDocument/2006/relationships/hyperlink" Target="https://twitter.com/oppens_cyber" TargetMode="External"/><Relationship Id="rId2928" Type="http://schemas.openxmlformats.org/officeDocument/2006/relationships/hyperlink" Target="https://twitter.com/ccutxan" TargetMode="External"/><Relationship Id="rId71" Type="http://schemas.openxmlformats.org/officeDocument/2006/relationships/hyperlink" Target="https://t.co/Ctb4tuHfpD" TargetMode="External"/><Relationship Id="rId802" Type="http://schemas.openxmlformats.org/officeDocument/2006/relationships/hyperlink" Target="http://pbs.twimg.com/profile_images/1410517252001218560/RG855n54_normal.jpg" TargetMode="External"/><Relationship Id="rId1737" Type="http://schemas.openxmlformats.org/officeDocument/2006/relationships/hyperlink" Target="http://pbs.twimg.com/profile_images/1186547488934768640/3YtpGbe0_normal.jpg" TargetMode="External"/><Relationship Id="rId1944" Type="http://schemas.openxmlformats.org/officeDocument/2006/relationships/hyperlink" Target="http://pbs.twimg.com/profile_images/1332233422555799552/Dk6_dJL0_normal.jpg" TargetMode="External"/><Relationship Id="rId3092" Type="http://schemas.openxmlformats.org/officeDocument/2006/relationships/hyperlink" Target="https://twitter.com/cloudhg9" TargetMode="External"/><Relationship Id="rId29" Type="http://schemas.openxmlformats.org/officeDocument/2006/relationships/hyperlink" Target="https://t.co/3k0Sw8qiMR" TargetMode="External"/><Relationship Id="rId178" Type="http://schemas.openxmlformats.org/officeDocument/2006/relationships/hyperlink" Target="https://t.co/k14TyVlUEG" TargetMode="External"/><Relationship Id="rId1804" Type="http://schemas.openxmlformats.org/officeDocument/2006/relationships/hyperlink" Target="http://pbs.twimg.com/profile_images/1149697235736760320/4JsR_Fcz_normal.png" TargetMode="External"/><Relationship Id="rId3257" Type="http://schemas.openxmlformats.org/officeDocument/2006/relationships/hyperlink" Target="https://twitter.com/squadtw" TargetMode="External"/><Relationship Id="rId385" Type="http://schemas.openxmlformats.org/officeDocument/2006/relationships/hyperlink" Target="https://t.co/WVbT2i1qXt" TargetMode="External"/><Relationship Id="rId592" Type="http://schemas.openxmlformats.org/officeDocument/2006/relationships/hyperlink" Target="https://t.co/SGm2p6YE0l" TargetMode="External"/><Relationship Id="rId2066" Type="http://schemas.openxmlformats.org/officeDocument/2006/relationships/hyperlink" Target="https://twitter.com/pwc_france" TargetMode="External"/><Relationship Id="rId2273" Type="http://schemas.openxmlformats.org/officeDocument/2006/relationships/hyperlink" Target="https://twitter.com/les_assises" TargetMode="External"/><Relationship Id="rId2480" Type="http://schemas.openxmlformats.org/officeDocument/2006/relationships/hyperlink" Target="https://twitter.com/au_fiel" TargetMode="External"/><Relationship Id="rId3117" Type="http://schemas.openxmlformats.org/officeDocument/2006/relationships/hyperlink" Target="https://twitter.com/edira2" TargetMode="External"/><Relationship Id="rId3324" Type="http://schemas.openxmlformats.org/officeDocument/2006/relationships/printerSettings" Target="../printerSettings/printerSettings2.bin"/><Relationship Id="rId245" Type="http://schemas.openxmlformats.org/officeDocument/2006/relationships/hyperlink" Target="https://t.co/g3v1lJUQh8" TargetMode="External"/><Relationship Id="rId452" Type="http://schemas.openxmlformats.org/officeDocument/2006/relationships/hyperlink" Target="https://t.co/mzuIEcsFhF" TargetMode="External"/><Relationship Id="rId897" Type="http://schemas.openxmlformats.org/officeDocument/2006/relationships/hyperlink" Target="http://pbs.twimg.com/profile_images/1210799138415054848/hduQZu--_normal.jpg" TargetMode="External"/><Relationship Id="rId1082" Type="http://schemas.openxmlformats.org/officeDocument/2006/relationships/hyperlink" Target="http://pbs.twimg.com/profile_images/788207379745693696/tMyFqzYk_normal.jpg" TargetMode="External"/><Relationship Id="rId2133" Type="http://schemas.openxmlformats.org/officeDocument/2006/relationships/hyperlink" Target="https://twitter.com/policenat45" TargetMode="External"/><Relationship Id="rId2340" Type="http://schemas.openxmlformats.org/officeDocument/2006/relationships/hyperlink" Target="https://twitter.com/fko42" TargetMode="External"/><Relationship Id="rId2578" Type="http://schemas.openxmlformats.org/officeDocument/2006/relationships/hyperlink" Target="https://twitter.com/prolevavasseur" TargetMode="External"/><Relationship Id="rId2785" Type="http://schemas.openxmlformats.org/officeDocument/2006/relationships/hyperlink" Target="https://twitter.com/_ellabot" TargetMode="External"/><Relationship Id="rId2992" Type="http://schemas.openxmlformats.org/officeDocument/2006/relationships/hyperlink" Target="https://twitter.com/loikkonen" TargetMode="External"/><Relationship Id="rId105" Type="http://schemas.openxmlformats.org/officeDocument/2006/relationships/hyperlink" Target="https://t.co/sy97JGhZs8" TargetMode="External"/><Relationship Id="rId312" Type="http://schemas.openxmlformats.org/officeDocument/2006/relationships/hyperlink" Target="https://t.co/GnOcA88GVC" TargetMode="External"/><Relationship Id="rId757" Type="http://schemas.openxmlformats.org/officeDocument/2006/relationships/hyperlink" Target="http://pbs.twimg.com/profile_images/1270284727010893824/TJxcP9KV_normal.jpg" TargetMode="External"/><Relationship Id="rId964" Type="http://schemas.openxmlformats.org/officeDocument/2006/relationships/hyperlink" Target="http://pbs.twimg.com/profile_images/1353650978751438848/sOi_O2uU_normal.jpg" TargetMode="External"/><Relationship Id="rId1387" Type="http://schemas.openxmlformats.org/officeDocument/2006/relationships/hyperlink" Target="http://pbs.twimg.com/profile_images/1355311956706648065/MD08ZEwN_normal.jpg" TargetMode="External"/><Relationship Id="rId1594" Type="http://schemas.openxmlformats.org/officeDocument/2006/relationships/hyperlink" Target="http://pbs.twimg.com/profile_images/809333237273214976/i66LFL6F_normal.jpg" TargetMode="External"/><Relationship Id="rId2200" Type="http://schemas.openxmlformats.org/officeDocument/2006/relationships/hyperlink" Target="https://twitter.com/microsoftfrance" TargetMode="External"/><Relationship Id="rId2438" Type="http://schemas.openxmlformats.org/officeDocument/2006/relationships/hyperlink" Target="https://twitter.com/loklkt" TargetMode="External"/><Relationship Id="rId2645" Type="http://schemas.openxmlformats.org/officeDocument/2006/relationships/hyperlink" Target="https://twitter.com/doc_martin_p" TargetMode="External"/><Relationship Id="rId2852" Type="http://schemas.openxmlformats.org/officeDocument/2006/relationships/hyperlink" Target="https://twitter.com/marketingnumpro" TargetMode="External"/><Relationship Id="rId93" Type="http://schemas.openxmlformats.org/officeDocument/2006/relationships/hyperlink" Target="https://t.co/DrpZKXjrCT" TargetMode="External"/><Relationship Id="rId617" Type="http://schemas.openxmlformats.org/officeDocument/2006/relationships/hyperlink" Target="https://t.co/BqO9BtL8u3" TargetMode="External"/><Relationship Id="rId824" Type="http://schemas.openxmlformats.org/officeDocument/2006/relationships/hyperlink" Target="http://pbs.twimg.com/profile_images/1396323144227454976/TWlHILa2_normal.png" TargetMode="External"/><Relationship Id="rId1247" Type="http://schemas.openxmlformats.org/officeDocument/2006/relationships/hyperlink" Target="http://pbs.twimg.com/profile_images/1054637217241534464/aOnMnx88_normal.jpg" TargetMode="External"/><Relationship Id="rId1454" Type="http://schemas.openxmlformats.org/officeDocument/2006/relationships/hyperlink" Target="http://pbs.twimg.com/profile_images/1325566487910821888/TvQn_-DW_normal.jpg" TargetMode="External"/><Relationship Id="rId1661" Type="http://schemas.openxmlformats.org/officeDocument/2006/relationships/hyperlink" Target="http://pbs.twimg.com/profile_images/995250319947980800/lItohbGD_normal.jpg" TargetMode="External"/><Relationship Id="rId1899" Type="http://schemas.openxmlformats.org/officeDocument/2006/relationships/hyperlink" Target="http://pbs.twimg.com/profile_images/1268190357231226886/S9GJrwx5_normal.jpg" TargetMode="External"/><Relationship Id="rId2505" Type="http://schemas.openxmlformats.org/officeDocument/2006/relationships/hyperlink" Target="https://twitter.com/francismambrini" TargetMode="External"/><Relationship Id="rId2712" Type="http://schemas.openxmlformats.org/officeDocument/2006/relationships/hyperlink" Target="https://twitter.com/froehlichert" TargetMode="External"/><Relationship Id="rId1107" Type="http://schemas.openxmlformats.org/officeDocument/2006/relationships/hyperlink" Target="http://pbs.twimg.com/profile_images/1406861739266875393/hrbHVLW9_normal.jpg" TargetMode="External"/><Relationship Id="rId1314" Type="http://schemas.openxmlformats.org/officeDocument/2006/relationships/hyperlink" Target="http://pbs.twimg.com/profile_images/1400082979679096840/N37laCpT_normal.png" TargetMode="External"/><Relationship Id="rId1521" Type="http://schemas.openxmlformats.org/officeDocument/2006/relationships/hyperlink" Target="http://pbs.twimg.com/profile_images/1207335729522720769/tbl3msge_normal.jpg" TargetMode="External"/><Relationship Id="rId1759" Type="http://schemas.openxmlformats.org/officeDocument/2006/relationships/hyperlink" Target="http://pbs.twimg.com/profile_images/1330209978045657088/-T-CNw60_normal.jpg" TargetMode="External"/><Relationship Id="rId1966" Type="http://schemas.openxmlformats.org/officeDocument/2006/relationships/hyperlink" Target="http://pbs.twimg.com/profile_images/861935738795032576/HLTcJLOP_normal.jpg" TargetMode="External"/><Relationship Id="rId3181" Type="http://schemas.openxmlformats.org/officeDocument/2006/relationships/hyperlink" Target="https://twitter.com/cpam_17" TargetMode="External"/><Relationship Id="rId1619" Type="http://schemas.openxmlformats.org/officeDocument/2006/relationships/hyperlink" Target="http://pbs.twimg.com/profile_images/883273750996824065/ARDvy-fm_normal.jpg" TargetMode="External"/><Relationship Id="rId1826" Type="http://schemas.openxmlformats.org/officeDocument/2006/relationships/hyperlink" Target="http://pbs.twimg.com/profile_images/1377536612696010753/F527NV3l_normal.jpg" TargetMode="External"/><Relationship Id="rId3279" Type="http://schemas.openxmlformats.org/officeDocument/2006/relationships/hyperlink" Target="https://twitter.com/atrisc" TargetMode="External"/><Relationship Id="rId20" Type="http://schemas.openxmlformats.org/officeDocument/2006/relationships/hyperlink" Target="https://t.co/tvpcpbSBVM" TargetMode="External"/><Relationship Id="rId2088" Type="http://schemas.openxmlformats.org/officeDocument/2006/relationships/hyperlink" Target="https://twitter.com/tntludo" TargetMode="External"/><Relationship Id="rId2295" Type="http://schemas.openxmlformats.org/officeDocument/2006/relationships/hyperlink" Target="https://twitter.com/epitechmulhouse" TargetMode="External"/><Relationship Id="rId3041" Type="http://schemas.openxmlformats.org/officeDocument/2006/relationships/hyperlink" Target="https://twitter.com/ia_2100" TargetMode="External"/><Relationship Id="rId3139" Type="http://schemas.openxmlformats.org/officeDocument/2006/relationships/hyperlink" Target="https://twitter.com/digital_ladies" TargetMode="External"/><Relationship Id="rId267" Type="http://schemas.openxmlformats.org/officeDocument/2006/relationships/hyperlink" Target="https://t.co/1El9P6y7c2" TargetMode="External"/><Relationship Id="rId474" Type="http://schemas.openxmlformats.org/officeDocument/2006/relationships/hyperlink" Target="https://t.co/sNAtIu3IrS" TargetMode="External"/><Relationship Id="rId2155" Type="http://schemas.openxmlformats.org/officeDocument/2006/relationships/hyperlink" Target="https://twitter.com/pandalovegame" TargetMode="External"/><Relationship Id="rId127" Type="http://schemas.openxmlformats.org/officeDocument/2006/relationships/hyperlink" Target="https://t.co/ZbKtRp3ENF" TargetMode="External"/><Relationship Id="rId681" Type="http://schemas.openxmlformats.org/officeDocument/2006/relationships/hyperlink" Target="https://t.co/9vRgbG4OAO" TargetMode="External"/><Relationship Id="rId779" Type="http://schemas.openxmlformats.org/officeDocument/2006/relationships/hyperlink" Target="http://pbs.twimg.com/profile_images/1330801786618306560/RU4fLkbk_normal.jpg" TargetMode="External"/><Relationship Id="rId986" Type="http://schemas.openxmlformats.org/officeDocument/2006/relationships/hyperlink" Target="http://pbs.twimg.com/profile_images/1300714605719818241/n482cqzU_normal.jpg" TargetMode="External"/><Relationship Id="rId2362" Type="http://schemas.openxmlformats.org/officeDocument/2006/relationships/hyperlink" Target="https://twitter.com/rush_data" TargetMode="External"/><Relationship Id="rId2667" Type="http://schemas.openxmlformats.org/officeDocument/2006/relationships/hyperlink" Target="https://twitter.com/loubate" TargetMode="External"/><Relationship Id="rId3206" Type="http://schemas.openxmlformats.org/officeDocument/2006/relationships/hyperlink" Target="https://twitter.com/mondesecurite" TargetMode="External"/><Relationship Id="rId334" Type="http://schemas.openxmlformats.org/officeDocument/2006/relationships/hyperlink" Target="https://t.co/xGxJ8WobI2" TargetMode="External"/><Relationship Id="rId541" Type="http://schemas.openxmlformats.org/officeDocument/2006/relationships/hyperlink" Target="https://t.co/eIu3FUp9sb" TargetMode="External"/><Relationship Id="rId639" Type="http://schemas.openxmlformats.org/officeDocument/2006/relationships/hyperlink" Target="https://t.co/3y6fSlNU9V" TargetMode="External"/><Relationship Id="rId1171" Type="http://schemas.openxmlformats.org/officeDocument/2006/relationships/hyperlink" Target="http://pbs.twimg.com/profile_images/1414818069411766278/E3rqhHy6_normal.jpg" TargetMode="External"/><Relationship Id="rId1269" Type="http://schemas.openxmlformats.org/officeDocument/2006/relationships/hyperlink" Target="http://pbs.twimg.com/profile_images/1095332802411876352/R9m5yd9U_normal.jpg" TargetMode="External"/><Relationship Id="rId1476" Type="http://schemas.openxmlformats.org/officeDocument/2006/relationships/hyperlink" Target="http://pbs.twimg.com/profile_images/983049199590805504/pyrEs4am_normal.jpg" TargetMode="External"/><Relationship Id="rId2015" Type="http://schemas.openxmlformats.org/officeDocument/2006/relationships/hyperlink" Target="http://pbs.twimg.com/profile_images/1264653496239996929/FtV9NoHG_normal.jpg" TargetMode="External"/><Relationship Id="rId2222" Type="http://schemas.openxmlformats.org/officeDocument/2006/relationships/hyperlink" Target="https://twitter.com/frsilicon" TargetMode="External"/><Relationship Id="rId2874" Type="http://schemas.openxmlformats.org/officeDocument/2006/relationships/hyperlink" Target="https://twitter.com/rhvirginie" TargetMode="External"/><Relationship Id="rId401" Type="http://schemas.openxmlformats.org/officeDocument/2006/relationships/hyperlink" Target="https://t.co/R2ChDkIqRg" TargetMode="External"/><Relationship Id="rId846" Type="http://schemas.openxmlformats.org/officeDocument/2006/relationships/hyperlink" Target="http://pbs.twimg.com/profile_images/920296717479751681/HZRTN1B6_normal.jpg" TargetMode="External"/><Relationship Id="rId1031" Type="http://schemas.openxmlformats.org/officeDocument/2006/relationships/hyperlink" Target="http://pbs.twimg.com/profile_images/958273572769796097/PWRGZ29b_normal.jpg" TargetMode="External"/><Relationship Id="rId1129" Type="http://schemas.openxmlformats.org/officeDocument/2006/relationships/hyperlink" Target="http://pbs.twimg.com/profile_images/1258066995653705729/vKQA4tJR_normal.jpg" TargetMode="External"/><Relationship Id="rId1683" Type="http://schemas.openxmlformats.org/officeDocument/2006/relationships/hyperlink" Target="http://pbs.twimg.com/profile_images/908588990034583552/Q2Bu78dB_normal.jpg" TargetMode="External"/><Relationship Id="rId1890" Type="http://schemas.openxmlformats.org/officeDocument/2006/relationships/hyperlink" Target="http://pbs.twimg.com/profile_images/1185950515294851073/PnrlKhyK_normal.jpg" TargetMode="External"/><Relationship Id="rId1988" Type="http://schemas.openxmlformats.org/officeDocument/2006/relationships/hyperlink" Target="http://pbs.twimg.com/profile_images/1232773641999249408/VXDg_HlL_normal.jpg" TargetMode="External"/><Relationship Id="rId2527" Type="http://schemas.openxmlformats.org/officeDocument/2006/relationships/hyperlink" Target="https://twitter.com/remidhalluin" TargetMode="External"/><Relationship Id="rId2734" Type="http://schemas.openxmlformats.org/officeDocument/2006/relationships/hyperlink" Target="https://twitter.com/snikboost" TargetMode="External"/><Relationship Id="rId2941" Type="http://schemas.openxmlformats.org/officeDocument/2006/relationships/hyperlink" Target="https://twitter.com/contentinaqfr" TargetMode="External"/><Relationship Id="rId706" Type="http://schemas.openxmlformats.org/officeDocument/2006/relationships/hyperlink" Target="https://t.co/5BOofijSUf" TargetMode="External"/><Relationship Id="rId913" Type="http://schemas.openxmlformats.org/officeDocument/2006/relationships/hyperlink" Target="http://pbs.twimg.com/profile_images/960875503371673600/s0lucdOs_normal.jpg" TargetMode="External"/><Relationship Id="rId1336" Type="http://schemas.openxmlformats.org/officeDocument/2006/relationships/hyperlink" Target="http://pbs.twimg.com/profile_images/1410584912428781568/pNGeqwSt_normal.jpg" TargetMode="External"/><Relationship Id="rId1543" Type="http://schemas.openxmlformats.org/officeDocument/2006/relationships/hyperlink" Target="http://pbs.twimg.com/profile_images/1325153994587561985/7eegvEVF_normal.jpg" TargetMode="External"/><Relationship Id="rId1750" Type="http://schemas.openxmlformats.org/officeDocument/2006/relationships/hyperlink" Target="http://pbs.twimg.com/profile_images/882872369173458945/OIdr_yXR_normal.jpg" TargetMode="External"/><Relationship Id="rId2801" Type="http://schemas.openxmlformats.org/officeDocument/2006/relationships/hyperlink" Target="https://twitter.com/micronus4" TargetMode="External"/><Relationship Id="rId42" Type="http://schemas.openxmlformats.org/officeDocument/2006/relationships/hyperlink" Target="http://t.co/8If2AMjChb" TargetMode="External"/><Relationship Id="rId1403" Type="http://schemas.openxmlformats.org/officeDocument/2006/relationships/hyperlink" Target="http://pbs.twimg.com/profile_images/1015659224892878849/C5GfTFQW_normal.jpg" TargetMode="External"/><Relationship Id="rId1610" Type="http://schemas.openxmlformats.org/officeDocument/2006/relationships/hyperlink" Target="http://pbs.twimg.com/profile_images/1408165319559032832/oWj7AN_c_normal.jpg" TargetMode="External"/><Relationship Id="rId1848" Type="http://schemas.openxmlformats.org/officeDocument/2006/relationships/hyperlink" Target="http://pbs.twimg.com/profile_images/695658664/logo_egea_final_normal.jpg" TargetMode="External"/><Relationship Id="rId3063" Type="http://schemas.openxmlformats.org/officeDocument/2006/relationships/hyperlink" Target="https://twitter.com/dumoulinchris11" TargetMode="External"/><Relationship Id="rId3270" Type="http://schemas.openxmlformats.org/officeDocument/2006/relationships/hyperlink" Target="https://twitter.com/ipsteel" TargetMode="External"/><Relationship Id="rId191" Type="http://schemas.openxmlformats.org/officeDocument/2006/relationships/hyperlink" Target="https://t.co/usqGpz2Zfm" TargetMode="External"/><Relationship Id="rId1708" Type="http://schemas.openxmlformats.org/officeDocument/2006/relationships/hyperlink" Target="http://pbs.twimg.com/profile_images/1405458449597612033/iRIHlPwh_normal.jpg" TargetMode="External"/><Relationship Id="rId1915" Type="http://schemas.openxmlformats.org/officeDocument/2006/relationships/hyperlink" Target="http://pbs.twimg.com/profile_images/1357864066534936578/m1RpR2kt_normal.jpg" TargetMode="External"/><Relationship Id="rId3130" Type="http://schemas.openxmlformats.org/officeDocument/2006/relationships/hyperlink" Target="https://twitter.com/od_adam" TargetMode="External"/><Relationship Id="rId289" Type="http://schemas.openxmlformats.org/officeDocument/2006/relationships/hyperlink" Target="https://t.co/9VJiGjQLGu" TargetMode="External"/><Relationship Id="rId496" Type="http://schemas.openxmlformats.org/officeDocument/2006/relationships/hyperlink" Target="https://t.co/DPfBj2WOfd" TargetMode="External"/><Relationship Id="rId2177" Type="http://schemas.openxmlformats.org/officeDocument/2006/relationships/hyperlink" Target="https://twitter.com/dilucrengoku" TargetMode="External"/><Relationship Id="rId2384" Type="http://schemas.openxmlformats.org/officeDocument/2006/relationships/hyperlink" Target="https://twitter.com/groussetp" TargetMode="External"/><Relationship Id="rId2591" Type="http://schemas.openxmlformats.org/officeDocument/2006/relationships/hyperlink" Target="https://twitter.com/thryxne3" TargetMode="External"/><Relationship Id="rId3228" Type="http://schemas.openxmlformats.org/officeDocument/2006/relationships/hyperlink" Target="https://twitter.com/sie" TargetMode="External"/><Relationship Id="rId149" Type="http://schemas.openxmlformats.org/officeDocument/2006/relationships/hyperlink" Target="https://t.co/0uxTfvCqsZ" TargetMode="External"/><Relationship Id="rId356" Type="http://schemas.openxmlformats.org/officeDocument/2006/relationships/hyperlink" Target="https://t.co/iVqeiEBjs1" TargetMode="External"/><Relationship Id="rId563" Type="http://schemas.openxmlformats.org/officeDocument/2006/relationships/hyperlink" Target="https://t.co/j3rNBYSJQZ" TargetMode="External"/><Relationship Id="rId770" Type="http://schemas.openxmlformats.org/officeDocument/2006/relationships/hyperlink" Target="http://pbs.twimg.com/profile_images/1389128596946567170/kLp0Wc7A_normal.jpg" TargetMode="External"/><Relationship Id="rId1193" Type="http://schemas.openxmlformats.org/officeDocument/2006/relationships/hyperlink" Target="http://pbs.twimg.com/profile_images/1384113480047874052/CuzPaNhL_normal.jpg" TargetMode="External"/><Relationship Id="rId2037" Type="http://schemas.openxmlformats.org/officeDocument/2006/relationships/hyperlink" Target="https://twitter.com/legrouxvincent" TargetMode="External"/><Relationship Id="rId2244" Type="http://schemas.openxmlformats.org/officeDocument/2006/relationships/hyperlink" Target="https://twitter.com/tehtris" TargetMode="External"/><Relationship Id="rId2451" Type="http://schemas.openxmlformats.org/officeDocument/2006/relationships/hyperlink" Target="https://twitter.com/m_j_z_c" TargetMode="External"/><Relationship Id="rId2689" Type="http://schemas.openxmlformats.org/officeDocument/2006/relationships/hyperlink" Target="https://twitter.com/craak32" TargetMode="External"/><Relationship Id="rId2896" Type="http://schemas.openxmlformats.org/officeDocument/2006/relationships/hyperlink" Target="https://twitter.com/nstguinee" TargetMode="External"/><Relationship Id="rId216" Type="http://schemas.openxmlformats.org/officeDocument/2006/relationships/hyperlink" Target="https://t.co/R9zSAuPb8J" TargetMode="External"/><Relationship Id="rId423" Type="http://schemas.openxmlformats.org/officeDocument/2006/relationships/hyperlink" Target="https://t.co/tnWFAzd4R4" TargetMode="External"/><Relationship Id="rId868" Type="http://schemas.openxmlformats.org/officeDocument/2006/relationships/hyperlink" Target="http://pbs.twimg.com/profile_images/1249802080417714176/HqsXYpgQ_normal.jpg" TargetMode="External"/><Relationship Id="rId1053" Type="http://schemas.openxmlformats.org/officeDocument/2006/relationships/hyperlink" Target="http://pbs.twimg.com/profile_images/1422094194030620678/aunE35SG_normal.jpg" TargetMode="External"/><Relationship Id="rId1260" Type="http://schemas.openxmlformats.org/officeDocument/2006/relationships/hyperlink" Target="http://pbs.twimg.com/profile_images/733104473271341062/8pimoKV8_normal.jpg" TargetMode="External"/><Relationship Id="rId1498" Type="http://schemas.openxmlformats.org/officeDocument/2006/relationships/hyperlink" Target="http://pbs.twimg.com/profile_images/877318076362096647/88-qiLzb_normal.jpg" TargetMode="External"/><Relationship Id="rId2104" Type="http://schemas.openxmlformats.org/officeDocument/2006/relationships/hyperlink" Target="https://twitter.com/formetch" TargetMode="External"/><Relationship Id="rId2549" Type="http://schemas.openxmlformats.org/officeDocument/2006/relationships/hyperlink" Target="https://twitter.com/gueritasc" TargetMode="External"/><Relationship Id="rId2756" Type="http://schemas.openxmlformats.org/officeDocument/2006/relationships/hyperlink" Target="https://twitter.com/openscitalk" TargetMode="External"/><Relationship Id="rId2963" Type="http://schemas.openxmlformats.org/officeDocument/2006/relationships/hyperlink" Target="https://twitter.com/riskintel4" TargetMode="External"/><Relationship Id="rId630" Type="http://schemas.openxmlformats.org/officeDocument/2006/relationships/hyperlink" Target="https://t.co/OvnMDXHbgG" TargetMode="External"/><Relationship Id="rId728" Type="http://schemas.openxmlformats.org/officeDocument/2006/relationships/hyperlink" Target="http://pbs.twimg.com/profile_images/1212675822563315712/IyQIdpDz_normal.jpg" TargetMode="External"/><Relationship Id="rId935" Type="http://schemas.openxmlformats.org/officeDocument/2006/relationships/hyperlink" Target="http://pbs.twimg.com/profile_images/1313837494782263296/rtzD5abU_normal.jpg" TargetMode="External"/><Relationship Id="rId1358" Type="http://schemas.openxmlformats.org/officeDocument/2006/relationships/hyperlink" Target="http://pbs.twimg.com/profile_images/1333622038859313152/MJNQWGD1_normal.jpg" TargetMode="External"/><Relationship Id="rId1565" Type="http://schemas.openxmlformats.org/officeDocument/2006/relationships/hyperlink" Target="http://abs.twimg.com/sticky/default_profile_images/default_profile_normal.png" TargetMode="External"/><Relationship Id="rId1772" Type="http://schemas.openxmlformats.org/officeDocument/2006/relationships/hyperlink" Target="http://pbs.twimg.com/profile_images/1369913973542248452/R0HvC4gV_normal.jpg" TargetMode="External"/><Relationship Id="rId2311" Type="http://schemas.openxmlformats.org/officeDocument/2006/relationships/hyperlink" Target="https://twitter.com/water_steve" TargetMode="External"/><Relationship Id="rId2409" Type="http://schemas.openxmlformats.org/officeDocument/2006/relationships/hyperlink" Target="https://twitter.com/_dinum" TargetMode="External"/><Relationship Id="rId2616" Type="http://schemas.openxmlformats.org/officeDocument/2006/relationships/hyperlink" Target="https://twitter.com/hrflainville" TargetMode="External"/><Relationship Id="rId64" Type="http://schemas.openxmlformats.org/officeDocument/2006/relationships/hyperlink" Target="https://t.co/ggYiojt7aH" TargetMode="External"/><Relationship Id="rId1120" Type="http://schemas.openxmlformats.org/officeDocument/2006/relationships/hyperlink" Target="http://pbs.twimg.com/profile_images/1338590228580274181/P661W5QX_normal.jpg" TargetMode="External"/><Relationship Id="rId1218" Type="http://schemas.openxmlformats.org/officeDocument/2006/relationships/hyperlink" Target="http://pbs.twimg.com/profile_images/1254801931022843911/-bt5Nfng_normal.jpg" TargetMode="External"/><Relationship Id="rId1425" Type="http://schemas.openxmlformats.org/officeDocument/2006/relationships/hyperlink" Target="http://pbs.twimg.com/profile_images/963364798250536961/P4GzWtNq_normal.jpg" TargetMode="External"/><Relationship Id="rId2823" Type="http://schemas.openxmlformats.org/officeDocument/2006/relationships/hyperlink" Target="https://twitter.com/gyodhero" TargetMode="External"/><Relationship Id="rId1632" Type="http://schemas.openxmlformats.org/officeDocument/2006/relationships/hyperlink" Target="http://pbs.twimg.com/profile_images/1313330139619487746/H3eghM5S_normal.jpg" TargetMode="External"/><Relationship Id="rId1937" Type="http://schemas.openxmlformats.org/officeDocument/2006/relationships/hyperlink" Target="http://pbs.twimg.com/profile_images/1367187095047917569/cCciH3IY_normal.jpg" TargetMode="External"/><Relationship Id="rId3085" Type="http://schemas.openxmlformats.org/officeDocument/2006/relationships/hyperlink" Target="https://twitter.com/nicolasdugnas" TargetMode="External"/><Relationship Id="rId3292" Type="http://schemas.openxmlformats.org/officeDocument/2006/relationships/hyperlink" Target="https://twitter.com/adec_corse" TargetMode="External"/><Relationship Id="rId2199" Type="http://schemas.openxmlformats.org/officeDocument/2006/relationships/hyperlink" Target="https://twitter.com/sfantozz" TargetMode="External"/><Relationship Id="rId3152" Type="http://schemas.openxmlformats.org/officeDocument/2006/relationships/hyperlink" Target="https://twitter.com/lecafedugeek" TargetMode="External"/><Relationship Id="rId280" Type="http://schemas.openxmlformats.org/officeDocument/2006/relationships/hyperlink" Target="https://t.co/oBsT6DSdiv" TargetMode="External"/><Relationship Id="rId3012" Type="http://schemas.openxmlformats.org/officeDocument/2006/relationships/hyperlink" Target="https://twitter.com/reseauhetght" TargetMode="External"/><Relationship Id="rId140" Type="http://schemas.openxmlformats.org/officeDocument/2006/relationships/hyperlink" Target="https://t.co/cI3vSpOC90" TargetMode="External"/><Relationship Id="rId378" Type="http://schemas.openxmlformats.org/officeDocument/2006/relationships/hyperlink" Target="https://t.co/93r9Hpd13c" TargetMode="External"/><Relationship Id="rId585" Type="http://schemas.openxmlformats.org/officeDocument/2006/relationships/hyperlink" Target="https://t.co/Adeb7FaoJB" TargetMode="External"/><Relationship Id="rId792" Type="http://schemas.openxmlformats.org/officeDocument/2006/relationships/hyperlink" Target="http://pbs.twimg.com/profile_images/1390263031230251011/XlomlTU7_normal.jpg" TargetMode="External"/><Relationship Id="rId2059" Type="http://schemas.openxmlformats.org/officeDocument/2006/relationships/hyperlink" Target="https://twitter.com/magnifintech" TargetMode="External"/><Relationship Id="rId2266" Type="http://schemas.openxmlformats.org/officeDocument/2006/relationships/hyperlink" Target="https://twitter.com/skiepr6s" TargetMode="External"/><Relationship Id="rId2473" Type="http://schemas.openxmlformats.org/officeDocument/2006/relationships/hyperlink" Target="https://twitter.com/corinnedeltombe" TargetMode="External"/><Relationship Id="rId2680" Type="http://schemas.openxmlformats.org/officeDocument/2006/relationships/hyperlink" Target="https://twitter.com/bella7bleue" TargetMode="External"/><Relationship Id="rId3317" Type="http://schemas.openxmlformats.org/officeDocument/2006/relationships/hyperlink" Target="https://twitter.com/jean_jourdy" TargetMode="External"/><Relationship Id="rId6" Type="http://schemas.openxmlformats.org/officeDocument/2006/relationships/hyperlink" Target="https://t.co/pIi5WrVnU3" TargetMode="External"/><Relationship Id="rId238" Type="http://schemas.openxmlformats.org/officeDocument/2006/relationships/hyperlink" Target="https://t.co/954442v5oW" TargetMode="External"/><Relationship Id="rId445" Type="http://schemas.openxmlformats.org/officeDocument/2006/relationships/hyperlink" Target="https://t.co/x2MEIlLtJZ" TargetMode="External"/><Relationship Id="rId652" Type="http://schemas.openxmlformats.org/officeDocument/2006/relationships/hyperlink" Target="https://t.co/ZPkpLdTUNT" TargetMode="External"/><Relationship Id="rId1075" Type="http://schemas.openxmlformats.org/officeDocument/2006/relationships/hyperlink" Target="http://pbs.twimg.com/profile_images/1318706406732800001/3H2C21lX_normal.jpg" TargetMode="External"/><Relationship Id="rId1282" Type="http://schemas.openxmlformats.org/officeDocument/2006/relationships/hyperlink" Target="http://pbs.twimg.com/profile_images/1258638568475496448/lJiHATNl_normal.jpg" TargetMode="External"/><Relationship Id="rId2126" Type="http://schemas.openxmlformats.org/officeDocument/2006/relationships/hyperlink" Target="https://twitter.com/romainlambic95" TargetMode="External"/><Relationship Id="rId2333" Type="http://schemas.openxmlformats.org/officeDocument/2006/relationships/hyperlink" Target="https://twitter.com/bguihard" TargetMode="External"/><Relationship Id="rId2540" Type="http://schemas.openxmlformats.org/officeDocument/2006/relationships/hyperlink" Target="https://twitter.com/g4vroch3" TargetMode="External"/><Relationship Id="rId2778" Type="http://schemas.openxmlformats.org/officeDocument/2006/relationships/hyperlink" Target="https://twitter.com/aneeshnair" TargetMode="External"/><Relationship Id="rId2985" Type="http://schemas.openxmlformats.org/officeDocument/2006/relationships/hyperlink" Target="https://twitter.com/soultii1" TargetMode="External"/><Relationship Id="rId305" Type="http://schemas.openxmlformats.org/officeDocument/2006/relationships/hyperlink" Target="https://t.co/QoW9yqlFQI" TargetMode="External"/><Relationship Id="rId512" Type="http://schemas.openxmlformats.org/officeDocument/2006/relationships/hyperlink" Target="https://t.co/r0up59MgDI" TargetMode="External"/><Relationship Id="rId957" Type="http://schemas.openxmlformats.org/officeDocument/2006/relationships/hyperlink" Target="http://pbs.twimg.com/profile_images/1337069812267294720/B0Sxv63D_normal.jpg" TargetMode="External"/><Relationship Id="rId1142" Type="http://schemas.openxmlformats.org/officeDocument/2006/relationships/hyperlink" Target="http://pbs.twimg.com/profile_images/617978420413222912/FB_jGYcw_normal.jpg" TargetMode="External"/><Relationship Id="rId1587" Type="http://schemas.openxmlformats.org/officeDocument/2006/relationships/hyperlink" Target="http://pbs.twimg.com/profile_images/1250454907871580162/Al-vkUN1_normal.jpg" TargetMode="External"/><Relationship Id="rId1794" Type="http://schemas.openxmlformats.org/officeDocument/2006/relationships/hyperlink" Target="http://pbs.twimg.com/profile_images/1277540593242181636/Y76Bnd1e_normal.jpg" TargetMode="External"/><Relationship Id="rId2400" Type="http://schemas.openxmlformats.org/officeDocument/2006/relationships/hyperlink" Target="https://twitter.com/y0m" TargetMode="External"/><Relationship Id="rId2638" Type="http://schemas.openxmlformats.org/officeDocument/2006/relationships/hyperlink" Target="https://twitter.com/mbpolyvalence" TargetMode="External"/><Relationship Id="rId2845" Type="http://schemas.openxmlformats.org/officeDocument/2006/relationships/hyperlink" Target="https://twitter.com/nicolarsouil" TargetMode="External"/><Relationship Id="rId86" Type="http://schemas.openxmlformats.org/officeDocument/2006/relationships/hyperlink" Target="https://t.co/JvDumaqDuB" TargetMode="External"/><Relationship Id="rId817" Type="http://schemas.openxmlformats.org/officeDocument/2006/relationships/hyperlink" Target="http://abs.twimg.com/sticky/default_profile_images/default_profile_normal.png" TargetMode="External"/><Relationship Id="rId1002" Type="http://schemas.openxmlformats.org/officeDocument/2006/relationships/hyperlink" Target="http://pbs.twimg.com/profile_images/1019909286602969089/28IPjQxX_normal.jpg" TargetMode="External"/><Relationship Id="rId1447" Type="http://schemas.openxmlformats.org/officeDocument/2006/relationships/hyperlink" Target="http://pbs.twimg.com/profile_images/1304713898419986432/rovkkBpF_normal.jpg" TargetMode="External"/><Relationship Id="rId1654" Type="http://schemas.openxmlformats.org/officeDocument/2006/relationships/hyperlink" Target="http://pbs.twimg.com/profile_images/1125619706314932224/YtDEx4Z__normal.png" TargetMode="External"/><Relationship Id="rId1861" Type="http://schemas.openxmlformats.org/officeDocument/2006/relationships/hyperlink" Target="http://pbs.twimg.com/profile_images/27549962/boubs_ordi_normal.jpg" TargetMode="External"/><Relationship Id="rId2705" Type="http://schemas.openxmlformats.org/officeDocument/2006/relationships/hyperlink" Target="https://twitter.com/fpdsag" TargetMode="External"/><Relationship Id="rId2912" Type="http://schemas.openxmlformats.org/officeDocument/2006/relationships/hyperlink" Target="https://twitter.com/team_archi" TargetMode="External"/><Relationship Id="rId1307" Type="http://schemas.openxmlformats.org/officeDocument/2006/relationships/hyperlink" Target="http://pbs.twimg.com/profile_images/1034793313919029248/myWelKI6_normal.jpg" TargetMode="External"/><Relationship Id="rId1514" Type="http://schemas.openxmlformats.org/officeDocument/2006/relationships/hyperlink" Target="http://pbs.twimg.com/profile_images/1406640212252545030/thn0m4d0_normal.jpg" TargetMode="External"/><Relationship Id="rId1721" Type="http://schemas.openxmlformats.org/officeDocument/2006/relationships/hyperlink" Target="http://pbs.twimg.com/profile_images/3178610082/99aa203cd030a80964f89665f4450f1a_normal.jpeg" TargetMode="External"/><Relationship Id="rId1959" Type="http://schemas.openxmlformats.org/officeDocument/2006/relationships/hyperlink" Target="http://pbs.twimg.com/profile_images/1308713035624837122/h_YtVV4B_normal.png" TargetMode="External"/><Relationship Id="rId3174" Type="http://schemas.openxmlformats.org/officeDocument/2006/relationships/hyperlink" Target="https://twitter.com/sergerocchi" TargetMode="External"/><Relationship Id="rId13" Type="http://schemas.openxmlformats.org/officeDocument/2006/relationships/hyperlink" Target="https://t.co/h6FZ0LhqLB" TargetMode="External"/><Relationship Id="rId1819" Type="http://schemas.openxmlformats.org/officeDocument/2006/relationships/hyperlink" Target="http://pbs.twimg.com/profile_images/982490227641061381/s9kAAu5J_normal.jpg" TargetMode="External"/><Relationship Id="rId2190" Type="http://schemas.openxmlformats.org/officeDocument/2006/relationships/hyperlink" Target="https://twitter.com/steffanoferrari" TargetMode="External"/><Relationship Id="rId2288" Type="http://schemas.openxmlformats.org/officeDocument/2006/relationships/hyperlink" Target="https://twitter.com/doune" TargetMode="External"/><Relationship Id="rId2495" Type="http://schemas.openxmlformats.org/officeDocument/2006/relationships/hyperlink" Target="https://twitter.com/cg2915" TargetMode="External"/><Relationship Id="rId3034" Type="http://schemas.openxmlformats.org/officeDocument/2006/relationships/hyperlink" Target="https://twitter.com/gni_chr" TargetMode="External"/><Relationship Id="rId3241" Type="http://schemas.openxmlformats.org/officeDocument/2006/relationships/hyperlink" Target="https://twitter.com/fmglobal_fr" TargetMode="External"/><Relationship Id="rId162" Type="http://schemas.openxmlformats.org/officeDocument/2006/relationships/hyperlink" Target="https://t.co/szWw1EIX48" TargetMode="External"/><Relationship Id="rId467" Type="http://schemas.openxmlformats.org/officeDocument/2006/relationships/hyperlink" Target="http://t.co/MBXmabH6vg" TargetMode="External"/><Relationship Id="rId1097" Type="http://schemas.openxmlformats.org/officeDocument/2006/relationships/hyperlink" Target="http://pbs.twimg.com/profile_images/1143433108374675456/JeUc-_A7_normal.jpg" TargetMode="External"/><Relationship Id="rId2050" Type="http://schemas.openxmlformats.org/officeDocument/2006/relationships/hyperlink" Target="https://twitter.com/abhibisht89" TargetMode="External"/><Relationship Id="rId2148" Type="http://schemas.openxmlformats.org/officeDocument/2006/relationships/hyperlink" Target="https://twitter.com/fhrnum" TargetMode="External"/><Relationship Id="rId3101" Type="http://schemas.openxmlformats.org/officeDocument/2006/relationships/hyperlink" Target="https://twitter.com/nicolettagiust1" TargetMode="External"/><Relationship Id="rId674" Type="http://schemas.openxmlformats.org/officeDocument/2006/relationships/hyperlink" Target="https://t.co/7jFkzPeCzQ" TargetMode="External"/><Relationship Id="rId881" Type="http://schemas.openxmlformats.org/officeDocument/2006/relationships/hyperlink" Target="http://pbs.twimg.com/profile_images/1400857105133940736/YZYcEqBp_normal.jpg" TargetMode="External"/><Relationship Id="rId979" Type="http://schemas.openxmlformats.org/officeDocument/2006/relationships/hyperlink" Target="http://pbs.twimg.com/profile_images/1269920963065454598/Ddh8TxW9_normal.jpg" TargetMode="External"/><Relationship Id="rId2355" Type="http://schemas.openxmlformats.org/officeDocument/2006/relationships/hyperlink" Target="https://twitter.com/arafatmasimbi" TargetMode="External"/><Relationship Id="rId2562" Type="http://schemas.openxmlformats.org/officeDocument/2006/relationships/hyperlink" Target="https://twitter.com/nono2357" TargetMode="External"/><Relationship Id="rId327" Type="http://schemas.openxmlformats.org/officeDocument/2006/relationships/hyperlink" Target="https://t.co/7bbtf1Ve36" TargetMode="External"/><Relationship Id="rId534" Type="http://schemas.openxmlformats.org/officeDocument/2006/relationships/hyperlink" Target="https://t.co/cErLzTOkGz" TargetMode="External"/><Relationship Id="rId741" Type="http://schemas.openxmlformats.org/officeDocument/2006/relationships/hyperlink" Target="http://pbs.twimg.com/profile_images/975759341293883392/ctveYndK_normal.jpg" TargetMode="External"/><Relationship Id="rId839" Type="http://schemas.openxmlformats.org/officeDocument/2006/relationships/hyperlink" Target="http://pbs.twimg.com/profile_images/834800624478846978/xUAMAMva_normal.jpg" TargetMode="External"/><Relationship Id="rId1164" Type="http://schemas.openxmlformats.org/officeDocument/2006/relationships/hyperlink" Target="http://pbs.twimg.com/profile_images/1339879030233980928/zQR7Fd3p_normal.jpg" TargetMode="External"/><Relationship Id="rId1371" Type="http://schemas.openxmlformats.org/officeDocument/2006/relationships/hyperlink" Target="http://pbs.twimg.com/profile_images/861619388146962437/sA4UFm12_normal.jpg" TargetMode="External"/><Relationship Id="rId1469" Type="http://schemas.openxmlformats.org/officeDocument/2006/relationships/hyperlink" Target="http://pbs.twimg.com/profile_images/1152539191303135233/MxxAtVb5_normal.jpg" TargetMode="External"/><Relationship Id="rId2008" Type="http://schemas.openxmlformats.org/officeDocument/2006/relationships/hyperlink" Target="http://pbs.twimg.com/profile_images/1403004562730930176/8cbMN9Xp_normal.jpg" TargetMode="External"/><Relationship Id="rId2215" Type="http://schemas.openxmlformats.org/officeDocument/2006/relationships/hyperlink" Target="https://twitter.com/hacker0x01" TargetMode="External"/><Relationship Id="rId2422" Type="http://schemas.openxmlformats.org/officeDocument/2006/relationships/hyperlink" Target="https://twitter.com/beviereboyer" TargetMode="External"/><Relationship Id="rId2867" Type="http://schemas.openxmlformats.org/officeDocument/2006/relationships/hyperlink" Target="https://twitter.com/unlandais" TargetMode="External"/><Relationship Id="rId601" Type="http://schemas.openxmlformats.org/officeDocument/2006/relationships/hyperlink" Target="https://t.co/GziBbr7Lmp" TargetMode="External"/><Relationship Id="rId1024" Type="http://schemas.openxmlformats.org/officeDocument/2006/relationships/hyperlink" Target="http://pbs.twimg.com/profile_images/503460219091841025/bzKgEqqh_normal.png" TargetMode="External"/><Relationship Id="rId1231" Type="http://schemas.openxmlformats.org/officeDocument/2006/relationships/hyperlink" Target="http://pbs.twimg.com/profile_images/1400332590893125632/UpZUyJeb_normal.jpg" TargetMode="External"/><Relationship Id="rId1676" Type="http://schemas.openxmlformats.org/officeDocument/2006/relationships/hyperlink" Target="http://pbs.twimg.com/profile_images/811601099383853056/IJ6zvxyy_normal.jpg" TargetMode="External"/><Relationship Id="rId1883" Type="http://schemas.openxmlformats.org/officeDocument/2006/relationships/hyperlink" Target="http://pbs.twimg.com/profile_images/1271388978218967041/2yjR-vgQ_normal.jpg" TargetMode="External"/><Relationship Id="rId2727" Type="http://schemas.openxmlformats.org/officeDocument/2006/relationships/hyperlink" Target="https://twitter.com/botcybersec" TargetMode="External"/><Relationship Id="rId2934" Type="http://schemas.openxmlformats.org/officeDocument/2006/relationships/hyperlink" Target="https://twitter.com/uchfrance" TargetMode="External"/><Relationship Id="rId906" Type="http://schemas.openxmlformats.org/officeDocument/2006/relationships/hyperlink" Target="http://pbs.twimg.com/profile_images/1270928144229437440/Ie08vEBd_normal.jpg" TargetMode="External"/><Relationship Id="rId1329" Type="http://schemas.openxmlformats.org/officeDocument/2006/relationships/hyperlink" Target="http://pbs.twimg.com/profile_images/1396837434873180162/oCqXD6XG_normal.jpg" TargetMode="External"/><Relationship Id="rId1536" Type="http://schemas.openxmlformats.org/officeDocument/2006/relationships/hyperlink" Target="http://pbs.twimg.com/profile_images/1026091197348106240/U8E-ArER_normal.jpg" TargetMode="External"/><Relationship Id="rId1743" Type="http://schemas.openxmlformats.org/officeDocument/2006/relationships/hyperlink" Target="http://pbs.twimg.com/profile_images/1416073703163584517/zYIpnaRq_normal.jpg" TargetMode="External"/><Relationship Id="rId1950" Type="http://schemas.openxmlformats.org/officeDocument/2006/relationships/hyperlink" Target="http://pbs.twimg.com/profile_images/874916914606346240/OHBBH-5V_normal.jpg" TargetMode="External"/><Relationship Id="rId3196" Type="http://schemas.openxmlformats.org/officeDocument/2006/relationships/hyperlink" Target="https://twitter.com/marie_lagadec_" TargetMode="External"/><Relationship Id="rId35" Type="http://schemas.openxmlformats.org/officeDocument/2006/relationships/hyperlink" Target="https://t.co/NufuJf40VY" TargetMode="External"/><Relationship Id="rId1603" Type="http://schemas.openxmlformats.org/officeDocument/2006/relationships/hyperlink" Target="http://pbs.twimg.com/profile_images/1392988219080331270/jjqdtx8J_normal.jpg" TargetMode="External"/><Relationship Id="rId1810" Type="http://schemas.openxmlformats.org/officeDocument/2006/relationships/hyperlink" Target="http://pbs.twimg.com/profile_images/1080408817282793473/lbETZd35_normal.jpg" TargetMode="External"/><Relationship Id="rId3056" Type="http://schemas.openxmlformats.org/officeDocument/2006/relationships/hyperlink" Target="https://twitter.com/thedomainbot" TargetMode="External"/><Relationship Id="rId3263" Type="http://schemas.openxmlformats.org/officeDocument/2006/relationships/hyperlink" Target="https://twitter.com/cerfrance_sn" TargetMode="External"/><Relationship Id="rId184" Type="http://schemas.openxmlformats.org/officeDocument/2006/relationships/hyperlink" Target="https://t.co/Mr0igbBhbB" TargetMode="External"/><Relationship Id="rId391" Type="http://schemas.openxmlformats.org/officeDocument/2006/relationships/hyperlink" Target="https://t.co/jHFTEftRDV" TargetMode="External"/><Relationship Id="rId1908" Type="http://schemas.openxmlformats.org/officeDocument/2006/relationships/hyperlink" Target="http://pbs.twimg.com/profile_images/1364098197602373635/3npEJKbS_normal.jpg" TargetMode="External"/><Relationship Id="rId2072" Type="http://schemas.openxmlformats.org/officeDocument/2006/relationships/hyperlink" Target="https://twitter.com/ericjoliot" TargetMode="External"/><Relationship Id="rId3123" Type="http://schemas.openxmlformats.org/officeDocument/2006/relationships/hyperlink" Target="https://twitter.com/nat_bad" TargetMode="External"/><Relationship Id="rId251" Type="http://schemas.openxmlformats.org/officeDocument/2006/relationships/hyperlink" Target="https://t.co/MYLtM3l4UH" TargetMode="External"/><Relationship Id="rId489" Type="http://schemas.openxmlformats.org/officeDocument/2006/relationships/hyperlink" Target="https://t.co/kbJMKmgzYf" TargetMode="External"/><Relationship Id="rId696" Type="http://schemas.openxmlformats.org/officeDocument/2006/relationships/hyperlink" Target="https://t.co/MHBpPVbKFq" TargetMode="External"/><Relationship Id="rId2377" Type="http://schemas.openxmlformats.org/officeDocument/2006/relationships/hyperlink" Target="https://twitter.com/jeremy_pose" TargetMode="External"/><Relationship Id="rId2584" Type="http://schemas.openxmlformats.org/officeDocument/2006/relationships/hyperlink" Target="https://twitter.com/uybhys" TargetMode="External"/><Relationship Id="rId2791" Type="http://schemas.openxmlformats.org/officeDocument/2006/relationships/hyperlink" Target="https://twitter.com/fedjf" TargetMode="External"/><Relationship Id="rId349" Type="http://schemas.openxmlformats.org/officeDocument/2006/relationships/hyperlink" Target="https://t.co/vS9NhU53i9" TargetMode="External"/><Relationship Id="rId556" Type="http://schemas.openxmlformats.org/officeDocument/2006/relationships/hyperlink" Target="https://t.co/HIhpsyaTPR" TargetMode="External"/><Relationship Id="rId763" Type="http://schemas.openxmlformats.org/officeDocument/2006/relationships/hyperlink" Target="http://pbs.twimg.com/profile_images/1299681803482128384/cqmhTyvQ_normal.jpg" TargetMode="External"/><Relationship Id="rId1186" Type="http://schemas.openxmlformats.org/officeDocument/2006/relationships/hyperlink" Target="http://pbs.twimg.com/profile_images/1367186393919873028/UDQOiqjX_normal.jpg" TargetMode="External"/><Relationship Id="rId1393" Type="http://schemas.openxmlformats.org/officeDocument/2006/relationships/hyperlink" Target="http://pbs.twimg.com/profile_images/1281192258667188226/DcxncxpU_normal.jpg" TargetMode="External"/><Relationship Id="rId2237" Type="http://schemas.openxmlformats.org/officeDocument/2006/relationships/hyperlink" Target="https://twitter.com/vskrg" TargetMode="External"/><Relationship Id="rId2444" Type="http://schemas.openxmlformats.org/officeDocument/2006/relationships/hyperlink" Target="https://twitter.com/philippewolak" TargetMode="External"/><Relationship Id="rId2889" Type="http://schemas.openxmlformats.org/officeDocument/2006/relationships/hyperlink" Target="https://twitter.com/serverlessfan" TargetMode="External"/><Relationship Id="rId111" Type="http://schemas.openxmlformats.org/officeDocument/2006/relationships/hyperlink" Target="https://t.co/q28SVQiVBB" TargetMode="External"/><Relationship Id="rId209" Type="http://schemas.openxmlformats.org/officeDocument/2006/relationships/hyperlink" Target="https://t.co/yclaQXyOjC" TargetMode="External"/><Relationship Id="rId416" Type="http://schemas.openxmlformats.org/officeDocument/2006/relationships/hyperlink" Target="https://t.co/ueARWKd9sG" TargetMode="External"/><Relationship Id="rId970" Type="http://schemas.openxmlformats.org/officeDocument/2006/relationships/hyperlink" Target="http://pbs.twimg.com/profile_images/896119228071280640/SzPlyb8L_normal.jpg" TargetMode="External"/><Relationship Id="rId1046" Type="http://schemas.openxmlformats.org/officeDocument/2006/relationships/hyperlink" Target="http://pbs.twimg.com/profile_images/1405207242983362563/avWkuort_normal.jpg" TargetMode="External"/><Relationship Id="rId1253" Type="http://schemas.openxmlformats.org/officeDocument/2006/relationships/hyperlink" Target="http://pbs.twimg.com/profile_images/1417124038577737729/exyY2zU4_normal.png" TargetMode="External"/><Relationship Id="rId1698" Type="http://schemas.openxmlformats.org/officeDocument/2006/relationships/hyperlink" Target="http://pbs.twimg.com/profile_images/1994631060/n597300838_132029_9426_normal.jpg" TargetMode="External"/><Relationship Id="rId2651" Type="http://schemas.openxmlformats.org/officeDocument/2006/relationships/hyperlink" Target="https://twitter.com/ccinnovation49" TargetMode="External"/><Relationship Id="rId2749" Type="http://schemas.openxmlformats.org/officeDocument/2006/relationships/hyperlink" Target="https://twitter.com/developerbot_v1" TargetMode="External"/><Relationship Id="rId2956" Type="http://schemas.openxmlformats.org/officeDocument/2006/relationships/hyperlink" Target="https://twitter.com/thalesdefence" TargetMode="External"/><Relationship Id="rId623" Type="http://schemas.openxmlformats.org/officeDocument/2006/relationships/hyperlink" Target="https://t.co/EzyezH4FBw" TargetMode="External"/><Relationship Id="rId830" Type="http://schemas.openxmlformats.org/officeDocument/2006/relationships/hyperlink" Target="http://pbs.twimg.com/profile_images/449482647392112640/QA6OMgu2_normal.png" TargetMode="External"/><Relationship Id="rId928" Type="http://schemas.openxmlformats.org/officeDocument/2006/relationships/hyperlink" Target="http://pbs.twimg.com/profile_images/1223638880462737408/_KVHOz3H_normal.jpg" TargetMode="External"/><Relationship Id="rId1460" Type="http://schemas.openxmlformats.org/officeDocument/2006/relationships/hyperlink" Target="http://pbs.twimg.com/profile_images/1053256007500136450/QVVZSY2J_normal.jpg" TargetMode="External"/><Relationship Id="rId1558" Type="http://schemas.openxmlformats.org/officeDocument/2006/relationships/hyperlink" Target="http://pbs.twimg.com/profile_images/592360953418805249/_KMFKuNu_normal.jpg" TargetMode="External"/><Relationship Id="rId1765" Type="http://schemas.openxmlformats.org/officeDocument/2006/relationships/hyperlink" Target="http://pbs.twimg.com/profile_images/1171888206184407040/EYq6q3dG_normal.jpg" TargetMode="External"/><Relationship Id="rId2304" Type="http://schemas.openxmlformats.org/officeDocument/2006/relationships/hyperlink" Target="https://twitter.com/usherbrooke" TargetMode="External"/><Relationship Id="rId2511" Type="http://schemas.openxmlformats.org/officeDocument/2006/relationships/hyperlink" Target="https://twitter.com/cmoulinschwartz" TargetMode="External"/><Relationship Id="rId2609" Type="http://schemas.openxmlformats.org/officeDocument/2006/relationships/hyperlink" Target="https://twitter.com/toglyb7415" TargetMode="External"/><Relationship Id="rId57" Type="http://schemas.openxmlformats.org/officeDocument/2006/relationships/hyperlink" Target="https://t.co/QOPGhct09l" TargetMode="External"/><Relationship Id="rId1113" Type="http://schemas.openxmlformats.org/officeDocument/2006/relationships/hyperlink" Target="http://pbs.twimg.com/profile_images/1387464086028443654/bb7gtvQu_normal.jpg" TargetMode="External"/><Relationship Id="rId1320" Type="http://schemas.openxmlformats.org/officeDocument/2006/relationships/hyperlink" Target="http://pbs.twimg.com/profile_images/1391695059037343745/lk1y1FCX_normal.jpg" TargetMode="External"/><Relationship Id="rId1418" Type="http://schemas.openxmlformats.org/officeDocument/2006/relationships/hyperlink" Target="http://pbs.twimg.com/profile_images/1048554749216403457/rJIJ8ScG_normal.jpg" TargetMode="External"/><Relationship Id="rId1972" Type="http://schemas.openxmlformats.org/officeDocument/2006/relationships/hyperlink" Target="http://pbs.twimg.com/profile_images/1280888078622756865/S70Px_fM_normal.jpg" TargetMode="External"/><Relationship Id="rId2816" Type="http://schemas.openxmlformats.org/officeDocument/2006/relationships/hyperlink" Target="https://twitter.com/cg3cricri" TargetMode="External"/><Relationship Id="rId1625" Type="http://schemas.openxmlformats.org/officeDocument/2006/relationships/hyperlink" Target="http://pbs.twimg.com/profile_images/580117972687069184/YpqzOtfU_normal.jpg" TargetMode="External"/><Relationship Id="rId1832" Type="http://schemas.openxmlformats.org/officeDocument/2006/relationships/hyperlink" Target="http://pbs.twimg.com/profile_images/1361980359563436032/vTl3KsXU_normal.jpg" TargetMode="External"/><Relationship Id="rId3078" Type="http://schemas.openxmlformats.org/officeDocument/2006/relationships/hyperlink" Target="https://twitter.com/kumarbh02098162" TargetMode="External"/><Relationship Id="rId3285" Type="http://schemas.openxmlformats.org/officeDocument/2006/relationships/hyperlink" Target="https://twitter.com/jevalideca" TargetMode="External"/><Relationship Id="rId2094" Type="http://schemas.openxmlformats.org/officeDocument/2006/relationships/hyperlink" Target="https://twitter.com/clubfreelance" TargetMode="External"/><Relationship Id="rId3145" Type="http://schemas.openxmlformats.org/officeDocument/2006/relationships/hyperlink" Target="https://twitter.com/artefr" TargetMode="External"/><Relationship Id="rId273" Type="http://schemas.openxmlformats.org/officeDocument/2006/relationships/hyperlink" Target="https://t.co/54u5LSWWhZ" TargetMode="External"/><Relationship Id="rId480" Type="http://schemas.openxmlformats.org/officeDocument/2006/relationships/hyperlink" Target="https://t.co/GpGxnxsWDb" TargetMode="External"/><Relationship Id="rId2161" Type="http://schemas.openxmlformats.org/officeDocument/2006/relationships/hyperlink" Target="https://twitter.com/fadila91" TargetMode="External"/><Relationship Id="rId2399" Type="http://schemas.openxmlformats.org/officeDocument/2006/relationships/hyperlink" Target="https://twitter.com/evil_x_" TargetMode="External"/><Relationship Id="rId3005" Type="http://schemas.openxmlformats.org/officeDocument/2006/relationships/hyperlink" Target="https://twitter.com/espaceit" TargetMode="External"/><Relationship Id="rId3212" Type="http://schemas.openxmlformats.org/officeDocument/2006/relationships/hyperlink" Target="https://twitter.com/n_devoucoux" TargetMode="External"/><Relationship Id="rId133" Type="http://schemas.openxmlformats.org/officeDocument/2006/relationships/hyperlink" Target="http://t.co/ayG86QcgBf" TargetMode="External"/><Relationship Id="rId340" Type="http://schemas.openxmlformats.org/officeDocument/2006/relationships/hyperlink" Target="https://t.co/EodD9Y0pj0" TargetMode="External"/><Relationship Id="rId578" Type="http://schemas.openxmlformats.org/officeDocument/2006/relationships/hyperlink" Target="https://t.co/0yH48N0z8P" TargetMode="External"/><Relationship Id="rId785" Type="http://schemas.openxmlformats.org/officeDocument/2006/relationships/hyperlink" Target="http://pbs.twimg.com/profile_images/1362393310577496065/iksjbzsU_normal.jpg" TargetMode="External"/><Relationship Id="rId992" Type="http://schemas.openxmlformats.org/officeDocument/2006/relationships/hyperlink" Target="http://pbs.twimg.com/profile_images/1280483448260628482/__pr3TPd_normal.jpg" TargetMode="External"/><Relationship Id="rId2021" Type="http://schemas.openxmlformats.org/officeDocument/2006/relationships/hyperlink" Target="http://pbs.twimg.com/profile_images/580452254815244288/PNziRUwi_normal.jpg" TargetMode="External"/><Relationship Id="rId2259" Type="http://schemas.openxmlformats.org/officeDocument/2006/relationships/hyperlink" Target="https://twitter.com/botpandoh" TargetMode="External"/><Relationship Id="rId2466" Type="http://schemas.openxmlformats.org/officeDocument/2006/relationships/hyperlink" Target="https://twitter.com/belache4" TargetMode="External"/><Relationship Id="rId2673" Type="http://schemas.openxmlformats.org/officeDocument/2006/relationships/hyperlink" Target="https://twitter.com/guerrierviking" TargetMode="External"/><Relationship Id="rId2880" Type="http://schemas.openxmlformats.org/officeDocument/2006/relationships/hyperlink" Target="https://twitter.com/codewithtwitchi" TargetMode="External"/><Relationship Id="rId200" Type="http://schemas.openxmlformats.org/officeDocument/2006/relationships/hyperlink" Target="https://t.co/9orcMcz1A7" TargetMode="External"/><Relationship Id="rId438" Type="http://schemas.openxmlformats.org/officeDocument/2006/relationships/hyperlink" Target="https://t.co/cBQOFeUiBu" TargetMode="External"/><Relationship Id="rId645" Type="http://schemas.openxmlformats.org/officeDocument/2006/relationships/hyperlink" Target="http://t.co/rGAIR7sNm4" TargetMode="External"/><Relationship Id="rId852" Type="http://schemas.openxmlformats.org/officeDocument/2006/relationships/hyperlink" Target="http://pbs.twimg.com/profile_images/427009376084172800/UJmrkbb6_normal.jpeg" TargetMode="External"/><Relationship Id="rId1068" Type="http://schemas.openxmlformats.org/officeDocument/2006/relationships/hyperlink" Target="http://pbs.twimg.com/profile_images/1148273765396205568/tIpBIHev_normal.png" TargetMode="External"/><Relationship Id="rId1275" Type="http://schemas.openxmlformats.org/officeDocument/2006/relationships/hyperlink" Target="http://pbs.twimg.com/profile_images/1343665316975489025/zpNzF-E6_normal.jpg" TargetMode="External"/><Relationship Id="rId1482" Type="http://schemas.openxmlformats.org/officeDocument/2006/relationships/hyperlink" Target="http://pbs.twimg.com/profile_images/450601914145570816/r2SkmpFX_normal.png" TargetMode="External"/><Relationship Id="rId2119" Type="http://schemas.openxmlformats.org/officeDocument/2006/relationships/hyperlink" Target="https://twitter.com/callistonetfr" TargetMode="External"/><Relationship Id="rId2326" Type="http://schemas.openxmlformats.org/officeDocument/2006/relationships/hyperlink" Target="https://twitter.com/issa_france" TargetMode="External"/><Relationship Id="rId2533" Type="http://schemas.openxmlformats.org/officeDocument/2006/relationships/hyperlink" Target="https://twitter.com/louisenalieva" TargetMode="External"/><Relationship Id="rId2740" Type="http://schemas.openxmlformats.org/officeDocument/2006/relationships/hyperlink" Target="https://twitter.com/ktalos2" TargetMode="External"/><Relationship Id="rId2978" Type="http://schemas.openxmlformats.org/officeDocument/2006/relationships/hyperlink" Target="https://twitter.com/nxoexperts" TargetMode="External"/><Relationship Id="rId505" Type="http://schemas.openxmlformats.org/officeDocument/2006/relationships/hyperlink" Target="https://t.co/cTDVK69prm" TargetMode="External"/><Relationship Id="rId712" Type="http://schemas.openxmlformats.org/officeDocument/2006/relationships/hyperlink" Target="https://t.co/aN5MLw07Qh" TargetMode="External"/><Relationship Id="rId1135" Type="http://schemas.openxmlformats.org/officeDocument/2006/relationships/hyperlink" Target="http://pbs.twimg.com/profile_images/1421794336531009537/zED5hwqT_normal.jpg" TargetMode="External"/><Relationship Id="rId1342" Type="http://schemas.openxmlformats.org/officeDocument/2006/relationships/hyperlink" Target="http://pbs.twimg.com/profile_images/555277142464794626/49wj_PpE_normal.png" TargetMode="External"/><Relationship Id="rId1787" Type="http://schemas.openxmlformats.org/officeDocument/2006/relationships/hyperlink" Target="http://pbs.twimg.com/profile_images/1327579342340124673/ahY4WMln_normal.jpg" TargetMode="External"/><Relationship Id="rId1994" Type="http://schemas.openxmlformats.org/officeDocument/2006/relationships/hyperlink" Target="http://pbs.twimg.com/profile_images/1247880321132949507/9qIHJ4rv_normal.jpg" TargetMode="External"/><Relationship Id="rId2838" Type="http://schemas.openxmlformats.org/officeDocument/2006/relationships/hyperlink" Target="https://twitter.com/elyeschaabane" TargetMode="External"/><Relationship Id="rId79" Type="http://schemas.openxmlformats.org/officeDocument/2006/relationships/hyperlink" Target="https://t.co/kOWmsnB296" TargetMode="External"/><Relationship Id="rId1202" Type="http://schemas.openxmlformats.org/officeDocument/2006/relationships/hyperlink" Target="http://pbs.twimg.com/profile_images/1405049478411849728/tJx3Xx4s_normal.jpg" TargetMode="External"/><Relationship Id="rId1647" Type="http://schemas.openxmlformats.org/officeDocument/2006/relationships/hyperlink" Target="http://pbs.twimg.com/profile_images/1681658825/avatar_normal.png" TargetMode="External"/><Relationship Id="rId1854" Type="http://schemas.openxmlformats.org/officeDocument/2006/relationships/hyperlink" Target="http://pbs.twimg.com/profile_images/1394552164790513667/cdJhOHTj_normal.jpg" TargetMode="External"/><Relationship Id="rId2600" Type="http://schemas.openxmlformats.org/officeDocument/2006/relationships/hyperlink" Target="https://twitter.com/fabienpelletier" TargetMode="External"/><Relationship Id="rId2905" Type="http://schemas.openxmlformats.org/officeDocument/2006/relationships/hyperlink" Target="https://twitter.com/kd__kuffars" TargetMode="External"/><Relationship Id="rId1507" Type="http://schemas.openxmlformats.org/officeDocument/2006/relationships/hyperlink" Target="http://pbs.twimg.com/profile_images/1399415936483004417/ct8Ihb-X_normal.jpg" TargetMode="External"/><Relationship Id="rId1714" Type="http://schemas.openxmlformats.org/officeDocument/2006/relationships/hyperlink" Target="http://pbs.twimg.com/profile_images/1217863360689197059/2NoY3Hys_normal.jpg" TargetMode="External"/><Relationship Id="rId3167" Type="http://schemas.openxmlformats.org/officeDocument/2006/relationships/hyperlink" Target="https://twitter.com/radwarefr" TargetMode="External"/><Relationship Id="rId295" Type="http://schemas.openxmlformats.org/officeDocument/2006/relationships/hyperlink" Target="https://t.co/qqbTZ7YIj3" TargetMode="External"/><Relationship Id="rId1921" Type="http://schemas.openxmlformats.org/officeDocument/2006/relationships/hyperlink" Target="http://pbs.twimg.com/profile_images/1059795741605093378/Tnou9Dx3_normal.jpg" TargetMode="External"/><Relationship Id="rId2183" Type="http://schemas.openxmlformats.org/officeDocument/2006/relationships/hyperlink" Target="https://twitter.com/christof_pepin" TargetMode="External"/><Relationship Id="rId2390" Type="http://schemas.openxmlformats.org/officeDocument/2006/relationships/hyperlink" Target="https://twitter.com/torii_security" TargetMode="External"/><Relationship Id="rId2488" Type="http://schemas.openxmlformats.org/officeDocument/2006/relationships/hyperlink" Target="https://twitter.com/autumn_good_35" TargetMode="External"/><Relationship Id="rId3027" Type="http://schemas.openxmlformats.org/officeDocument/2006/relationships/hyperlink" Target="https://twitter.com/arsbfc" TargetMode="External"/><Relationship Id="rId3234" Type="http://schemas.openxmlformats.org/officeDocument/2006/relationships/hyperlink" Target="https://twitter.com/yeatesjm" TargetMode="External"/><Relationship Id="rId155" Type="http://schemas.openxmlformats.org/officeDocument/2006/relationships/hyperlink" Target="https://t.co/RjuBE6jJFu" TargetMode="External"/><Relationship Id="rId362" Type="http://schemas.openxmlformats.org/officeDocument/2006/relationships/hyperlink" Target="https://t.co/sOA1eoyUqZ" TargetMode="External"/><Relationship Id="rId1297" Type="http://schemas.openxmlformats.org/officeDocument/2006/relationships/hyperlink" Target="http://pbs.twimg.com/profile_images/1325526881555406858/wuusHghr_normal.jpg" TargetMode="External"/><Relationship Id="rId2043" Type="http://schemas.openxmlformats.org/officeDocument/2006/relationships/hyperlink" Target="https://twitter.com/fogrchristophe" TargetMode="External"/><Relationship Id="rId2250" Type="http://schemas.openxmlformats.org/officeDocument/2006/relationships/hyperlink" Target="https://twitter.com/ranrib" TargetMode="External"/><Relationship Id="rId2695" Type="http://schemas.openxmlformats.org/officeDocument/2006/relationships/hyperlink" Target="https://twitter.com/wajdialkayal1" TargetMode="External"/><Relationship Id="rId3301" Type="http://schemas.openxmlformats.org/officeDocument/2006/relationships/hyperlink" Target="https://twitter.com/herekleis" TargetMode="External"/><Relationship Id="rId222" Type="http://schemas.openxmlformats.org/officeDocument/2006/relationships/hyperlink" Target="https://t.co/K0l9g9vqHp" TargetMode="External"/><Relationship Id="rId667" Type="http://schemas.openxmlformats.org/officeDocument/2006/relationships/hyperlink" Target="http://t.co/dbcGjCPZSh" TargetMode="External"/><Relationship Id="rId874" Type="http://schemas.openxmlformats.org/officeDocument/2006/relationships/hyperlink" Target="http://pbs.twimg.com/profile_images/953180532120215552/x3-BBrfU_normal.jpg" TargetMode="External"/><Relationship Id="rId2110" Type="http://schemas.openxmlformats.org/officeDocument/2006/relationships/hyperlink" Target="https://twitter.com/modemverneuil78" TargetMode="External"/><Relationship Id="rId2348" Type="http://schemas.openxmlformats.org/officeDocument/2006/relationships/hyperlink" Target="https://twitter.com/adira_asso" TargetMode="External"/><Relationship Id="rId2555" Type="http://schemas.openxmlformats.org/officeDocument/2006/relationships/hyperlink" Target="https://twitter.com/richard_s81" TargetMode="External"/><Relationship Id="rId2762" Type="http://schemas.openxmlformats.org/officeDocument/2006/relationships/hyperlink" Target="https://twitter.com/bapt1ste" TargetMode="External"/><Relationship Id="rId527" Type="http://schemas.openxmlformats.org/officeDocument/2006/relationships/hyperlink" Target="https://t.co/yROfUXnILT" TargetMode="External"/><Relationship Id="rId734" Type="http://schemas.openxmlformats.org/officeDocument/2006/relationships/hyperlink" Target="http://pbs.twimg.com/profile_images/1379455932778868736/5huELlak_normal.jpg" TargetMode="External"/><Relationship Id="rId941" Type="http://schemas.openxmlformats.org/officeDocument/2006/relationships/hyperlink" Target="http://pbs.twimg.com/profile_images/757583338379051008/k9X4HioT_normal.jpg" TargetMode="External"/><Relationship Id="rId1157" Type="http://schemas.openxmlformats.org/officeDocument/2006/relationships/hyperlink" Target="http://pbs.twimg.com/profile_images/1347243317805903878/ucRbJES4_normal.jpg" TargetMode="External"/><Relationship Id="rId1364" Type="http://schemas.openxmlformats.org/officeDocument/2006/relationships/hyperlink" Target="http://pbs.twimg.com/profile_images/1380530524779859970/TfwVAbyX_normal.jpg" TargetMode="External"/><Relationship Id="rId1571" Type="http://schemas.openxmlformats.org/officeDocument/2006/relationships/hyperlink" Target="http://pbs.twimg.com/profile_images/1143536112088035331/XDEmFAaj_normal.png" TargetMode="External"/><Relationship Id="rId2208" Type="http://schemas.openxmlformats.org/officeDocument/2006/relationships/hyperlink" Target="https://twitter.com/ahugla" TargetMode="External"/><Relationship Id="rId2415" Type="http://schemas.openxmlformats.org/officeDocument/2006/relationships/hyperlink" Target="https://twitter.com/pitiouret" TargetMode="External"/><Relationship Id="rId2622" Type="http://schemas.openxmlformats.org/officeDocument/2006/relationships/hyperlink" Target="https://twitter.com/rrtwentysix" TargetMode="External"/><Relationship Id="rId70" Type="http://schemas.openxmlformats.org/officeDocument/2006/relationships/hyperlink" Target="https://t.co/zWsJHwv8kH" TargetMode="External"/><Relationship Id="rId801" Type="http://schemas.openxmlformats.org/officeDocument/2006/relationships/hyperlink" Target="http://pbs.twimg.com/profile_images/1410199819788996610/w1Wy379i_normal.jpg" TargetMode="External"/><Relationship Id="rId1017" Type="http://schemas.openxmlformats.org/officeDocument/2006/relationships/hyperlink" Target="http://pbs.twimg.com/profile_images/1353999673485352960/u36ag3_n_normal.jpg" TargetMode="External"/><Relationship Id="rId1224" Type="http://schemas.openxmlformats.org/officeDocument/2006/relationships/hyperlink" Target="http://pbs.twimg.com/profile_images/1322267923784884225/FUazBzFV_normal.jpg" TargetMode="External"/><Relationship Id="rId1431" Type="http://schemas.openxmlformats.org/officeDocument/2006/relationships/hyperlink" Target="http://pbs.twimg.com/profile_images/988524827752493057/y0yNyRW7_normal.jpg" TargetMode="External"/><Relationship Id="rId1669" Type="http://schemas.openxmlformats.org/officeDocument/2006/relationships/hyperlink" Target="http://pbs.twimg.com/profile_images/1105078580156026881/C0oi2q7a_normal.jpg" TargetMode="External"/><Relationship Id="rId1876" Type="http://schemas.openxmlformats.org/officeDocument/2006/relationships/hyperlink" Target="http://pbs.twimg.com/profile_images/1387773606051172367/D67PcpI8_normal.jpg" TargetMode="External"/><Relationship Id="rId2927" Type="http://schemas.openxmlformats.org/officeDocument/2006/relationships/hyperlink" Target="https://twitter.com/belalac" TargetMode="External"/><Relationship Id="rId3091" Type="http://schemas.openxmlformats.org/officeDocument/2006/relationships/hyperlink" Target="https://twitter.com/sylv1langlois" TargetMode="External"/><Relationship Id="rId1529" Type="http://schemas.openxmlformats.org/officeDocument/2006/relationships/hyperlink" Target="http://pbs.twimg.com/profile_images/1212764658572152834/EUs7v-ud_normal.jpg" TargetMode="External"/><Relationship Id="rId1736" Type="http://schemas.openxmlformats.org/officeDocument/2006/relationships/hyperlink" Target="http://pbs.twimg.com/profile_images/1343132406195359745/BT1xNXCN_normal.jpg" TargetMode="External"/><Relationship Id="rId1943" Type="http://schemas.openxmlformats.org/officeDocument/2006/relationships/hyperlink" Target="http://pbs.twimg.com/profile_images/1329796942176653315/KDp_ZDXU_normal.jpg" TargetMode="External"/><Relationship Id="rId3189" Type="http://schemas.openxmlformats.org/officeDocument/2006/relationships/hyperlink" Target="https://twitter.com/cybersecurite_m" TargetMode="External"/><Relationship Id="rId28" Type="http://schemas.openxmlformats.org/officeDocument/2006/relationships/hyperlink" Target="https://t.co/5yvr887ssJ" TargetMode="External"/><Relationship Id="rId1803" Type="http://schemas.openxmlformats.org/officeDocument/2006/relationships/hyperlink" Target="http://pbs.twimg.com/profile_images/1086404018577047552/Adslqia8_normal.jpg" TargetMode="External"/><Relationship Id="rId3049" Type="http://schemas.openxmlformats.org/officeDocument/2006/relationships/hyperlink" Target="https://twitter.com/marcipulami131" TargetMode="External"/><Relationship Id="rId3256" Type="http://schemas.openxmlformats.org/officeDocument/2006/relationships/hyperlink" Target="https://twitter.com/minddata1" TargetMode="External"/><Relationship Id="rId177" Type="http://schemas.openxmlformats.org/officeDocument/2006/relationships/hyperlink" Target="https://t.co/917NADwq5v" TargetMode="External"/><Relationship Id="rId384" Type="http://schemas.openxmlformats.org/officeDocument/2006/relationships/hyperlink" Target="https://t.co/IxLjEB2zlE" TargetMode="External"/><Relationship Id="rId591" Type="http://schemas.openxmlformats.org/officeDocument/2006/relationships/hyperlink" Target="https://t.co/I5WYPwDU4J" TargetMode="External"/><Relationship Id="rId2065" Type="http://schemas.openxmlformats.org/officeDocument/2006/relationships/hyperlink" Target="https://twitter.com/achatpublic_com" TargetMode="External"/><Relationship Id="rId2272" Type="http://schemas.openxmlformats.org/officeDocument/2006/relationships/hyperlink" Target="https://twitter.com/niji_digital" TargetMode="External"/><Relationship Id="rId3116" Type="http://schemas.openxmlformats.org/officeDocument/2006/relationships/hyperlink" Target="https://twitter.com/georges2229" TargetMode="External"/><Relationship Id="rId244" Type="http://schemas.openxmlformats.org/officeDocument/2006/relationships/hyperlink" Target="https://t.co/OMIvAUYKbt" TargetMode="External"/><Relationship Id="rId689" Type="http://schemas.openxmlformats.org/officeDocument/2006/relationships/hyperlink" Target="https://t.co/e3Oj9LI0I6" TargetMode="External"/><Relationship Id="rId896" Type="http://schemas.openxmlformats.org/officeDocument/2006/relationships/hyperlink" Target="http://pbs.twimg.com/profile_images/943771103784300544/2XPFteTF_normal.jpg" TargetMode="External"/><Relationship Id="rId1081" Type="http://schemas.openxmlformats.org/officeDocument/2006/relationships/hyperlink" Target="http://pbs.twimg.com/profile_images/2561985388/image_normal.jpg" TargetMode="External"/><Relationship Id="rId2577" Type="http://schemas.openxmlformats.org/officeDocument/2006/relationships/hyperlink" Target="https://twitter.com/18coconicole" TargetMode="External"/><Relationship Id="rId2784" Type="http://schemas.openxmlformats.org/officeDocument/2006/relationships/hyperlink" Target="https://twitter.com/unishopit" TargetMode="External"/><Relationship Id="rId3323" Type="http://schemas.openxmlformats.org/officeDocument/2006/relationships/hyperlink" Target="https://twitter.com/fcharles" TargetMode="External"/><Relationship Id="rId451" Type="http://schemas.openxmlformats.org/officeDocument/2006/relationships/hyperlink" Target="https://t.co/82rD1IfRzU" TargetMode="External"/><Relationship Id="rId549" Type="http://schemas.openxmlformats.org/officeDocument/2006/relationships/hyperlink" Target="https://t.co/PJVwUQyrho" TargetMode="External"/><Relationship Id="rId756" Type="http://schemas.openxmlformats.org/officeDocument/2006/relationships/hyperlink" Target="http://pbs.twimg.com/profile_images/1149690794732924928/k8o4fV0T_normal.jpg" TargetMode="External"/><Relationship Id="rId1179" Type="http://schemas.openxmlformats.org/officeDocument/2006/relationships/hyperlink" Target="http://abs.twimg.com/sticky/default_profile_images/default_profile_normal.png" TargetMode="External"/><Relationship Id="rId1386" Type="http://schemas.openxmlformats.org/officeDocument/2006/relationships/hyperlink" Target="http://pbs.twimg.com/profile_images/1419062470455529472/66aBH2RU_normal.jpg" TargetMode="External"/><Relationship Id="rId1593" Type="http://schemas.openxmlformats.org/officeDocument/2006/relationships/hyperlink" Target="http://pbs.twimg.com/profile_images/605398482636017665/B-HHFhlI_normal.png" TargetMode="External"/><Relationship Id="rId2132" Type="http://schemas.openxmlformats.org/officeDocument/2006/relationships/hyperlink" Target="https://twitter.com/leageorges5" TargetMode="External"/><Relationship Id="rId2437" Type="http://schemas.openxmlformats.org/officeDocument/2006/relationships/hyperlink" Target="https://twitter.com/rosensteinmick1" TargetMode="External"/><Relationship Id="rId2991" Type="http://schemas.openxmlformats.org/officeDocument/2006/relationships/hyperlink" Target="https://twitter.com/pierrecappelli" TargetMode="External"/><Relationship Id="rId104" Type="http://schemas.openxmlformats.org/officeDocument/2006/relationships/hyperlink" Target="https://t.co/9q9hmQ5I55" TargetMode="External"/><Relationship Id="rId311" Type="http://schemas.openxmlformats.org/officeDocument/2006/relationships/hyperlink" Target="https://t.co/2kLXK0t1pe" TargetMode="External"/><Relationship Id="rId409" Type="http://schemas.openxmlformats.org/officeDocument/2006/relationships/hyperlink" Target="https://t.co/yEULycMC74" TargetMode="External"/><Relationship Id="rId963" Type="http://schemas.openxmlformats.org/officeDocument/2006/relationships/hyperlink" Target="http://pbs.twimg.com/profile_images/1409397480760958982/l7p2-IN9_normal.jpg" TargetMode="External"/><Relationship Id="rId1039" Type="http://schemas.openxmlformats.org/officeDocument/2006/relationships/hyperlink" Target="http://pbs.twimg.com/profile_images/378800000088196403/49a2c2477b23971d57b9234185c6ded1_normal.jpeg" TargetMode="External"/><Relationship Id="rId1246" Type="http://schemas.openxmlformats.org/officeDocument/2006/relationships/hyperlink" Target="http://pbs.twimg.com/profile_images/1219289227990573056/v2xfnDzV_normal.jpg" TargetMode="External"/><Relationship Id="rId1898" Type="http://schemas.openxmlformats.org/officeDocument/2006/relationships/hyperlink" Target="http://pbs.twimg.com/profile_images/1288501908521574400/nMLgVYNH_normal.jpg" TargetMode="External"/><Relationship Id="rId2644" Type="http://schemas.openxmlformats.org/officeDocument/2006/relationships/hyperlink" Target="https://twitter.com/abrazo44" TargetMode="External"/><Relationship Id="rId2851" Type="http://schemas.openxmlformats.org/officeDocument/2006/relationships/hyperlink" Target="https://twitter.com/tillardyannick" TargetMode="External"/><Relationship Id="rId2949" Type="http://schemas.openxmlformats.org/officeDocument/2006/relationships/hyperlink" Target="https://twitter.com/n_jumel" TargetMode="External"/><Relationship Id="rId92" Type="http://schemas.openxmlformats.org/officeDocument/2006/relationships/hyperlink" Target="https://t.co/q8zfcllP9f" TargetMode="External"/><Relationship Id="rId616" Type="http://schemas.openxmlformats.org/officeDocument/2006/relationships/hyperlink" Target="https://t.co/jlhSbeiyiF" TargetMode="External"/><Relationship Id="rId823" Type="http://schemas.openxmlformats.org/officeDocument/2006/relationships/hyperlink" Target="http://pbs.twimg.com/profile_images/1362072860114714625/WYrtfYax_normal.png" TargetMode="External"/><Relationship Id="rId1453" Type="http://schemas.openxmlformats.org/officeDocument/2006/relationships/hyperlink" Target="http://pbs.twimg.com/profile_images/1378472382608838657/EYzcFD9P_normal.jpg" TargetMode="External"/><Relationship Id="rId1660" Type="http://schemas.openxmlformats.org/officeDocument/2006/relationships/hyperlink" Target="http://pbs.twimg.com/profile_images/1173629267059642368/HLvRWZYv_normal.png" TargetMode="External"/><Relationship Id="rId1758" Type="http://schemas.openxmlformats.org/officeDocument/2006/relationships/hyperlink" Target="http://pbs.twimg.com/profile_images/1320699964612399104/O7ziYRfM_normal.jpg" TargetMode="External"/><Relationship Id="rId2504" Type="http://schemas.openxmlformats.org/officeDocument/2006/relationships/hyperlink" Target="https://twitter.com/jjeanniard_bot" TargetMode="External"/><Relationship Id="rId2711" Type="http://schemas.openxmlformats.org/officeDocument/2006/relationships/hyperlink" Target="https://twitter.com/gabrielfoffano" TargetMode="External"/><Relationship Id="rId2809" Type="http://schemas.openxmlformats.org/officeDocument/2006/relationships/hyperlink" Target="https://twitter.com/philippesayous" TargetMode="External"/><Relationship Id="rId1106" Type="http://schemas.openxmlformats.org/officeDocument/2006/relationships/hyperlink" Target="http://pbs.twimg.com/profile_images/1401881620332761096/7KrR_gzP_normal.jpg" TargetMode="External"/><Relationship Id="rId1313" Type="http://schemas.openxmlformats.org/officeDocument/2006/relationships/hyperlink" Target="http://pbs.twimg.com/profile_images/1405841305570271236/i2TjQ94__normal.jpg" TargetMode="External"/><Relationship Id="rId1520" Type="http://schemas.openxmlformats.org/officeDocument/2006/relationships/hyperlink" Target="http://abs.twimg.com/sticky/default_profile_images/default_profile_normal.png" TargetMode="External"/><Relationship Id="rId1965" Type="http://schemas.openxmlformats.org/officeDocument/2006/relationships/hyperlink" Target="http://pbs.twimg.com/profile_images/912678329458790400/uwKxWpKX_normal.jpg" TargetMode="External"/><Relationship Id="rId3180" Type="http://schemas.openxmlformats.org/officeDocument/2006/relationships/hyperlink" Target="https://twitter.com/axeljean77" TargetMode="External"/><Relationship Id="rId1618" Type="http://schemas.openxmlformats.org/officeDocument/2006/relationships/hyperlink" Target="http://pbs.twimg.com/profile_images/1371365307491713029/_kR8JmtB_normal.jpg" TargetMode="External"/><Relationship Id="rId1825" Type="http://schemas.openxmlformats.org/officeDocument/2006/relationships/hyperlink" Target="http://pbs.twimg.com/profile_images/1384165570682097670/Q1fUfUMB_normal.jpg" TargetMode="External"/><Relationship Id="rId3040" Type="http://schemas.openxmlformats.org/officeDocument/2006/relationships/hyperlink" Target="https://twitter.com/devmy_fr" TargetMode="External"/><Relationship Id="rId3278" Type="http://schemas.openxmlformats.org/officeDocument/2006/relationships/hyperlink" Target="https://twitter.com/esbd_fr" TargetMode="External"/><Relationship Id="rId199" Type="http://schemas.openxmlformats.org/officeDocument/2006/relationships/hyperlink" Target="https://t.co/E2RhHyCW94" TargetMode="External"/><Relationship Id="rId2087" Type="http://schemas.openxmlformats.org/officeDocument/2006/relationships/hyperlink" Target="https://twitter.com/probe_it_" TargetMode="External"/><Relationship Id="rId2294" Type="http://schemas.openxmlformats.org/officeDocument/2006/relationships/hyperlink" Target="https://twitter.com/epitech" TargetMode="External"/><Relationship Id="rId3138" Type="http://schemas.openxmlformats.org/officeDocument/2006/relationships/hyperlink" Target="https://twitter.com/jdnebusiness" TargetMode="External"/><Relationship Id="rId266" Type="http://schemas.openxmlformats.org/officeDocument/2006/relationships/hyperlink" Target="https://t.co/r8QI1tLdVA" TargetMode="External"/><Relationship Id="rId473" Type="http://schemas.openxmlformats.org/officeDocument/2006/relationships/hyperlink" Target="https://t.co/zxfbugM9Pc" TargetMode="External"/><Relationship Id="rId680" Type="http://schemas.openxmlformats.org/officeDocument/2006/relationships/hyperlink" Target="http://t.co/2wBbiZltJB" TargetMode="External"/><Relationship Id="rId2154" Type="http://schemas.openxmlformats.org/officeDocument/2006/relationships/hyperlink" Target="https://twitter.com/tortelliers" TargetMode="External"/><Relationship Id="rId2361" Type="http://schemas.openxmlformats.org/officeDocument/2006/relationships/hyperlink" Target="https://twitter.com/gezgintrk" TargetMode="External"/><Relationship Id="rId2599" Type="http://schemas.openxmlformats.org/officeDocument/2006/relationships/hyperlink" Target="https://twitter.com/momentup_io" TargetMode="External"/><Relationship Id="rId3205" Type="http://schemas.openxmlformats.org/officeDocument/2006/relationships/hyperlink" Target="https://twitter.com/serene_risc" TargetMode="External"/><Relationship Id="rId126" Type="http://schemas.openxmlformats.org/officeDocument/2006/relationships/hyperlink" Target="https://t.co/5ORVbEdvTt" TargetMode="External"/><Relationship Id="rId333" Type="http://schemas.openxmlformats.org/officeDocument/2006/relationships/hyperlink" Target="https://t.co/mifKRpaRbm" TargetMode="External"/><Relationship Id="rId540" Type="http://schemas.openxmlformats.org/officeDocument/2006/relationships/hyperlink" Target="https://t.co/zeTUrV63E3" TargetMode="External"/><Relationship Id="rId778" Type="http://schemas.openxmlformats.org/officeDocument/2006/relationships/hyperlink" Target="http://pbs.twimg.com/profile_images/1311660598040563714/rku1iggD_normal.jpg" TargetMode="External"/><Relationship Id="rId985" Type="http://schemas.openxmlformats.org/officeDocument/2006/relationships/hyperlink" Target="http://pbs.twimg.com/profile_images/1282174476596023298/ynNv3VqS_normal.jpg" TargetMode="External"/><Relationship Id="rId1170" Type="http://schemas.openxmlformats.org/officeDocument/2006/relationships/hyperlink" Target="http://pbs.twimg.com/profile_images/1314213788556558342/Qpsq3Mhz_normal.jpg" TargetMode="External"/><Relationship Id="rId2014" Type="http://schemas.openxmlformats.org/officeDocument/2006/relationships/hyperlink" Target="http://pbs.twimg.com/profile_images/1382633391888216064/5GXV0vVK_normal.jpg" TargetMode="External"/><Relationship Id="rId2221" Type="http://schemas.openxmlformats.org/officeDocument/2006/relationships/hyperlink" Target="https://twitter.com/estelle_cheval" TargetMode="External"/><Relationship Id="rId2459" Type="http://schemas.openxmlformats.org/officeDocument/2006/relationships/hyperlink" Target="https://twitter.com/aureliecaillea2" TargetMode="External"/><Relationship Id="rId2666" Type="http://schemas.openxmlformats.org/officeDocument/2006/relationships/hyperlink" Target="https://twitter.com/hobbycat4" TargetMode="External"/><Relationship Id="rId2873" Type="http://schemas.openxmlformats.org/officeDocument/2006/relationships/hyperlink" Target="https://twitter.com/stephanehalimi" TargetMode="External"/><Relationship Id="rId638" Type="http://schemas.openxmlformats.org/officeDocument/2006/relationships/hyperlink" Target="https://t.co/KRHBxb1Xo4" TargetMode="External"/><Relationship Id="rId845" Type="http://schemas.openxmlformats.org/officeDocument/2006/relationships/hyperlink" Target="http://pbs.twimg.com/profile_images/779927190393745408/prQ2gFbX_normal.jpg" TargetMode="External"/><Relationship Id="rId1030" Type="http://schemas.openxmlformats.org/officeDocument/2006/relationships/hyperlink" Target="http://pbs.twimg.com/profile_images/1062482373839859712/ysb2KyEg_normal.jpg" TargetMode="External"/><Relationship Id="rId1268" Type="http://schemas.openxmlformats.org/officeDocument/2006/relationships/hyperlink" Target="http://pbs.twimg.com/profile_images/378800000576772991/904d32ff122f4a8b129b5496f3747a4a_normal.jpeg" TargetMode="External"/><Relationship Id="rId1475" Type="http://schemas.openxmlformats.org/officeDocument/2006/relationships/hyperlink" Target="http://abs.twimg.com/sticky/default_profile_images/default_profile_normal.png" TargetMode="External"/><Relationship Id="rId1682" Type="http://schemas.openxmlformats.org/officeDocument/2006/relationships/hyperlink" Target="http://pbs.twimg.com/profile_images/1346782685113577472/GhXv4NHb_normal.jpg" TargetMode="External"/><Relationship Id="rId2319" Type="http://schemas.openxmlformats.org/officeDocument/2006/relationships/hyperlink" Target="https://twitter.com/wildcodeschool" TargetMode="External"/><Relationship Id="rId2526" Type="http://schemas.openxmlformats.org/officeDocument/2006/relationships/hyperlink" Target="https://twitter.com/soniakorchi" TargetMode="External"/><Relationship Id="rId2733" Type="http://schemas.openxmlformats.org/officeDocument/2006/relationships/hyperlink" Target="https://twitter.com/gdprai" TargetMode="External"/><Relationship Id="rId400" Type="http://schemas.openxmlformats.org/officeDocument/2006/relationships/hyperlink" Target="https://t.co/7licp1LLyr" TargetMode="External"/><Relationship Id="rId705" Type="http://schemas.openxmlformats.org/officeDocument/2006/relationships/hyperlink" Target="https://t.co/m7iqk3W0eX" TargetMode="External"/><Relationship Id="rId1128" Type="http://schemas.openxmlformats.org/officeDocument/2006/relationships/hyperlink" Target="http://pbs.twimg.com/profile_images/1199276114411167744/kjG0Jw-f_normal.jpg" TargetMode="External"/><Relationship Id="rId1335" Type="http://schemas.openxmlformats.org/officeDocument/2006/relationships/hyperlink" Target="http://pbs.twimg.com/profile_images/927852237979815936/xTu4-23__normal.jpg" TargetMode="External"/><Relationship Id="rId1542" Type="http://schemas.openxmlformats.org/officeDocument/2006/relationships/hyperlink" Target="http://pbs.twimg.com/profile_images/713349717250478081/8-gbug31_normal.jpg" TargetMode="External"/><Relationship Id="rId1987" Type="http://schemas.openxmlformats.org/officeDocument/2006/relationships/hyperlink" Target="http://pbs.twimg.com/profile_images/1022817343200743424/S4vXODz6_normal.jpg" TargetMode="External"/><Relationship Id="rId2940" Type="http://schemas.openxmlformats.org/officeDocument/2006/relationships/hyperlink" Target="https://twitter.com/fntp_info" TargetMode="External"/><Relationship Id="rId912" Type="http://schemas.openxmlformats.org/officeDocument/2006/relationships/hyperlink" Target="http://pbs.twimg.com/profile_images/1349793986505039876/ZX2IJed1_normal.jpg" TargetMode="External"/><Relationship Id="rId1847" Type="http://schemas.openxmlformats.org/officeDocument/2006/relationships/hyperlink" Target="http://pbs.twimg.com/profile_images/456695417262989312/K85RlljG_normal.jpeg" TargetMode="External"/><Relationship Id="rId2800" Type="http://schemas.openxmlformats.org/officeDocument/2006/relationships/hyperlink" Target="https://twitter.com/daniel_hva" TargetMode="External"/><Relationship Id="rId41" Type="http://schemas.openxmlformats.org/officeDocument/2006/relationships/hyperlink" Target="https://t.co/g5bMgevcFq" TargetMode="External"/><Relationship Id="rId1402" Type="http://schemas.openxmlformats.org/officeDocument/2006/relationships/hyperlink" Target="http://pbs.twimg.com/profile_images/1339509169230127105/9usU5tG8_normal.jpg" TargetMode="External"/><Relationship Id="rId1707" Type="http://schemas.openxmlformats.org/officeDocument/2006/relationships/hyperlink" Target="http://pbs.twimg.com/profile_images/761118751735427072/MGkdYqKS_normal.jpg" TargetMode="External"/><Relationship Id="rId3062" Type="http://schemas.openxmlformats.org/officeDocument/2006/relationships/hyperlink" Target="https://twitter.com/pepe0208" TargetMode="External"/><Relationship Id="rId190" Type="http://schemas.openxmlformats.org/officeDocument/2006/relationships/hyperlink" Target="https://t.co/OYH8Yse69f" TargetMode="External"/><Relationship Id="rId288" Type="http://schemas.openxmlformats.org/officeDocument/2006/relationships/hyperlink" Target="https://t.co/UU3t93DYP5" TargetMode="External"/><Relationship Id="rId1914" Type="http://schemas.openxmlformats.org/officeDocument/2006/relationships/hyperlink" Target="http://pbs.twimg.com/profile_images/1128330992328921090/nVNqd5QP_normal.png" TargetMode="External"/><Relationship Id="rId495" Type="http://schemas.openxmlformats.org/officeDocument/2006/relationships/hyperlink" Target="https://t.co/0X9KAPczLI" TargetMode="External"/><Relationship Id="rId2176" Type="http://schemas.openxmlformats.org/officeDocument/2006/relationships/hyperlink" Target="https://twitter.com/hugoquentin44" TargetMode="External"/><Relationship Id="rId2383" Type="http://schemas.openxmlformats.org/officeDocument/2006/relationships/hyperlink" Target="https://twitter.com/sailpoint" TargetMode="External"/><Relationship Id="rId2590" Type="http://schemas.openxmlformats.org/officeDocument/2006/relationships/hyperlink" Target="https://twitter.com/revuedudigital" TargetMode="External"/><Relationship Id="rId3227" Type="http://schemas.openxmlformats.org/officeDocument/2006/relationships/hyperlink" Target="https://twitter.com/ideconseilweb" TargetMode="External"/><Relationship Id="rId148" Type="http://schemas.openxmlformats.org/officeDocument/2006/relationships/hyperlink" Target="https://t.co/aOMJ8xrjRJ" TargetMode="External"/><Relationship Id="rId355" Type="http://schemas.openxmlformats.org/officeDocument/2006/relationships/hyperlink" Target="http://t.co/K9jxfDDoFV" TargetMode="External"/><Relationship Id="rId562" Type="http://schemas.openxmlformats.org/officeDocument/2006/relationships/hyperlink" Target="https://t.co/NbPzI39DCd" TargetMode="External"/><Relationship Id="rId1192" Type="http://schemas.openxmlformats.org/officeDocument/2006/relationships/hyperlink" Target="http://pbs.twimg.com/profile_images/1344305906767581185/xulU3Rs-_normal.jpg" TargetMode="External"/><Relationship Id="rId2036" Type="http://schemas.openxmlformats.org/officeDocument/2006/relationships/hyperlink" Target="https://twitter.com/francoisquiquet" TargetMode="External"/><Relationship Id="rId2243" Type="http://schemas.openxmlformats.org/officeDocument/2006/relationships/hyperlink" Target="https://twitter.com/fondationbxuniv" TargetMode="External"/><Relationship Id="rId2450" Type="http://schemas.openxmlformats.org/officeDocument/2006/relationships/hyperlink" Target="https://twitter.com/pradier_marc" TargetMode="External"/><Relationship Id="rId2688" Type="http://schemas.openxmlformats.org/officeDocument/2006/relationships/hyperlink" Target="https://twitter.com/majdablin" TargetMode="External"/><Relationship Id="rId2895" Type="http://schemas.openxmlformats.org/officeDocument/2006/relationships/hyperlink" Target="https://twitter.com/modjenn" TargetMode="External"/><Relationship Id="rId215" Type="http://schemas.openxmlformats.org/officeDocument/2006/relationships/hyperlink" Target="https://t.co/KtDw3dQWjh" TargetMode="External"/><Relationship Id="rId422" Type="http://schemas.openxmlformats.org/officeDocument/2006/relationships/hyperlink" Target="https://t.co/qNxTbW5LeN" TargetMode="External"/><Relationship Id="rId867" Type="http://schemas.openxmlformats.org/officeDocument/2006/relationships/hyperlink" Target="http://pbs.twimg.com/profile_images/1414829718931742720/pirkQ8Rg_normal.jpg" TargetMode="External"/><Relationship Id="rId1052" Type="http://schemas.openxmlformats.org/officeDocument/2006/relationships/hyperlink" Target="http://pbs.twimg.com/profile_images/890959690401796098/UeM0xPX4_normal.jpg" TargetMode="External"/><Relationship Id="rId1497" Type="http://schemas.openxmlformats.org/officeDocument/2006/relationships/hyperlink" Target="http://pbs.twimg.com/profile_images/1406104492148285440/ooIhORJK_normal.jpg" TargetMode="External"/><Relationship Id="rId2103" Type="http://schemas.openxmlformats.org/officeDocument/2006/relationships/hyperlink" Target="https://twitter.com/jeymalandrino" TargetMode="External"/><Relationship Id="rId2310" Type="http://schemas.openxmlformats.org/officeDocument/2006/relationships/hyperlink" Target="https://twitter.com/seccoffeetime" TargetMode="External"/><Relationship Id="rId2548" Type="http://schemas.openxmlformats.org/officeDocument/2006/relationships/hyperlink" Target="https://twitter.com/labo_loria" TargetMode="External"/><Relationship Id="rId2755" Type="http://schemas.openxmlformats.org/officeDocument/2006/relationships/hyperlink" Target="https://twitter.com/serendipitousp" TargetMode="External"/><Relationship Id="rId2962" Type="http://schemas.openxmlformats.org/officeDocument/2006/relationships/hyperlink" Target="https://twitter.com/hns_platform" TargetMode="External"/><Relationship Id="rId727" Type="http://schemas.openxmlformats.org/officeDocument/2006/relationships/hyperlink" Target="http://pbs.twimg.com/profile_images/1325881806432980997/aeCcuY7I_normal.jpg" TargetMode="External"/><Relationship Id="rId934" Type="http://schemas.openxmlformats.org/officeDocument/2006/relationships/hyperlink" Target="http://pbs.twimg.com/profile_images/1196191512910028801/kfXk_UyQ_normal.jpg" TargetMode="External"/><Relationship Id="rId1357" Type="http://schemas.openxmlformats.org/officeDocument/2006/relationships/hyperlink" Target="http://pbs.twimg.com/profile_images/1208459061240446978/nOwRzA47_normal.jpg" TargetMode="External"/><Relationship Id="rId1564" Type="http://schemas.openxmlformats.org/officeDocument/2006/relationships/hyperlink" Target="http://pbs.twimg.com/profile_images/1399084923152130050/Yiy9uw5X_normal.jpg" TargetMode="External"/><Relationship Id="rId1771" Type="http://schemas.openxmlformats.org/officeDocument/2006/relationships/hyperlink" Target="http://pbs.twimg.com/profile_images/1347544857322000385/EtvCi34s_normal.jpg" TargetMode="External"/><Relationship Id="rId2408" Type="http://schemas.openxmlformats.org/officeDocument/2006/relationships/hyperlink" Target="https://twitter.com/grazytgrazynatt" TargetMode="External"/><Relationship Id="rId2615" Type="http://schemas.openxmlformats.org/officeDocument/2006/relationships/hyperlink" Target="https://twitter.com/bouyguestel_ent" TargetMode="External"/><Relationship Id="rId2822" Type="http://schemas.openxmlformats.org/officeDocument/2006/relationships/hyperlink" Target="https://twitter.com/chauvelmichele" TargetMode="External"/><Relationship Id="rId63" Type="http://schemas.openxmlformats.org/officeDocument/2006/relationships/hyperlink" Target="https://t.co/b2LWROp4RN" TargetMode="External"/><Relationship Id="rId1217" Type="http://schemas.openxmlformats.org/officeDocument/2006/relationships/hyperlink" Target="http://pbs.twimg.com/profile_images/1410499119374913541/YvcyUU3M_normal.jpg" TargetMode="External"/><Relationship Id="rId1424" Type="http://schemas.openxmlformats.org/officeDocument/2006/relationships/hyperlink" Target="http://pbs.twimg.com/profile_images/1414814691570954243/ibQse3I7_normal.jpg" TargetMode="External"/><Relationship Id="rId1631" Type="http://schemas.openxmlformats.org/officeDocument/2006/relationships/hyperlink" Target="http://pbs.twimg.com/profile_images/937964828160913408/-r0cIPBx_normal.jpg" TargetMode="External"/><Relationship Id="rId1869" Type="http://schemas.openxmlformats.org/officeDocument/2006/relationships/hyperlink" Target="http://pbs.twimg.com/profile_images/1378775277958918145/ZAsoeGMn_normal.jpg" TargetMode="External"/><Relationship Id="rId3084" Type="http://schemas.openxmlformats.org/officeDocument/2006/relationships/hyperlink" Target="https://twitter.com/fredericreynaud" TargetMode="External"/><Relationship Id="rId3291" Type="http://schemas.openxmlformats.org/officeDocument/2006/relationships/hyperlink" Target="https://twitter.com/eucyberweek" TargetMode="External"/><Relationship Id="rId1729" Type="http://schemas.openxmlformats.org/officeDocument/2006/relationships/hyperlink" Target="http://pbs.twimg.com/profile_images/1204516318726242304/Rwu-z5Fa_normal.jpg" TargetMode="External"/><Relationship Id="rId1936" Type="http://schemas.openxmlformats.org/officeDocument/2006/relationships/hyperlink" Target="http://pbs.twimg.com/profile_images/1176023304341196801/Xa0eOPyx_normal.png" TargetMode="External"/><Relationship Id="rId2198" Type="http://schemas.openxmlformats.org/officeDocument/2006/relationships/hyperlink" Target="https://twitter.com/achyutaghosh" TargetMode="External"/><Relationship Id="rId3151" Type="http://schemas.openxmlformats.org/officeDocument/2006/relationships/hyperlink" Target="https://twitter.com/jeanbatisme" TargetMode="External"/><Relationship Id="rId3249" Type="http://schemas.openxmlformats.org/officeDocument/2006/relationships/hyperlink" Target="https://twitter.com/petitpalois64" TargetMode="External"/><Relationship Id="rId377" Type="http://schemas.openxmlformats.org/officeDocument/2006/relationships/hyperlink" Target="https://t.co/DBfLO2UdtO" TargetMode="External"/><Relationship Id="rId584" Type="http://schemas.openxmlformats.org/officeDocument/2006/relationships/hyperlink" Target="https://t.co/VLflfMHH9Y" TargetMode="External"/><Relationship Id="rId2058" Type="http://schemas.openxmlformats.org/officeDocument/2006/relationships/hyperlink" Target="https://twitter.com/factorygroup_" TargetMode="External"/><Relationship Id="rId2265" Type="http://schemas.openxmlformats.org/officeDocument/2006/relationships/hyperlink" Target="https://twitter.com/numeriquena" TargetMode="External"/><Relationship Id="rId3011" Type="http://schemas.openxmlformats.org/officeDocument/2006/relationships/hyperlink" Target="https://twitter.com/didier_mainard" TargetMode="External"/><Relationship Id="rId3109" Type="http://schemas.openxmlformats.org/officeDocument/2006/relationships/hyperlink" Target="https://twitter.com/gigamon_fr" TargetMode="External"/><Relationship Id="rId5" Type="http://schemas.openxmlformats.org/officeDocument/2006/relationships/hyperlink" Target="https://t.co/iFpuxNZ5iN" TargetMode="External"/><Relationship Id="rId237" Type="http://schemas.openxmlformats.org/officeDocument/2006/relationships/hyperlink" Target="http://t.co/cqS9umeV9Y" TargetMode="External"/><Relationship Id="rId791" Type="http://schemas.openxmlformats.org/officeDocument/2006/relationships/hyperlink" Target="http://pbs.twimg.com/profile_images/898150363693502464/ToNJFtVk_normal.jpg" TargetMode="External"/><Relationship Id="rId889" Type="http://schemas.openxmlformats.org/officeDocument/2006/relationships/hyperlink" Target="http://pbs.twimg.com/profile_images/1384374024084598790/_sYjxZ1i_normal.jpg" TargetMode="External"/><Relationship Id="rId1074" Type="http://schemas.openxmlformats.org/officeDocument/2006/relationships/hyperlink" Target="http://pbs.twimg.com/profile_images/1752767180/2012---Logo-icone_normal.jpg" TargetMode="External"/><Relationship Id="rId2472" Type="http://schemas.openxmlformats.org/officeDocument/2006/relationships/hyperlink" Target="https://twitter.com/blabla_lau" TargetMode="External"/><Relationship Id="rId2777" Type="http://schemas.openxmlformats.org/officeDocument/2006/relationships/hyperlink" Target="https://twitter.com/sylvie_darmon" TargetMode="External"/><Relationship Id="rId3316" Type="http://schemas.openxmlformats.org/officeDocument/2006/relationships/hyperlink" Target="https://twitter.com/corona_ssyt" TargetMode="External"/><Relationship Id="rId444" Type="http://schemas.openxmlformats.org/officeDocument/2006/relationships/hyperlink" Target="https://t.co/q4gPSzkfwV" TargetMode="External"/><Relationship Id="rId651" Type="http://schemas.openxmlformats.org/officeDocument/2006/relationships/hyperlink" Target="http://t.co/aOAnHsfQwR" TargetMode="External"/><Relationship Id="rId749" Type="http://schemas.openxmlformats.org/officeDocument/2006/relationships/hyperlink" Target="http://pbs.twimg.com/profile_images/1380163335715500053/rVSoWEVf_normal.jpg" TargetMode="External"/><Relationship Id="rId1281" Type="http://schemas.openxmlformats.org/officeDocument/2006/relationships/hyperlink" Target="http://pbs.twimg.com/profile_images/940609404273127425/mkYn8XN1_normal.jpg" TargetMode="External"/><Relationship Id="rId1379" Type="http://schemas.openxmlformats.org/officeDocument/2006/relationships/hyperlink" Target="http://pbs.twimg.com/profile_images/1386159738/10121_1275863136610_1230912983_845342_7604273_s_normal.jpg" TargetMode="External"/><Relationship Id="rId1586" Type="http://schemas.openxmlformats.org/officeDocument/2006/relationships/hyperlink" Target="http://pbs.twimg.com/profile_images/1386116533290733570/qLvPNj1N_normal.jpg" TargetMode="External"/><Relationship Id="rId2125" Type="http://schemas.openxmlformats.org/officeDocument/2006/relationships/hyperlink" Target="https://twitter.com/rec0nus" TargetMode="External"/><Relationship Id="rId2332" Type="http://schemas.openxmlformats.org/officeDocument/2006/relationships/hyperlink" Target="https://twitter.com/birdz_iot" TargetMode="External"/><Relationship Id="rId2984" Type="http://schemas.openxmlformats.org/officeDocument/2006/relationships/hyperlink" Target="https://twitter.com/antoinbeaufort" TargetMode="External"/><Relationship Id="rId304" Type="http://schemas.openxmlformats.org/officeDocument/2006/relationships/hyperlink" Target="https://t.co/wgoYvnze1L" TargetMode="External"/><Relationship Id="rId511" Type="http://schemas.openxmlformats.org/officeDocument/2006/relationships/hyperlink" Target="https://t.co/L9BgHqmAfg" TargetMode="External"/><Relationship Id="rId609" Type="http://schemas.openxmlformats.org/officeDocument/2006/relationships/hyperlink" Target="https://t.co/bD0JcG4Mzy" TargetMode="External"/><Relationship Id="rId956" Type="http://schemas.openxmlformats.org/officeDocument/2006/relationships/hyperlink" Target="http://pbs.twimg.com/profile_images/504562671220297731/hLx6m41K_normal.jpeg" TargetMode="External"/><Relationship Id="rId1141" Type="http://schemas.openxmlformats.org/officeDocument/2006/relationships/hyperlink" Target="http://pbs.twimg.com/profile_images/1349362117514833920/NGwKSSq9_normal.png" TargetMode="External"/><Relationship Id="rId1239" Type="http://schemas.openxmlformats.org/officeDocument/2006/relationships/hyperlink" Target="http://pbs.twimg.com/profile_images/1419036311793582085/PwA-h3XX_normal.jpg" TargetMode="External"/><Relationship Id="rId1793" Type="http://schemas.openxmlformats.org/officeDocument/2006/relationships/hyperlink" Target="http://pbs.twimg.com/profile_images/1420034079421050880/AtLS9TgA_normal.jpg" TargetMode="External"/><Relationship Id="rId2637" Type="http://schemas.openxmlformats.org/officeDocument/2006/relationships/hyperlink" Target="https://twitter.com/fmaltot" TargetMode="External"/><Relationship Id="rId2844" Type="http://schemas.openxmlformats.org/officeDocument/2006/relationships/hyperlink" Target="https://twitter.com/celinevergne" TargetMode="External"/><Relationship Id="rId85" Type="http://schemas.openxmlformats.org/officeDocument/2006/relationships/hyperlink" Target="https://t.co/q645TEYxgA" TargetMode="External"/><Relationship Id="rId816" Type="http://schemas.openxmlformats.org/officeDocument/2006/relationships/hyperlink" Target="http://pbs.twimg.com/profile_images/1141235885750595585/Bbl6DPEi_normal.png" TargetMode="External"/><Relationship Id="rId1001" Type="http://schemas.openxmlformats.org/officeDocument/2006/relationships/hyperlink" Target="http://pbs.twimg.com/profile_images/1062656998314045443/cenrgR3i_normal.jpg" TargetMode="External"/><Relationship Id="rId1446" Type="http://schemas.openxmlformats.org/officeDocument/2006/relationships/hyperlink" Target="http://pbs.twimg.com/profile_images/1331271842619940867/dWbLGTWY_normal.jpg" TargetMode="External"/><Relationship Id="rId1653" Type="http://schemas.openxmlformats.org/officeDocument/2006/relationships/hyperlink" Target="http://pbs.twimg.com/profile_images/1377873151749722113/BSRRp5YU_normal.jpg" TargetMode="External"/><Relationship Id="rId1860" Type="http://schemas.openxmlformats.org/officeDocument/2006/relationships/hyperlink" Target="http://pbs.twimg.com/profile_images/984005939417231361/BtI0ol4e_normal.jpg" TargetMode="External"/><Relationship Id="rId2704" Type="http://schemas.openxmlformats.org/officeDocument/2006/relationships/hyperlink" Target="https://twitter.com/salahzrg" TargetMode="External"/><Relationship Id="rId2911" Type="http://schemas.openxmlformats.org/officeDocument/2006/relationships/hyperlink" Target="https://twitter.com/aymericsmn" TargetMode="External"/><Relationship Id="rId1306" Type="http://schemas.openxmlformats.org/officeDocument/2006/relationships/hyperlink" Target="http://pbs.twimg.com/profile_images/950784480779923457/aV-M0z1s_normal.jpg" TargetMode="External"/><Relationship Id="rId1513" Type="http://schemas.openxmlformats.org/officeDocument/2006/relationships/hyperlink" Target="http://pbs.twimg.com/profile_images/1397290084194471947/Kha8KcWx_normal.jpg" TargetMode="External"/><Relationship Id="rId1720" Type="http://schemas.openxmlformats.org/officeDocument/2006/relationships/hyperlink" Target="http://pbs.twimg.com/profile_images/1381613634703478792/0JA6g71C_normal.jpg" TargetMode="External"/><Relationship Id="rId1958" Type="http://schemas.openxmlformats.org/officeDocument/2006/relationships/hyperlink" Target="http://pbs.twimg.com/profile_images/1556998156/profile_normal.jpg" TargetMode="External"/><Relationship Id="rId3173" Type="http://schemas.openxmlformats.org/officeDocument/2006/relationships/hyperlink" Target="https://twitter.com/coffeecoachingf" TargetMode="External"/><Relationship Id="rId12" Type="http://schemas.openxmlformats.org/officeDocument/2006/relationships/hyperlink" Target="https://t.co/JXRzNyLXfK" TargetMode="External"/><Relationship Id="rId1818" Type="http://schemas.openxmlformats.org/officeDocument/2006/relationships/hyperlink" Target="http://pbs.twimg.com/profile_images/1337703774387924992/7WZ3oXcb_normal.jpg" TargetMode="External"/><Relationship Id="rId3033" Type="http://schemas.openxmlformats.org/officeDocument/2006/relationships/hyperlink" Target="https://twitter.com/imtfrance" TargetMode="External"/><Relationship Id="rId3240" Type="http://schemas.openxmlformats.org/officeDocument/2006/relationships/hyperlink" Target="https://twitter.com/cyberjobsfr" TargetMode="External"/><Relationship Id="rId161" Type="http://schemas.openxmlformats.org/officeDocument/2006/relationships/hyperlink" Target="https://t.co/nLQCWBZVjy" TargetMode="External"/><Relationship Id="rId399" Type="http://schemas.openxmlformats.org/officeDocument/2006/relationships/hyperlink" Target="https://t.co/kZ2zsoo54D" TargetMode="External"/><Relationship Id="rId2287" Type="http://schemas.openxmlformats.org/officeDocument/2006/relationships/hyperlink" Target="https://twitter.com/projectsancus" TargetMode="External"/><Relationship Id="rId2494" Type="http://schemas.openxmlformats.org/officeDocument/2006/relationships/hyperlink" Target="https://twitter.com/yannkogalama" TargetMode="External"/><Relationship Id="rId259" Type="http://schemas.openxmlformats.org/officeDocument/2006/relationships/hyperlink" Target="https://t.co/qns6qKtVD2" TargetMode="External"/><Relationship Id="rId466" Type="http://schemas.openxmlformats.org/officeDocument/2006/relationships/hyperlink" Target="https://t.co/3DWTIlFgv8" TargetMode="External"/><Relationship Id="rId673" Type="http://schemas.openxmlformats.org/officeDocument/2006/relationships/hyperlink" Target="https://t.co/dQf1Ai0BPu" TargetMode="External"/><Relationship Id="rId880" Type="http://schemas.openxmlformats.org/officeDocument/2006/relationships/hyperlink" Target="http://pbs.twimg.com/profile_images/1383889015980449794/Rs4ofGws_normal.jpg" TargetMode="External"/><Relationship Id="rId1096" Type="http://schemas.openxmlformats.org/officeDocument/2006/relationships/hyperlink" Target="http://pbs.twimg.com/profile_images/1422206079883169793/1BXTMQGo_normal.jpg" TargetMode="External"/><Relationship Id="rId2147" Type="http://schemas.openxmlformats.org/officeDocument/2006/relationships/hyperlink" Target="https://twitter.com/niguilloux" TargetMode="External"/><Relationship Id="rId2354" Type="http://schemas.openxmlformats.org/officeDocument/2006/relationships/hyperlink" Target="https://twitter.com/i_am_africaan" TargetMode="External"/><Relationship Id="rId2561" Type="http://schemas.openxmlformats.org/officeDocument/2006/relationships/hyperlink" Target="https://twitter.com/arcenetac" TargetMode="External"/><Relationship Id="rId2799" Type="http://schemas.openxmlformats.org/officeDocument/2006/relationships/hyperlink" Target="https://twitter.com/simonwargniez" TargetMode="External"/><Relationship Id="rId3100" Type="http://schemas.openxmlformats.org/officeDocument/2006/relationships/hyperlink" Target="https://twitter.com/catherine_rivet" TargetMode="External"/><Relationship Id="rId119" Type="http://schemas.openxmlformats.org/officeDocument/2006/relationships/hyperlink" Target="https://t.co/nUQyeovMXO" TargetMode="External"/><Relationship Id="rId326" Type="http://schemas.openxmlformats.org/officeDocument/2006/relationships/hyperlink" Target="https://t.co/mkvKxjOSzF" TargetMode="External"/><Relationship Id="rId533" Type="http://schemas.openxmlformats.org/officeDocument/2006/relationships/hyperlink" Target="https://t.co/RgKep41WNu" TargetMode="External"/><Relationship Id="rId978" Type="http://schemas.openxmlformats.org/officeDocument/2006/relationships/hyperlink" Target="http://pbs.twimg.com/profile_images/1525232496/J_MANIGNE-032_normal.jpg" TargetMode="External"/><Relationship Id="rId1163" Type="http://schemas.openxmlformats.org/officeDocument/2006/relationships/hyperlink" Target="http://pbs.twimg.com/profile_images/775621051162234880/tOySnrOt_normal.jpg" TargetMode="External"/><Relationship Id="rId1370" Type="http://schemas.openxmlformats.org/officeDocument/2006/relationships/hyperlink" Target="http://pbs.twimg.com/profile_images/1390437004211535880/9YbSMgzm_normal.jpg" TargetMode="External"/><Relationship Id="rId2007" Type="http://schemas.openxmlformats.org/officeDocument/2006/relationships/hyperlink" Target="http://pbs.twimg.com/profile_images/1410963833460609026/DREHllsp_normal.jpg" TargetMode="External"/><Relationship Id="rId2214" Type="http://schemas.openxmlformats.org/officeDocument/2006/relationships/hyperlink" Target="https://twitter.com/axicomfr" TargetMode="External"/><Relationship Id="rId2659" Type="http://schemas.openxmlformats.org/officeDocument/2006/relationships/hyperlink" Target="https://twitter.com/laubdx" TargetMode="External"/><Relationship Id="rId2866" Type="http://schemas.openxmlformats.org/officeDocument/2006/relationships/hyperlink" Target="https://twitter.com/timinustus" TargetMode="External"/><Relationship Id="rId740" Type="http://schemas.openxmlformats.org/officeDocument/2006/relationships/hyperlink" Target="http://pbs.twimg.com/profile_images/1367881097107939332/eXslAnpe_normal.jpg" TargetMode="External"/><Relationship Id="rId838" Type="http://schemas.openxmlformats.org/officeDocument/2006/relationships/hyperlink" Target="http://pbs.twimg.com/profile_images/1360619164931678210/ZQMwWnqe_normal.jpg" TargetMode="External"/><Relationship Id="rId1023" Type="http://schemas.openxmlformats.org/officeDocument/2006/relationships/hyperlink" Target="http://pbs.twimg.com/profile_images/755757906180575232/70VtkLbM_normal.jpg" TargetMode="External"/><Relationship Id="rId1468" Type="http://schemas.openxmlformats.org/officeDocument/2006/relationships/hyperlink" Target="http://pbs.twimg.com/profile_images/653509217328988160/McGuk4g0_normal.jpg" TargetMode="External"/><Relationship Id="rId1675" Type="http://schemas.openxmlformats.org/officeDocument/2006/relationships/hyperlink" Target="http://pbs.twimg.com/profile_images/820287195701514243/YMHQhDgX_normal.jpg" TargetMode="External"/><Relationship Id="rId1882" Type="http://schemas.openxmlformats.org/officeDocument/2006/relationships/hyperlink" Target="http://pbs.twimg.com/profile_images/1563593042/fayau_normal.jpg" TargetMode="External"/><Relationship Id="rId2421" Type="http://schemas.openxmlformats.org/officeDocument/2006/relationships/hyperlink" Target="https://twitter.com/alain_tourpin" TargetMode="External"/><Relationship Id="rId2519" Type="http://schemas.openxmlformats.org/officeDocument/2006/relationships/hyperlink" Target="https://twitter.com/frdigitale" TargetMode="External"/><Relationship Id="rId2726" Type="http://schemas.openxmlformats.org/officeDocument/2006/relationships/hyperlink" Target="https://twitter.com/gconnectee" TargetMode="External"/><Relationship Id="rId600" Type="http://schemas.openxmlformats.org/officeDocument/2006/relationships/hyperlink" Target="https://t.co/rrBHxkciXp" TargetMode="External"/><Relationship Id="rId1230" Type="http://schemas.openxmlformats.org/officeDocument/2006/relationships/hyperlink" Target="http://pbs.twimg.com/profile_images/1402653045855592450/zjpaPVUC_normal.jpg" TargetMode="External"/><Relationship Id="rId1328" Type="http://schemas.openxmlformats.org/officeDocument/2006/relationships/hyperlink" Target="http://pbs.twimg.com/profile_images/1263738076066652160/-ZZjOKdd_normal.jpg" TargetMode="External"/><Relationship Id="rId1535" Type="http://schemas.openxmlformats.org/officeDocument/2006/relationships/hyperlink" Target="http://pbs.twimg.com/profile_images/1413710275740684293/PYucGxHb_normal.jpg" TargetMode="External"/><Relationship Id="rId2933" Type="http://schemas.openxmlformats.org/officeDocument/2006/relationships/hyperlink" Target="https://twitter.com/discovertech3" TargetMode="External"/><Relationship Id="rId905" Type="http://schemas.openxmlformats.org/officeDocument/2006/relationships/hyperlink" Target="http://pbs.twimg.com/profile_images/625256894366658560/eL8riI0i_normal.jpg" TargetMode="External"/><Relationship Id="rId1742" Type="http://schemas.openxmlformats.org/officeDocument/2006/relationships/hyperlink" Target="http://pbs.twimg.com/profile_images/1054778643434663936/VviWXAZm_normal.jpg" TargetMode="External"/><Relationship Id="rId3195" Type="http://schemas.openxmlformats.org/officeDocument/2006/relationships/hyperlink" Target="https://twitter.com/epita_fc" TargetMode="External"/><Relationship Id="rId34" Type="http://schemas.openxmlformats.org/officeDocument/2006/relationships/hyperlink" Target="https://t.co/LDYRE4749A" TargetMode="External"/><Relationship Id="rId1602" Type="http://schemas.openxmlformats.org/officeDocument/2006/relationships/hyperlink" Target="http://pbs.twimg.com/profile_images/1320487323293917192/4tr5O6FU_normal.jpg" TargetMode="External"/><Relationship Id="rId3055" Type="http://schemas.openxmlformats.org/officeDocument/2006/relationships/hyperlink" Target="https://twitter.com/jlgiboire" TargetMode="External"/><Relationship Id="rId3262" Type="http://schemas.openxmlformats.org/officeDocument/2006/relationships/hyperlink" Target="https://twitter.com/vigilance_fr" TargetMode="External"/><Relationship Id="rId183" Type="http://schemas.openxmlformats.org/officeDocument/2006/relationships/hyperlink" Target="http://t.co/buu1RDVBoh" TargetMode="External"/><Relationship Id="rId390" Type="http://schemas.openxmlformats.org/officeDocument/2006/relationships/hyperlink" Target="https://t.co/aXMqgFiXK5" TargetMode="External"/><Relationship Id="rId1907" Type="http://schemas.openxmlformats.org/officeDocument/2006/relationships/hyperlink" Target="http://abs.twimg.com/sticky/default_profile_images/default_profile_normal.png" TargetMode="External"/><Relationship Id="rId2071" Type="http://schemas.openxmlformats.org/officeDocument/2006/relationships/hyperlink" Target="https://twitter.com/swissbankingsba" TargetMode="External"/><Relationship Id="rId3122" Type="http://schemas.openxmlformats.org/officeDocument/2006/relationships/hyperlink" Target="https://twitter.com/bbddpp" TargetMode="External"/><Relationship Id="rId250" Type="http://schemas.openxmlformats.org/officeDocument/2006/relationships/hyperlink" Target="https://t.co/WBMhJN2bRJ" TargetMode="External"/><Relationship Id="rId488" Type="http://schemas.openxmlformats.org/officeDocument/2006/relationships/hyperlink" Target="https://t.co/YUg6T0Ww9u" TargetMode="External"/><Relationship Id="rId695" Type="http://schemas.openxmlformats.org/officeDocument/2006/relationships/hyperlink" Target="http://t.co/X7dEvo5EQC" TargetMode="External"/><Relationship Id="rId2169" Type="http://schemas.openxmlformats.org/officeDocument/2006/relationships/hyperlink" Target="https://twitter.com/mikemwape9" TargetMode="External"/><Relationship Id="rId2376" Type="http://schemas.openxmlformats.org/officeDocument/2006/relationships/hyperlink" Target="https://twitter.com/xxmasx" TargetMode="External"/><Relationship Id="rId2583" Type="http://schemas.openxmlformats.org/officeDocument/2006/relationships/hyperlink" Target="https://twitter.com/modisfrance" TargetMode="External"/><Relationship Id="rId2790" Type="http://schemas.openxmlformats.org/officeDocument/2006/relationships/hyperlink" Target="https://twitter.com/stephsavoyard" TargetMode="External"/><Relationship Id="rId110" Type="http://schemas.openxmlformats.org/officeDocument/2006/relationships/hyperlink" Target="https://t.co/CuViALPIa0" TargetMode="External"/><Relationship Id="rId348" Type="http://schemas.openxmlformats.org/officeDocument/2006/relationships/hyperlink" Target="http://t.co/i8HlZgKwx9" TargetMode="External"/><Relationship Id="rId555" Type="http://schemas.openxmlformats.org/officeDocument/2006/relationships/hyperlink" Target="http://t.co/VTU8PfRebG" TargetMode="External"/><Relationship Id="rId762" Type="http://schemas.openxmlformats.org/officeDocument/2006/relationships/hyperlink" Target="http://pbs.twimg.com/profile_images/1201796523333443584/VwYMxkHO_normal.jpg" TargetMode="External"/><Relationship Id="rId1185" Type="http://schemas.openxmlformats.org/officeDocument/2006/relationships/hyperlink" Target="http://pbs.twimg.com/profile_images/746776875658321920/T1LywkU3_normal.jpg" TargetMode="External"/><Relationship Id="rId1392" Type="http://schemas.openxmlformats.org/officeDocument/2006/relationships/hyperlink" Target="http://pbs.twimg.com/profile_images/1367525081170259968/qjEhinYw_normal.jpg" TargetMode="External"/><Relationship Id="rId2029" Type="http://schemas.openxmlformats.org/officeDocument/2006/relationships/hyperlink" Target="https://twitter.com/ifri_" TargetMode="External"/><Relationship Id="rId2236" Type="http://schemas.openxmlformats.org/officeDocument/2006/relationships/hyperlink" Target="https://twitter.com/cyberterritoir1" TargetMode="External"/><Relationship Id="rId2443" Type="http://schemas.openxmlformats.org/officeDocument/2006/relationships/hyperlink" Target="https://twitter.com/monograficotwit" TargetMode="External"/><Relationship Id="rId2650" Type="http://schemas.openxmlformats.org/officeDocument/2006/relationships/hyperlink" Target="https://twitter.com/ccistore" TargetMode="External"/><Relationship Id="rId2888" Type="http://schemas.openxmlformats.org/officeDocument/2006/relationships/hyperlink" Target="https://twitter.com/thedeveloperbot" TargetMode="External"/><Relationship Id="rId208" Type="http://schemas.openxmlformats.org/officeDocument/2006/relationships/hyperlink" Target="http://t.co/nNwuKo9sUm" TargetMode="External"/><Relationship Id="rId415" Type="http://schemas.openxmlformats.org/officeDocument/2006/relationships/hyperlink" Target="https://t.co/U2BMdYBlMj" TargetMode="External"/><Relationship Id="rId622" Type="http://schemas.openxmlformats.org/officeDocument/2006/relationships/hyperlink" Target="https://t.co/LAmM8vvQLm" TargetMode="External"/><Relationship Id="rId1045" Type="http://schemas.openxmlformats.org/officeDocument/2006/relationships/hyperlink" Target="http://pbs.twimg.com/profile_images/1408422780983549955/FJIwPYXa_normal.jpg" TargetMode="External"/><Relationship Id="rId1252" Type="http://schemas.openxmlformats.org/officeDocument/2006/relationships/hyperlink" Target="http://pbs.twimg.com/profile_images/1406890991559360512/1tNOZypq_normal.jpg" TargetMode="External"/><Relationship Id="rId1697" Type="http://schemas.openxmlformats.org/officeDocument/2006/relationships/hyperlink" Target="http://pbs.twimg.com/profile_images/411645896430845952/0YL7A5-o_normal.jpeg" TargetMode="External"/><Relationship Id="rId2303" Type="http://schemas.openxmlformats.org/officeDocument/2006/relationships/hyperlink" Target="https://twitter.com/lapensee2018" TargetMode="External"/><Relationship Id="rId2510" Type="http://schemas.openxmlformats.org/officeDocument/2006/relationships/hyperlink" Target="https://twitter.com/herve_schauer" TargetMode="External"/><Relationship Id="rId2748" Type="http://schemas.openxmlformats.org/officeDocument/2006/relationships/hyperlink" Target="https://twitter.com/cefcys_officiel" TargetMode="External"/><Relationship Id="rId2955" Type="http://schemas.openxmlformats.org/officeDocument/2006/relationships/hyperlink" Target="https://twitter.com/mark45dominic" TargetMode="External"/><Relationship Id="rId927" Type="http://schemas.openxmlformats.org/officeDocument/2006/relationships/hyperlink" Target="http://pbs.twimg.com/profile_images/1105789354226737152/bQ50gfQ__normal.png" TargetMode="External"/><Relationship Id="rId1112" Type="http://schemas.openxmlformats.org/officeDocument/2006/relationships/hyperlink" Target="http://pbs.twimg.com/profile_images/794633100345143296/yhARrj3D_normal.jpg" TargetMode="External"/><Relationship Id="rId1557" Type="http://schemas.openxmlformats.org/officeDocument/2006/relationships/hyperlink" Target="http://pbs.twimg.com/profile_images/1337318895330451456/PP9kYk6s_normal.jpg" TargetMode="External"/><Relationship Id="rId1764" Type="http://schemas.openxmlformats.org/officeDocument/2006/relationships/hyperlink" Target="http://abs.twimg.com/sticky/default_profile_images/default_profile_normal.png" TargetMode="External"/><Relationship Id="rId1971" Type="http://schemas.openxmlformats.org/officeDocument/2006/relationships/hyperlink" Target="http://pbs.twimg.com/profile_images/1336943189014548480/tKYANc23_normal.jpg" TargetMode="External"/><Relationship Id="rId2608" Type="http://schemas.openxmlformats.org/officeDocument/2006/relationships/hyperlink" Target="https://twitter.com/aasc49" TargetMode="External"/><Relationship Id="rId2815" Type="http://schemas.openxmlformats.org/officeDocument/2006/relationships/hyperlink" Target="https://twitter.com/bruno09589158" TargetMode="External"/><Relationship Id="rId56" Type="http://schemas.openxmlformats.org/officeDocument/2006/relationships/hyperlink" Target="http://t.co/pMrWfQhL6w" TargetMode="External"/><Relationship Id="rId1417" Type="http://schemas.openxmlformats.org/officeDocument/2006/relationships/hyperlink" Target="http://pbs.twimg.com/profile_images/954878419266916353/mvuNI0r5_normal.jpg" TargetMode="External"/><Relationship Id="rId1624" Type="http://schemas.openxmlformats.org/officeDocument/2006/relationships/hyperlink" Target="http://pbs.twimg.com/profile_images/58570377/blog2_normal.jpg" TargetMode="External"/><Relationship Id="rId1831" Type="http://schemas.openxmlformats.org/officeDocument/2006/relationships/hyperlink" Target="http://pbs.twimg.com/profile_images/1409758520963121152/k6y_sk3Z_normal.jpg" TargetMode="External"/><Relationship Id="rId3077" Type="http://schemas.openxmlformats.org/officeDocument/2006/relationships/hyperlink" Target="https://twitter.com/stephsalon31" TargetMode="External"/><Relationship Id="rId3284" Type="http://schemas.openxmlformats.org/officeDocument/2006/relationships/hyperlink" Target="https://twitter.com/adaliddafra" TargetMode="External"/><Relationship Id="rId1929" Type="http://schemas.openxmlformats.org/officeDocument/2006/relationships/hyperlink" Target="http://pbs.twimg.com/profile_images/1339205561221570562/x-Pn4DPf_normal.jpg" TargetMode="External"/><Relationship Id="rId2093" Type="http://schemas.openxmlformats.org/officeDocument/2006/relationships/hyperlink" Target="https://twitter.com/backthebluefr" TargetMode="External"/><Relationship Id="rId2398" Type="http://schemas.openxmlformats.org/officeDocument/2006/relationships/hyperlink" Target="https://twitter.com/lineblob" TargetMode="External"/><Relationship Id="rId3144" Type="http://schemas.openxmlformats.org/officeDocument/2006/relationships/hyperlink" Target="https://twitter.com/lumenaduluc" TargetMode="External"/><Relationship Id="rId272" Type="http://schemas.openxmlformats.org/officeDocument/2006/relationships/hyperlink" Target="https://t.co/mG6aaAxCai" TargetMode="External"/><Relationship Id="rId577" Type="http://schemas.openxmlformats.org/officeDocument/2006/relationships/hyperlink" Target="https://t.co/C79b5z8pAU" TargetMode="External"/><Relationship Id="rId2160" Type="http://schemas.openxmlformats.org/officeDocument/2006/relationships/hyperlink" Target="https://twitter.com/clusif" TargetMode="External"/><Relationship Id="rId2258" Type="http://schemas.openxmlformats.org/officeDocument/2006/relationships/hyperlink" Target="https://twitter.com/francenumfr" TargetMode="External"/><Relationship Id="rId3004" Type="http://schemas.openxmlformats.org/officeDocument/2006/relationships/hyperlink" Target="https://twitter.com/cs85164491" TargetMode="External"/><Relationship Id="rId3211" Type="http://schemas.openxmlformats.org/officeDocument/2006/relationships/hyperlink" Target="https://twitter.com/groupe_onx" TargetMode="External"/><Relationship Id="rId132" Type="http://schemas.openxmlformats.org/officeDocument/2006/relationships/hyperlink" Target="https://t.co/LDYRE4749A" TargetMode="External"/><Relationship Id="rId784" Type="http://schemas.openxmlformats.org/officeDocument/2006/relationships/hyperlink" Target="http://pbs.twimg.com/profile_images/644158767119007745/8B6P97FD_normal.jpg" TargetMode="External"/><Relationship Id="rId991" Type="http://schemas.openxmlformats.org/officeDocument/2006/relationships/hyperlink" Target="http://pbs.twimg.com/profile_images/667116453963931648/oQsPXeYw_normal.jpg" TargetMode="External"/><Relationship Id="rId1067" Type="http://schemas.openxmlformats.org/officeDocument/2006/relationships/hyperlink" Target="http://pbs.twimg.com/profile_images/1357055779048677377/k2H5allu_normal.jpg" TargetMode="External"/><Relationship Id="rId2020" Type="http://schemas.openxmlformats.org/officeDocument/2006/relationships/hyperlink" Target="http://pbs.twimg.com/profile_images/1230467432810270720/ZWSAvWqC_normal.jpg" TargetMode="External"/><Relationship Id="rId2465" Type="http://schemas.openxmlformats.org/officeDocument/2006/relationships/hyperlink" Target="https://twitter.com/lucidasthesky" TargetMode="External"/><Relationship Id="rId2672" Type="http://schemas.openxmlformats.org/officeDocument/2006/relationships/hyperlink" Target="https://twitter.com/rebeccarambar" TargetMode="External"/><Relationship Id="rId3309" Type="http://schemas.openxmlformats.org/officeDocument/2006/relationships/hyperlink" Target="https://twitter.com/cybergeopolis" TargetMode="External"/><Relationship Id="rId437" Type="http://schemas.openxmlformats.org/officeDocument/2006/relationships/hyperlink" Target="https://t.co/QQZRVxQbK6" TargetMode="External"/><Relationship Id="rId644" Type="http://schemas.openxmlformats.org/officeDocument/2006/relationships/hyperlink" Target="http://t.co/gSBfZPOpIH" TargetMode="External"/><Relationship Id="rId851" Type="http://schemas.openxmlformats.org/officeDocument/2006/relationships/hyperlink" Target="http://pbs.twimg.com/profile_images/1144596335032786944/DbzS64B4_normal.jpg" TargetMode="External"/><Relationship Id="rId1274" Type="http://schemas.openxmlformats.org/officeDocument/2006/relationships/hyperlink" Target="http://pbs.twimg.com/profile_images/1337863747084423174/s4CuU1Mj_normal.jpg" TargetMode="External"/><Relationship Id="rId1481" Type="http://schemas.openxmlformats.org/officeDocument/2006/relationships/hyperlink" Target="http://pbs.twimg.com/profile_images/1098554335519113216/KcifZU-z_normal.png" TargetMode="External"/><Relationship Id="rId1579" Type="http://schemas.openxmlformats.org/officeDocument/2006/relationships/hyperlink" Target="http://pbs.twimg.com/profile_images/1400658580051685377/Q3dOZ418_normal.jpg" TargetMode="External"/><Relationship Id="rId2118" Type="http://schemas.openxmlformats.org/officeDocument/2006/relationships/hyperlink" Target="https://twitter.com/akouenyo" TargetMode="External"/><Relationship Id="rId2325" Type="http://schemas.openxmlformats.org/officeDocument/2006/relationships/hyperlink" Target="https://twitter.com/olivierthebaud" TargetMode="External"/><Relationship Id="rId2532" Type="http://schemas.openxmlformats.org/officeDocument/2006/relationships/hyperlink" Target="https://twitter.com/carodiasinno" TargetMode="External"/><Relationship Id="rId2977" Type="http://schemas.openxmlformats.org/officeDocument/2006/relationships/hyperlink" Target="https://twitter.com/ffeugeas" TargetMode="External"/><Relationship Id="rId504" Type="http://schemas.openxmlformats.org/officeDocument/2006/relationships/hyperlink" Target="https://t.co/on4TeYxuQA" TargetMode="External"/><Relationship Id="rId711" Type="http://schemas.openxmlformats.org/officeDocument/2006/relationships/hyperlink" Target="https://t.co/4e5KOEnX7T" TargetMode="External"/><Relationship Id="rId949" Type="http://schemas.openxmlformats.org/officeDocument/2006/relationships/hyperlink" Target="http://pbs.twimg.com/profile_images/992479206951997440/yYTyTZ5o_normal.jpg" TargetMode="External"/><Relationship Id="rId1134" Type="http://schemas.openxmlformats.org/officeDocument/2006/relationships/hyperlink" Target="http://pbs.twimg.com/profile_images/470972046843715584/C8qewXJX_normal.jpeg" TargetMode="External"/><Relationship Id="rId1341" Type="http://schemas.openxmlformats.org/officeDocument/2006/relationships/hyperlink" Target="http://pbs.twimg.com/profile_images/843516915586928642/27tuBTeC_normal.jpg" TargetMode="External"/><Relationship Id="rId1786" Type="http://schemas.openxmlformats.org/officeDocument/2006/relationships/hyperlink" Target="http://pbs.twimg.com/profile_images/858647452081172481/fWt4-cNZ_normal.jpg" TargetMode="External"/><Relationship Id="rId1993" Type="http://schemas.openxmlformats.org/officeDocument/2006/relationships/hyperlink" Target="http://pbs.twimg.com/profile_images/1306952721434640385/QSBsUoxY_normal.jpg" TargetMode="External"/><Relationship Id="rId2837" Type="http://schemas.openxmlformats.org/officeDocument/2006/relationships/hyperlink" Target="https://twitter.com/carolinabcn29" TargetMode="External"/><Relationship Id="rId78" Type="http://schemas.openxmlformats.org/officeDocument/2006/relationships/hyperlink" Target="https://t.co/sqhlag94wX" TargetMode="External"/><Relationship Id="rId809" Type="http://schemas.openxmlformats.org/officeDocument/2006/relationships/hyperlink" Target="http://pbs.twimg.com/profile_images/1250028590122651649/UP2u1m0O_normal.jpg" TargetMode="External"/><Relationship Id="rId1201" Type="http://schemas.openxmlformats.org/officeDocument/2006/relationships/hyperlink" Target="http://pbs.twimg.com/profile_images/835916885401153538/9h2Tz1-q_normal.jpg" TargetMode="External"/><Relationship Id="rId1439" Type="http://schemas.openxmlformats.org/officeDocument/2006/relationships/hyperlink" Target="http://pbs.twimg.com/profile_images/1356310409473650690/svesvj34_normal.jpg" TargetMode="External"/><Relationship Id="rId1646" Type="http://schemas.openxmlformats.org/officeDocument/2006/relationships/hyperlink" Target="http://pbs.twimg.com/profile_images/796759622229118977/27fGOhAg_normal.jpg" TargetMode="External"/><Relationship Id="rId1853" Type="http://schemas.openxmlformats.org/officeDocument/2006/relationships/hyperlink" Target="http://pbs.twimg.com/profile_images/1028558373594259456/cRxsnCFW_normal.jpg" TargetMode="External"/><Relationship Id="rId2904" Type="http://schemas.openxmlformats.org/officeDocument/2006/relationships/hyperlink" Target="https://twitter.com/bitchookie" TargetMode="External"/><Relationship Id="rId3099" Type="http://schemas.openxmlformats.org/officeDocument/2006/relationships/hyperlink" Target="https://twitter.com/pmbavenir53" TargetMode="External"/><Relationship Id="rId1506" Type="http://schemas.openxmlformats.org/officeDocument/2006/relationships/hyperlink" Target="http://pbs.twimg.com/profile_images/1149366372838887425/MONXj1jl_normal.png" TargetMode="External"/><Relationship Id="rId1713" Type="http://schemas.openxmlformats.org/officeDocument/2006/relationships/hyperlink" Target="http://pbs.twimg.com/profile_images/1364504466364497921/QmUsShb__normal.jpg" TargetMode="External"/><Relationship Id="rId1920" Type="http://schemas.openxmlformats.org/officeDocument/2006/relationships/hyperlink" Target="http://pbs.twimg.com/profile_images/942813607166844928/6_UOp4QH_normal.jpg" TargetMode="External"/><Relationship Id="rId3166" Type="http://schemas.openxmlformats.org/officeDocument/2006/relationships/hyperlink" Target="https://twitter.com/kevinnoascone" TargetMode="External"/><Relationship Id="rId294" Type="http://schemas.openxmlformats.org/officeDocument/2006/relationships/hyperlink" Target="https://t.co/kydgTkxG4u" TargetMode="External"/><Relationship Id="rId2182" Type="http://schemas.openxmlformats.org/officeDocument/2006/relationships/hyperlink" Target="https://twitter.com/inkern" TargetMode="External"/><Relationship Id="rId3026" Type="http://schemas.openxmlformats.org/officeDocument/2006/relationships/hyperlink" Target="https://twitter.com/cybercercle" TargetMode="External"/><Relationship Id="rId3233" Type="http://schemas.openxmlformats.org/officeDocument/2006/relationships/hyperlink" Target="https://twitter.com/secu_internet" TargetMode="External"/><Relationship Id="rId154" Type="http://schemas.openxmlformats.org/officeDocument/2006/relationships/hyperlink" Target="https://t.co/zMgURB4kOW" TargetMode="External"/><Relationship Id="rId361" Type="http://schemas.openxmlformats.org/officeDocument/2006/relationships/hyperlink" Target="https://t.co/FvWExanCjV" TargetMode="External"/><Relationship Id="rId599" Type="http://schemas.openxmlformats.org/officeDocument/2006/relationships/hyperlink" Target="https://t.co/mUsSVAWWqV" TargetMode="External"/><Relationship Id="rId2042" Type="http://schemas.openxmlformats.org/officeDocument/2006/relationships/hyperlink" Target="https://twitter.com/uvs_senegal" TargetMode="External"/><Relationship Id="rId2487" Type="http://schemas.openxmlformats.org/officeDocument/2006/relationships/hyperlink" Target="https://twitter.com/ibmsecurity" TargetMode="External"/><Relationship Id="rId2694" Type="http://schemas.openxmlformats.org/officeDocument/2006/relationships/hyperlink" Target="https://twitter.com/thesecretjunio1" TargetMode="External"/><Relationship Id="rId459" Type="http://schemas.openxmlformats.org/officeDocument/2006/relationships/hyperlink" Target="https://t.co/TSbJaUkYY4" TargetMode="External"/><Relationship Id="rId666" Type="http://schemas.openxmlformats.org/officeDocument/2006/relationships/hyperlink" Target="https://t.co/LS0aLwdDEC" TargetMode="External"/><Relationship Id="rId873" Type="http://schemas.openxmlformats.org/officeDocument/2006/relationships/hyperlink" Target="http://pbs.twimg.com/profile_images/1273532103213363200/NwM2QNwZ_normal.png" TargetMode="External"/><Relationship Id="rId1089" Type="http://schemas.openxmlformats.org/officeDocument/2006/relationships/hyperlink" Target="http://pbs.twimg.com/profile_images/1275707438306594818/ORKBvXW-_normal.jpg" TargetMode="External"/><Relationship Id="rId1296" Type="http://schemas.openxmlformats.org/officeDocument/2006/relationships/hyperlink" Target="http://pbs.twimg.com/profile_images/722350445184815104/Jd90FG1o_normal.jpg" TargetMode="External"/><Relationship Id="rId2347" Type="http://schemas.openxmlformats.org/officeDocument/2006/relationships/hyperlink" Target="https://twitter.com/mfrancois69" TargetMode="External"/><Relationship Id="rId2554" Type="http://schemas.openxmlformats.org/officeDocument/2006/relationships/hyperlink" Target="https://twitter.com/fadouce" TargetMode="External"/><Relationship Id="rId2999" Type="http://schemas.openxmlformats.org/officeDocument/2006/relationships/hyperlink" Target="https://twitter.com/borislecoeur" TargetMode="External"/><Relationship Id="rId3300" Type="http://schemas.openxmlformats.org/officeDocument/2006/relationships/hyperlink" Target="https://twitter.com/novipro" TargetMode="External"/><Relationship Id="rId221" Type="http://schemas.openxmlformats.org/officeDocument/2006/relationships/hyperlink" Target="https://t.co/jnNXgo9El0" TargetMode="External"/><Relationship Id="rId319" Type="http://schemas.openxmlformats.org/officeDocument/2006/relationships/hyperlink" Target="https://t.co/Y8k7IT1pOg" TargetMode="External"/><Relationship Id="rId526" Type="http://schemas.openxmlformats.org/officeDocument/2006/relationships/hyperlink" Target="https://t.co/CfLQERDGhF" TargetMode="External"/><Relationship Id="rId1156" Type="http://schemas.openxmlformats.org/officeDocument/2006/relationships/hyperlink" Target="http://pbs.twimg.com/profile_images/1046343495663964160/QnJwVGII_normal.jpg" TargetMode="External"/><Relationship Id="rId1363" Type="http://schemas.openxmlformats.org/officeDocument/2006/relationships/hyperlink" Target="http://pbs.twimg.com/profile_images/1354142100892377088/k73Q9WOQ_normal.png" TargetMode="External"/><Relationship Id="rId2207" Type="http://schemas.openxmlformats.org/officeDocument/2006/relationships/hyperlink" Target="https://twitter.com/analytics_699" TargetMode="External"/><Relationship Id="rId2761" Type="http://schemas.openxmlformats.org/officeDocument/2006/relationships/hyperlink" Target="https://twitter.com/pouteaualain" TargetMode="External"/><Relationship Id="rId2859" Type="http://schemas.openxmlformats.org/officeDocument/2006/relationships/hyperlink" Target="https://twitter.com/jplarger" TargetMode="External"/><Relationship Id="rId733" Type="http://schemas.openxmlformats.org/officeDocument/2006/relationships/hyperlink" Target="http://pbs.twimg.com/profile_images/1392715447292792833/RfpYDfHx_normal.jpg" TargetMode="External"/><Relationship Id="rId940" Type="http://schemas.openxmlformats.org/officeDocument/2006/relationships/hyperlink" Target="http://pbs.twimg.com/profile_images/504913552453283840/eR4hBUF7_normal.jpeg" TargetMode="External"/><Relationship Id="rId1016" Type="http://schemas.openxmlformats.org/officeDocument/2006/relationships/hyperlink" Target="http://pbs.twimg.com/profile_images/564122788059811842/8Wk1crca_normal.png" TargetMode="External"/><Relationship Id="rId1570" Type="http://schemas.openxmlformats.org/officeDocument/2006/relationships/hyperlink" Target="http://pbs.twimg.com/profile_images/991324465652027393/fIjRIgm7_normal.jpg" TargetMode="External"/><Relationship Id="rId1668" Type="http://schemas.openxmlformats.org/officeDocument/2006/relationships/hyperlink" Target="http://pbs.twimg.com/profile_images/1214856732675133440/zOVYU34I_normal.jpg" TargetMode="External"/><Relationship Id="rId1875" Type="http://schemas.openxmlformats.org/officeDocument/2006/relationships/hyperlink" Target="http://pbs.twimg.com/profile_images/1336948690280386560/b5fYBL6u_normal.jpg" TargetMode="External"/><Relationship Id="rId2414" Type="http://schemas.openxmlformats.org/officeDocument/2006/relationships/hyperlink" Target="https://twitter.com/kasnoizette2" TargetMode="External"/><Relationship Id="rId2621" Type="http://schemas.openxmlformats.org/officeDocument/2006/relationships/hyperlink" Target="https://twitter.com/mediateurpimms" TargetMode="External"/><Relationship Id="rId2719" Type="http://schemas.openxmlformats.org/officeDocument/2006/relationships/hyperlink" Target="https://twitter.com/4litanglilou67" TargetMode="External"/><Relationship Id="rId800" Type="http://schemas.openxmlformats.org/officeDocument/2006/relationships/hyperlink" Target="http://pbs.twimg.com/profile_images/942045484918759424/5T_nBpHS_normal.jpg" TargetMode="External"/><Relationship Id="rId1223" Type="http://schemas.openxmlformats.org/officeDocument/2006/relationships/hyperlink" Target="http://pbs.twimg.com/profile_images/1412666605654392833/xQa21eBE_normal.jpg" TargetMode="External"/><Relationship Id="rId1430" Type="http://schemas.openxmlformats.org/officeDocument/2006/relationships/hyperlink" Target="http://pbs.twimg.com/profile_images/1007185447137800192/o5lTL3v9_normal.jpg" TargetMode="External"/><Relationship Id="rId1528" Type="http://schemas.openxmlformats.org/officeDocument/2006/relationships/hyperlink" Target="http://pbs.twimg.com/profile_images/1008419471642578946/zB9DDrQw_normal.jpg" TargetMode="External"/><Relationship Id="rId2926" Type="http://schemas.openxmlformats.org/officeDocument/2006/relationships/hyperlink" Target="https://twitter.com/nolimitsecu" TargetMode="External"/><Relationship Id="rId3090" Type="http://schemas.openxmlformats.org/officeDocument/2006/relationships/hyperlink" Target="https://twitter.com/jaguar_network" TargetMode="External"/><Relationship Id="rId1735" Type="http://schemas.openxmlformats.org/officeDocument/2006/relationships/hyperlink" Target="http://pbs.twimg.com/profile_images/1412423573684228106/YkXyIT0V_normal.jpg" TargetMode="External"/><Relationship Id="rId1942" Type="http://schemas.openxmlformats.org/officeDocument/2006/relationships/hyperlink" Target="http://pbs.twimg.com/profile_images/1315290125400772611/I9AYPW7e_normal.jpg" TargetMode="External"/><Relationship Id="rId3188" Type="http://schemas.openxmlformats.org/officeDocument/2006/relationships/hyperlink" Target="https://twitter.com/hebersenegal" TargetMode="External"/><Relationship Id="rId27" Type="http://schemas.openxmlformats.org/officeDocument/2006/relationships/hyperlink" Target="https://t.co/GLlIgQngls" TargetMode="External"/><Relationship Id="rId1802" Type="http://schemas.openxmlformats.org/officeDocument/2006/relationships/hyperlink" Target="http://pbs.twimg.com/profile_images/1418261998681403392/CmNf-g-F_normal.jpg" TargetMode="External"/><Relationship Id="rId3048" Type="http://schemas.openxmlformats.org/officeDocument/2006/relationships/hyperlink" Target="https://twitter.com/cfrancois_dan" TargetMode="External"/><Relationship Id="rId3255" Type="http://schemas.openxmlformats.org/officeDocument/2006/relationships/hyperlink" Target="https://twitter.com/ericpukuta" TargetMode="External"/><Relationship Id="rId176" Type="http://schemas.openxmlformats.org/officeDocument/2006/relationships/hyperlink" Target="https://t.co/Bz7aeo5RME" TargetMode="External"/><Relationship Id="rId383" Type="http://schemas.openxmlformats.org/officeDocument/2006/relationships/hyperlink" Target="https://t.co/27Oyumml0x" TargetMode="External"/><Relationship Id="rId590" Type="http://schemas.openxmlformats.org/officeDocument/2006/relationships/hyperlink" Target="https://t.co/XSdHvBEIMt" TargetMode="External"/><Relationship Id="rId2064" Type="http://schemas.openxmlformats.org/officeDocument/2006/relationships/hyperlink" Target="https://twitter.com/diiagecucdb" TargetMode="External"/><Relationship Id="rId2271" Type="http://schemas.openxmlformats.org/officeDocument/2006/relationships/hyperlink" Target="https://twitter.com/huguesmeili" TargetMode="External"/><Relationship Id="rId3115" Type="http://schemas.openxmlformats.org/officeDocument/2006/relationships/hyperlink" Target="https://twitter.com/frenchgeekman" TargetMode="External"/><Relationship Id="rId3322" Type="http://schemas.openxmlformats.org/officeDocument/2006/relationships/hyperlink" Target="https://twitter.com/transcripsi" TargetMode="External"/><Relationship Id="rId243" Type="http://schemas.openxmlformats.org/officeDocument/2006/relationships/hyperlink" Target="https://t.co/MOPH434A59" TargetMode="External"/><Relationship Id="rId450" Type="http://schemas.openxmlformats.org/officeDocument/2006/relationships/hyperlink" Target="https://t.co/L9QEU3uQKC" TargetMode="External"/><Relationship Id="rId688" Type="http://schemas.openxmlformats.org/officeDocument/2006/relationships/hyperlink" Target="https://t.co/2euwVmgk5a" TargetMode="External"/><Relationship Id="rId895" Type="http://schemas.openxmlformats.org/officeDocument/2006/relationships/hyperlink" Target="http://pbs.twimg.com/profile_images/697338472202399744/m5SarrLr_normal.png" TargetMode="External"/><Relationship Id="rId1080" Type="http://schemas.openxmlformats.org/officeDocument/2006/relationships/hyperlink" Target="http://pbs.twimg.com/profile_images/1409952060896956417/IC4GCniW_normal.jpg" TargetMode="External"/><Relationship Id="rId2131" Type="http://schemas.openxmlformats.org/officeDocument/2006/relationships/hyperlink" Target="https://twitter.com/numm_fr" TargetMode="External"/><Relationship Id="rId2369" Type="http://schemas.openxmlformats.org/officeDocument/2006/relationships/hyperlink" Target="https://twitter.com/laconvca" TargetMode="External"/><Relationship Id="rId2576" Type="http://schemas.openxmlformats.org/officeDocument/2006/relationships/hyperlink" Target="https://twitter.com/legrand87652874" TargetMode="External"/><Relationship Id="rId2783" Type="http://schemas.openxmlformats.org/officeDocument/2006/relationships/hyperlink" Target="https://twitter.com/rangstore" TargetMode="External"/><Relationship Id="rId2990" Type="http://schemas.openxmlformats.org/officeDocument/2006/relationships/hyperlink" Target="https://twitter.com/presseorange" TargetMode="External"/><Relationship Id="rId103" Type="http://schemas.openxmlformats.org/officeDocument/2006/relationships/hyperlink" Target="https://t.co/G5aI6HfT11" TargetMode="External"/><Relationship Id="rId310" Type="http://schemas.openxmlformats.org/officeDocument/2006/relationships/hyperlink" Target="https://t.co/lK0Opj3KAX" TargetMode="External"/><Relationship Id="rId548" Type="http://schemas.openxmlformats.org/officeDocument/2006/relationships/hyperlink" Target="https://t.co/oaTJKJPOaI" TargetMode="External"/><Relationship Id="rId755" Type="http://schemas.openxmlformats.org/officeDocument/2006/relationships/hyperlink" Target="http://pbs.twimg.com/profile_images/1324317773888163841/gAjv6dWh_normal.jpg" TargetMode="External"/><Relationship Id="rId962" Type="http://schemas.openxmlformats.org/officeDocument/2006/relationships/hyperlink" Target="http://pbs.twimg.com/profile_images/821670864269803520/g0s9FVri_normal.jpg" TargetMode="External"/><Relationship Id="rId1178" Type="http://schemas.openxmlformats.org/officeDocument/2006/relationships/hyperlink" Target="http://pbs.twimg.com/profile_images/1278937272000413696/7G5Ka_0h_normal.jpg" TargetMode="External"/><Relationship Id="rId1385" Type="http://schemas.openxmlformats.org/officeDocument/2006/relationships/hyperlink" Target="http://pbs.twimg.com/profile_images/1022866770410053632/en11SWeC_normal.jpg" TargetMode="External"/><Relationship Id="rId1592" Type="http://schemas.openxmlformats.org/officeDocument/2006/relationships/hyperlink" Target="http://pbs.twimg.com/profile_images/1201129151517868033/ciJaxoRX_normal.jpg" TargetMode="External"/><Relationship Id="rId2229" Type="http://schemas.openxmlformats.org/officeDocument/2006/relationships/hyperlink" Target="https://twitter.com/domingonarvaez1" TargetMode="External"/><Relationship Id="rId2436" Type="http://schemas.openxmlformats.org/officeDocument/2006/relationships/hyperlink" Target="https://twitter.com/pyrisdeekhlan" TargetMode="External"/><Relationship Id="rId2643" Type="http://schemas.openxmlformats.org/officeDocument/2006/relationships/hyperlink" Target="https://twitter.com/zdnetfr" TargetMode="External"/><Relationship Id="rId2850" Type="http://schemas.openxmlformats.org/officeDocument/2006/relationships/hyperlink" Target="https://twitter.com/gendarmerie_011" TargetMode="External"/><Relationship Id="rId91" Type="http://schemas.openxmlformats.org/officeDocument/2006/relationships/hyperlink" Target="http://t.co/HHSznpBH8B" TargetMode="External"/><Relationship Id="rId408" Type="http://schemas.openxmlformats.org/officeDocument/2006/relationships/hyperlink" Target="https://t.co/N302Bio8ko" TargetMode="External"/><Relationship Id="rId615" Type="http://schemas.openxmlformats.org/officeDocument/2006/relationships/hyperlink" Target="https://t.co/MJ1unLL7Dt" TargetMode="External"/><Relationship Id="rId822" Type="http://schemas.openxmlformats.org/officeDocument/2006/relationships/hyperlink" Target="http://pbs.twimg.com/profile_images/1358510070171136007/SxHwsK2D_normal.png" TargetMode="External"/><Relationship Id="rId1038" Type="http://schemas.openxmlformats.org/officeDocument/2006/relationships/hyperlink" Target="http://pbs.twimg.com/profile_images/774212490800627713/5Cbkkn_Z_normal.jpg" TargetMode="External"/><Relationship Id="rId1245" Type="http://schemas.openxmlformats.org/officeDocument/2006/relationships/hyperlink" Target="http://pbs.twimg.com/profile_images/1129025487760777216/vFivW8Uz_normal.png" TargetMode="External"/><Relationship Id="rId1452" Type="http://schemas.openxmlformats.org/officeDocument/2006/relationships/hyperlink" Target="http://pbs.twimg.com/profile_images/1007196886321782784/-hjsEoxJ_normal.jpg" TargetMode="External"/><Relationship Id="rId1897" Type="http://schemas.openxmlformats.org/officeDocument/2006/relationships/hyperlink" Target="http://pbs.twimg.com/profile_images/1414990564408262661/r6YemvF9_normal.jpg" TargetMode="External"/><Relationship Id="rId2503" Type="http://schemas.openxmlformats.org/officeDocument/2006/relationships/hyperlink" Target="https://twitter.com/madmax6878" TargetMode="External"/><Relationship Id="rId2948" Type="http://schemas.openxmlformats.org/officeDocument/2006/relationships/hyperlink" Target="https://twitter.com/thierry" TargetMode="External"/><Relationship Id="rId1105" Type="http://schemas.openxmlformats.org/officeDocument/2006/relationships/hyperlink" Target="http://pbs.twimg.com/profile_images/903563701386698752/_Iu4hRLJ_normal.jpg" TargetMode="External"/><Relationship Id="rId1312" Type="http://schemas.openxmlformats.org/officeDocument/2006/relationships/hyperlink" Target="http://pbs.twimg.com/profile_images/1138114915619749888/1e0u-1mE_normal.png" TargetMode="External"/><Relationship Id="rId1757" Type="http://schemas.openxmlformats.org/officeDocument/2006/relationships/hyperlink" Target="http://pbs.twimg.com/profile_images/931608735008608263/2tbQ2ASa_normal.jpg" TargetMode="External"/><Relationship Id="rId1964" Type="http://schemas.openxmlformats.org/officeDocument/2006/relationships/hyperlink" Target="http://pbs.twimg.com/profile_images/877071232491032576/oRy5KJkz_normal.jpg" TargetMode="External"/><Relationship Id="rId2710" Type="http://schemas.openxmlformats.org/officeDocument/2006/relationships/hyperlink" Target="https://twitter.com/patricelopez83" TargetMode="External"/><Relationship Id="rId2808" Type="http://schemas.openxmlformats.org/officeDocument/2006/relationships/hyperlink" Target="https://twitter.com/highnewsfrance" TargetMode="External"/><Relationship Id="rId49" Type="http://schemas.openxmlformats.org/officeDocument/2006/relationships/hyperlink" Target="https://t.co/EPMHGTP3ry" TargetMode="External"/><Relationship Id="rId1617" Type="http://schemas.openxmlformats.org/officeDocument/2006/relationships/hyperlink" Target="http://pbs.twimg.com/profile_images/1385155191981412355/4x3RBNED_normal.jpg" TargetMode="External"/><Relationship Id="rId1824" Type="http://schemas.openxmlformats.org/officeDocument/2006/relationships/hyperlink" Target="http://pbs.twimg.com/profile_images/1282468559277490176/SfNinRUF_normal.jpg" TargetMode="External"/><Relationship Id="rId3277" Type="http://schemas.openxmlformats.org/officeDocument/2006/relationships/hyperlink" Target="https://twitter.com/iboofr" TargetMode="External"/><Relationship Id="rId198" Type="http://schemas.openxmlformats.org/officeDocument/2006/relationships/hyperlink" Target="https://t.co/gzzdaEJcuN" TargetMode="External"/><Relationship Id="rId2086" Type="http://schemas.openxmlformats.org/officeDocument/2006/relationships/hyperlink" Target="https://twitter.com/bd1138" TargetMode="External"/><Relationship Id="rId2293" Type="http://schemas.openxmlformats.org/officeDocument/2006/relationships/hyperlink" Target="https://twitter.com/epitechparis" TargetMode="External"/><Relationship Id="rId2598" Type="http://schemas.openxmlformats.org/officeDocument/2006/relationships/hyperlink" Target="https://twitter.com/nicoladiaz" TargetMode="External"/><Relationship Id="rId3137" Type="http://schemas.openxmlformats.org/officeDocument/2006/relationships/hyperlink" Target="https://twitter.com/widoobiz" TargetMode="External"/><Relationship Id="rId265" Type="http://schemas.openxmlformats.org/officeDocument/2006/relationships/hyperlink" Target="http://t.co/zqUWdTGRlV" TargetMode="External"/><Relationship Id="rId472" Type="http://schemas.openxmlformats.org/officeDocument/2006/relationships/hyperlink" Target="https://t.co/2z4zUoEvXj" TargetMode="External"/><Relationship Id="rId2153" Type="http://schemas.openxmlformats.org/officeDocument/2006/relationships/hyperlink" Target="https://twitter.com/lediligentfr" TargetMode="External"/><Relationship Id="rId2360" Type="http://schemas.openxmlformats.org/officeDocument/2006/relationships/hyperlink" Target="https://twitter.com/mvollmer1" TargetMode="External"/><Relationship Id="rId3204" Type="http://schemas.openxmlformats.org/officeDocument/2006/relationships/hyperlink" Target="https://twitter.com/antoniofonsecaf" TargetMode="External"/><Relationship Id="rId125" Type="http://schemas.openxmlformats.org/officeDocument/2006/relationships/hyperlink" Target="https://t.co/r8dUaYaXWb" TargetMode="External"/><Relationship Id="rId332" Type="http://schemas.openxmlformats.org/officeDocument/2006/relationships/hyperlink" Target="https://t.co/vEAOjBD4pn" TargetMode="External"/><Relationship Id="rId777" Type="http://schemas.openxmlformats.org/officeDocument/2006/relationships/hyperlink" Target="http://pbs.twimg.com/profile_images/1082661708810895360/eZPM6MKa_normal.jpg" TargetMode="External"/><Relationship Id="rId984" Type="http://schemas.openxmlformats.org/officeDocument/2006/relationships/hyperlink" Target="http://pbs.twimg.com/profile_images/1321179811457519619/3TAtzYGL_normal.jpg" TargetMode="External"/><Relationship Id="rId2013" Type="http://schemas.openxmlformats.org/officeDocument/2006/relationships/hyperlink" Target="http://pbs.twimg.com/profile_images/1324845981511405570/XRyAdjRO_normal.jpg" TargetMode="External"/><Relationship Id="rId2220" Type="http://schemas.openxmlformats.org/officeDocument/2006/relationships/hyperlink" Target="https://twitter.com/publipresse" TargetMode="External"/><Relationship Id="rId2458" Type="http://schemas.openxmlformats.org/officeDocument/2006/relationships/hyperlink" Target="https://twitter.com/lemerignan" TargetMode="External"/><Relationship Id="rId2665" Type="http://schemas.openxmlformats.org/officeDocument/2006/relationships/hyperlink" Target="https://twitter.com/potus" TargetMode="External"/><Relationship Id="rId2872" Type="http://schemas.openxmlformats.org/officeDocument/2006/relationships/hyperlink" Target="https://twitter.com/femtech_" TargetMode="External"/><Relationship Id="rId637" Type="http://schemas.openxmlformats.org/officeDocument/2006/relationships/hyperlink" Target="http://t.co/0kV8mJOYvu" TargetMode="External"/><Relationship Id="rId844" Type="http://schemas.openxmlformats.org/officeDocument/2006/relationships/hyperlink" Target="http://pbs.twimg.com/profile_images/1149290368699195392/e5xaOn7V_normal.png" TargetMode="External"/><Relationship Id="rId1267" Type="http://schemas.openxmlformats.org/officeDocument/2006/relationships/hyperlink" Target="http://abs.twimg.com/sticky/default_profile_images/default_profile_normal.png" TargetMode="External"/><Relationship Id="rId1474" Type="http://schemas.openxmlformats.org/officeDocument/2006/relationships/hyperlink" Target="http://pbs.twimg.com/profile_images/1282943481800007681/RUiagBME_normal.jpg" TargetMode="External"/><Relationship Id="rId1681" Type="http://schemas.openxmlformats.org/officeDocument/2006/relationships/hyperlink" Target="http://pbs.twimg.com/profile_images/611472111530561536/tOFVmITI_normal.jpg" TargetMode="External"/><Relationship Id="rId2318" Type="http://schemas.openxmlformats.org/officeDocument/2006/relationships/hyperlink" Target="https://twitter.com/nocodepediaa" TargetMode="External"/><Relationship Id="rId2525" Type="http://schemas.openxmlformats.org/officeDocument/2006/relationships/hyperlink" Target="https://twitter.com/alainmaitreiode" TargetMode="External"/><Relationship Id="rId2732" Type="http://schemas.openxmlformats.org/officeDocument/2006/relationships/hyperlink" Target="https://twitter.com/victorbaissait" TargetMode="External"/><Relationship Id="rId704" Type="http://schemas.openxmlformats.org/officeDocument/2006/relationships/hyperlink" Target="https://t.co/SdISHMs6pM" TargetMode="External"/><Relationship Id="rId911" Type="http://schemas.openxmlformats.org/officeDocument/2006/relationships/hyperlink" Target="http://pbs.twimg.com/profile_images/1278514092555239424/O6hbvKFV_normal.jpg" TargetMode="External"/><Relationship Id="rId1127" Type="http://schemas.openxmlformats.org/officeDocument/2006/relationships/hyperlink" Target="http://pbs.twimg.com/profile_images/559058136548388866/kd2es1OG_normal.png" TargetMode="External"/><Relationship Id="rId1334" Type="http://schemas.openxmlformats.org/officeDocument/2006/relationships/hyperlink" Target="http://pbs.twimg.com/profile_images/1340294871429607430/ZmBdZ0Mp_normal.jpg" TargetMode="External"/><Relationship Id="rId1541" Type="http://schemas.openxmlformats.org/officeDocument/2006/relationships/hyperlink" Target="http://pbs.twimg.com/profile_images/507247163584577536/YM6IXxe4_normal.jpeg" TargetMode="External"/><Relationship Id="rId1779" Type="http://schemas.openxmlformats.org/officeDocument/2006/relationships/hyperlink" Target="http://pbs.twimg.com/profile_images/515613084367323136/igJsznv2_normal.jpeg" TargetMode="External"/><Relationship Id="rId1986" Type="http://schemas.openxmlformats.org/officeDocument/2006/relationships/hyperlink" Target="http://pbs.twimg.com/profile_images/1024595978547068928/q2CIQktb_normal.jpg" TargetMode="External"/><Relationship Id="rId40" Type="http://schemas.openxmlformats.org/officeDocument/2006/relationships/hyperlink" Target="https://t.co/hS5r1uOXSK" TargetMode="External"/><Relationship Id="rId1401" Type="http://schemas.openxmlformats.org/officeDocument/2006/relationships/hyperlink" Target="http://pbs.twimg.com/profile_images/1069683634544750599/RRVHT22n_normal.jpg" TargetMode="External"/><Relationship Id="rId1639" Type="http://schemas.openxmlformats.org/officeDocument/2006/relationships/hyperlink" Target="http://pbs.twimg.com/profile_images/1386662581239177216/52JaUcgD_normal.jpg" TargetMode="External"/><Relationship Id="rId1846" Type="http://schemas.openxmlformats.org/officeDocument/2006/relationships/hyperlink" Target="http://pbs.twimg.com/profile_images/1324060962836631553/tMh_b2Ho_normal.jpg" TargetMode="External"/><Relationship Id="rId3061" Type="http://schemas.openxmlformats.org/officeDocument/2006/relationships/hyperlink" Target="https://twitter.com/paqbickindou" TargetMode="External"/><Relationship Id="rId3299" Type="http://schemas.openxmlformats.org/officeDocument/2006/relationships/hyperlink" Target="https://twitter.com/effidic1" TargetMode="External"/><Relationship Id="rId1706" Type="http://schemas.openxmlformats.org/officeDocument/2006/relationships/hyperlink" Target="http://pbs.twimg.com/profile_images/1250153605509898243/xWu4_3sw_normal.jpg" TargetMode="External"/><Relationship Id="rId1913" Type="http://schemas.openxmlformats.org/officeDocument/2006/relationships/hyperlink" Target="http://pbs.twimg.com/profile_images/672727058938753024/YzxhcJli_normal.jpg" TargetMode="External"/><Relationship Id="rId3159" Type="http://schemas.openxmlformats.org/officeDocument/2006/relationships/hyperlink" Target="https://twitter.com/augouard" TargetMode="External"/><Relationship Id="rId287" Type="http://schemas.openxmlformats.org/officeDocument/2006/relationships/hyperlink" Target="https://t.co/Q9nygkPliS" TargetMode="External"/><Relationship Id="rId494" Type="http://schemas.openxmlformats.org/officeDocument/2006/relationships/hyperlink" Target="https://t.co/t1ZGWyWxiW" TargetMode="External"/><Relationship Id="rId2175" Type="http://schemas.openxmlformats.org/officeDocument/2006/relationships/hyperlink" Target="https://twitter.com/switch_ch" TargetMode="External"/><Relationship Id="rId2382" Type="http://schemas.openxmlformats.org/officeDocument/2006/relationships/hyperlink" Target="https://twitter.com/hliotaud" TargetMode="External"/><Relationship Id="rId3019" Type="http://schemas.openxmlformats.org/officeDocument/2006/relationships/hyperlink" Target="https://twitter.com/zenmorin" TargetMode="External"/><Relationship Id="rId3226" Type="http://schemas.openxmlformats.org/officeDocument/2006/relationships/hyperlink" Target="https://twitter.com/quentin_leconte" TargetMode="External"/><Relationship Id="rId147" Type="http://schemas.openxmlformats.org/officeDocument/2006/relationships/hyperlink" Target="https://t.co/S2ahulqWmE" TargetMode="External"/><Relationship Id="rId354" Type="http://schemas.openxmlformats.org/officeDocument/2006/relationships/hyperlink" Target="https://t.co/9HlrQfu7d8" TargetMode="External"/><Relationship Id="rId799" Type="http://schemas.openxmlformats.org/officeDocument/2006/relationships/hyperlink" Target="http://pbs.twimg.com/profile_images/1285674556531900416/wDYK3RzP_normal.jpg" TargetMode="External"/><Relationship Id="rId1191" Type="http://schemas.openxmlformats.org/officeDocument/2006/relationships/hyperlink" Target="http://pbs.twimg.com/profile_images/2645131716/cf12348773a156c955619a85a8208fb7_normal.png" TargetMode="External"/><Relationship Id="rId2035" Type="http://schemas.openxmlformats.org/officeDocument/2006/relationships/hyperlink" Target="https://twitter.com/blick_fr" TargetMode="External"/><Relationship Id="rId2687" Type="http://schemas.openxmlformats.org/officeDocument/2006/relationships/hyperlink" Target="https://twitter.com/dreamon01551786" TargetMode="External"/><Relationship Id="rId2894" Type="http://schemas.openxmlformats.org/officeDocument/2006/relationships/hyperlink" Target="https://twitter.com/lusinedigitale" TargetMode="External"/><Relationship Id="rId561" Type="http://schemas.openxmlformats.org/officeDocument/2006/relationships/hyperlink" Target="https://t.co/Y3TlShfGWw" TargetMode="External"/><Relationship Id="rId659" Type="http://schemas.openxmlformats.org/officeDocument/2006/relationships/hyperlink" Target="https://t.co/SCXcVMIrTM" TargetMode="External"/><Relationship Id="rId866" Type="http://schemas.openxmlformats.org/officeDocument/2006/relationships/hyperlink" Target="http://pbs.twimg.com/profile_images/1354167034251259905/jNPKkLt8_normal.jpg" TargetMode="External"/><Relationship Id="rId1289" Type="http://schemas.openxmlformats.org/officeDocument/2006/relationships/hyperlink" Target="http://pbs.twimg.com/profile_images/378800000778275624/ad50d49abbb0f809ac8f9b0c2ecc2a72_normal.png" TargetMode="External"/><Relationship Id="rId1496" Type="http://schemas.openxmlformats.org/officeDocument/2006/relationships/hyperlink" Target="http://pbs.twimg.com/profile_images/1336944654311415809/biRGjRUj_normal.jpg" TargetMode="External"/><Relationship Id="rId2242" Type="http://schemas.openxmlformats.org/officeDocument/2006/relationships/hyperlink" Target="https://twitter.com/univbordeaux" TargetMode="External"/><Relationship Id="rId2547" Type="http://schemas.openxmlformats.org/officeDocument/2006/relationships/hyperlink" Target="https://twitter.com/lepoint" TargetMode="External"/><Relationship Id="rId214" Type="http://schemas.openxmlformats.org/officeDocument/2006/relationships/hyperlink" Target="https://t.co/oGZmWSfmCm" TargetMode="External"/><Relationship Id="rId421" Type="http://schemas.openxmlformats.org/officeDocument/2006/relationships/hyperlink" Target="https://t.co/LMVXabNi7m" TargetMode="External"/><Relationship Id="rId519" Type="http://schemas.openxmlformats.org/officeDocument/2006/relationships/hyperlink" Target="https://t.co/GjINpNGHcj" TargetMode="External"/><Relationship Id="rId1051" Type="http://schemas.openxmlformats.org/officeDocument/2006/relationships/hyperlink" Target="http://pbs.twimg.com/profile_images/1359889434792099842/Fq02o-WE_normal.jpg" TargetMode="External"/><Relationship Id="rId1149" Type="http://schemas.openxmlformats.org/officeDocument/2006/relationships/hyperlink" Target="http://pbs.twimg.com/profile_images/998928930366144525/cNw4vYR5_normal.jpg" TargetMode="External"/><Relationship Id="rId1356" Type="http://schemas.openxmlformats.org/officeDocument/2006/relationships/hyperlink" Target="http://pbs.twimg.com/profile_images/1394219275326525443/RhE4J1zK_normal.jpg" TargetMode="External"/><Relationship Id="rId2102" Type="http://schemas.openxmlformats.org/officeDocument/2006/relationships/hyperlink" Target="https://twitter.com/alticash_com" TargetMode="External"/><Relationship Id="rId2754" Type="http://schemas.openxmlformats.org/officeDocument/2006/relationships/hyperlink" Target="https://twitter.com/marce_i_p" TargetMode="External"/><Relationship Id="rId2961" Type="http://schemas.openxmlformats.org/officeDocument/2006/relationships/hyperlink" Target="https://twitter.com/it_partners" TargetMode="External"/><Relationship Id="rId726" Type="http://schemas.openxmlformats.org/officeDocument/2006/relationships/hyperlink" Target="http://pbs.twimg.com/profile_images/1275506346826313731/aubr2tMn_normal.jpg" TargetMode="External"/><Relationship Id="rId933" Type="http://schemas.openxmlformats.org/officeDocument/2006/relationships/hyperlink" Target="http://pbs.twimg.com/profile_images/1232633284410171398/LpdtiMmn_normal.jpg" TargetMode="External"/><Relationship Id="rId1009" Type="http://schemas.openxmlformats.org/officeDocument/2006/relationships/hyperlink" Target="http://pbs.twimg.com/profile_images/1300368905584685056/IB43gK6-_normal.jpg" TargetMode="External"/><Relationship Id="rId1563" Type="http://schemas.openxmlformats.org/officeDocument/2006/relationships/hyperlink" Target="http://pbs.twimg.com/profile_images/1331661638743826432/ZJzsyghM_normal.jpg" TargetMode="External"/><Relationship Id="rId1770" Type="http://schemas.openxmlformats.org/officeDocument/2006/relationships/hyperlink" Target="http://pbs.twimg.com/profile_images/1282949179640176644/EgG1Zgnp_normal.jpg" TargetMode="External"/><Relationship Id="rId1868" Type="http://schemas.openxmlformats.org/officeDocument/2006/relationships/hyperlink" Target="http://pbs.twimg.com/profile_images/710735123876982784/GjV7JWMk_normal.jpg" TargetMode="External"/><Relationship Id="rId2407" Type="http://schemas.openxmlformats.org/officeDocument/2006/relationships/hyperlink" Target="https://twitter.com/malerkotlapol" TargetMode="External"/><Relationship Id="rId2614" Type="http://schemas.openxmlformats.org/officeDocument/2006/relationships/hyperlink" Target="https://twitter.com/lagrainee" TargetMode="External"/><Relationship Id="rId2821" Type="http://schemas.openxmlformats.org/officeDocument/2006/relationships/hyperlink" Target="https://twitter.com/thierry13breton" TargetMode="External"/><Relationship Id="rId62" Type="http://schemas.openxmlformats.org/officeDocument/2006/relationships/hyperlink" Target="https://t.co/Uh9LSw7JK1" TargetMode="External"/><Relationship Id="rId1216" Type="http://schemas.openxmlformats.org/officeDocument/2006/relationships/hyperlink" Target="http://pbs.twimg.com/profile_images/1148629593303261185/zQBXMhR__normal.png" TargetMode="External"/><Relationship Id="rId1423" Type="http://schemas.openxmlformats.org/officeDocument/2006/relationships/hyperlink" Target="http://pbs.twimg.com/profile_images/1347803848929210369/e3ZNuvQK_normal.jpg" TargetMode="External"/><Relationship Id="rId1630" Type="http://schemas.openxmlformats.org/officeDocument/2006/relationships/hyperlink" Target="http://pbs.twimg.com/profile_images/1348591274975055874/Wnl4M6ng_normal.jpg" TargetMode="External"/><Relationship Id="rId2919" Type="http://schemas.openxmlformats.org/officeDocument/2006/relationships/hyperlink" Target="https://twitter.com/iqualit_" TargetMode="External"/><Relationship Id="rId3083" Type="http://schemas.openxmlformats.org/officeDocument/2006/relationships/hyperlink" Target="https://twitter.com/prontoreunion" TargetMode="External"/><Relationship Id="rId3290" Type="http://schemas.openxmlformats.org/officeDocument/2006/relationships/hyperlink" Target="https://twitter.com/bpifrance" TargetMode="External"/><Relationship Id="rId1728" Type="http://schemas.openxmlformats.org/officeDocument/2006/relationships/hyperlink" Target="http://pbs.twimg.com/profile_images/974298269617737735/PIE1lM6v_normal.jpg" TargetMode="External"/><Relationship Id="rId1935" Type="http://schemas.openxmlformats.org/officeDocument/2006/relationships/hyperlink" Target="http://pbs.twimg.com/profile_images/1201883852316299266/UzFPeKnQ_normal.jpg" TargetMode="External"/><Relationship Id="rId3150" Type="http://schemas.openxmlformats.org/officeDocument/2006/relationships/hyperlink" Target="https://twitter.com/neumayermat" TargetMode="External"/><Relationship Id="rId2197" Type="http://schemas.openxmlformats.org/officeDocument/2006/relationships/hyperlink" Target="https://twitter.com/pettet50" TargetMode="External"/><Relationship Id="rId3010" Type="http://schemas.openxmlformats.org/officeDocument/2006/relationships/hyperlink" Target="https://twitter.com/blacknoose" TargetMode="External"/><Relationship Id="rId3248" Type="http://schemas.openxmlformats.org/officeDocument/2006/relationships/hyperlink" Target="https://twitter.com/dcallahan2" TargetMode="External"/><Relationship Id="rId169" Type="http://schemas.openxmlformats.org/officeDocument/2006/relationships/hyperlink" Target="https://t.co/DsxtozJEuz" TargetMode="External"/><Relationship Id="rId376" Type="http://schemas.openxmlformats.org/officeDocument/2006/relationships/hyperlink" Target="https://t.co/ROUbwbuaEl" TargetMode="External"/><Relationship Id="rId583" Type="http://schemas.openxmlformats.org/officeDocument/2006/relationships/hyperlink" Target="https://t.co/q8ee34He34" TargetMode="External"/><Relationship Id="rId790" Type="http://schemas.openxmlformats.org/officeDocument/2006/relationships/hyperlink" Target="http://pbs.twimg.com/profile_images/1422564517117140995/zagP4HlI_normal.jpg" TargetMode="External"/><Relationship Id="rId2057" Type="http://schemas.openxmlformats.org/officeDocument/2006/relationships/hyperlink" Target="https://twitter.com/z4chburris" TargetMode="External"/><Relationship Id="rId2264" Type="http://schemas.openxmlformats.org/officeDocument/2006/relationships/hyperlink" Target="https://twitter.com/nvelleaquitaine" TargetMode="External"/><Relationship Id="rId2471" Type="http://schemas.openxmlformats.org/officeDocument/2006/relationships/hyperlink" Target="https://twitter.com/inforsudtech" TargetMode="External"/><Relationship Id="rId3108" Type="http://schemas.openxmlformats.org/officeDocument/2006/relationships/hyperlink" Target="https://twitter.com/mitreattack" TargetMode="External"/><Relationship Id="rId3315" Type="http://schemas.openxmlformats.org/officeDocument/2006/relationships/hyperlink" Target="https://twitter.com/pascalc95058776" TargetMode="External"/><Relationship Id="rId4" Type="http://schemas.openxmlformats.org/officeDocument/2006/relationships/hyperlink" Target="https://t.co/IcUe9pPaFE" TargetMode="External"/><Relationship Id="rId236" Type="http://schemas.openxmlformats.org/officeDocument/2006/relationships/hyperlink" Target="https://t.co/KrPxM1Hjwt" TargetMode="External"/><Relationship Id="rId443" Type="http://schemas.openxmlformats.org/officeDocument/2006/relationships/hyperlink" Target="https://t.co/cBJog6TPma" TargetMode="External"/><Relationship Id="rId650" Type="http://schemas.openxmlformats.org/officeDocument/2006/relationships/hyperlink" Target="https://t.co/2kl88pngwf" TargetMode="External"/><Relationship Id="rId888" Type="http://schemas.openxmlformats.org/officeDocument/2006/relationships/hyperlink" Target="http://abs.twimg.com/sticky/default_profile_images/default_profile_normal.png" TargetMode="External"/><Relationship Id="rId1073" Type="http://schemas.openxmlformats.org/officeDocument/2006/relationships/hyperlink" Target="http://pbs.twimg.com/profile_images/1245113145078820864/HWCuHt-J_normal.jpg" TargetMode="External"/><Relationship Id="rId1280" Type="http://schemas.openxmlformats.org/officeDocument/2006/relationships/hyperlink" Target="http://pbs.twimg.com/profile_images/1323237075903221761/O9YvUL3U_normal.jpg" TargetMode="External"/><Relationship Id="rId2124" Type="http://schemas.openxmlformats.org/officeDocument/2006/relationships/hyperlink" Target="https://twitter.com/hatsploit" TargetMode="External"/><Relationship Id="rId2331" Type="http://schemas.openxmlformats.org/officeDocument/2006/relationships/hyperlink" Target="https://twitter.com/actugassilloud" TargetMode="External"/><Relationship Id="rId2569" Type="http://schemas.openxmlformats.org/officeDocument/2006/relationships/hyperlink" Target="https://twitter.com/ericbpro" TargetMode="External"/><Relationship Id="rId2776" Type="http://schemas.openxmlformats.org/officeDocument/2006/relationships/hyperlink" Target="https://twitter.com/canogeoffrey1" TargetMode="External"/><Relationship Id="rId2983" Type="http://schemas.openxmlformats.org/officeDocument/2006/relationships/hyperlink" Target="https://twitter.com/vachoti" TargetMode="External"/><Relationship Id="rId303" Type="http://schemas.openxmlformats.org/officeDocument/2006/relationships/hyperlink" Target="https://t.co/CECL7D11yu" TargetMode="External"/><Relationship Id="rId748" Type="http://schemas.openxmlformats.org/officeDocument/2006/relationships/hyperlink" Target="http://pbs.twimg.com/profile_images/1265019999682310148/fCaI4U5r_normal.jpg" TargetMode="External"/><Relationship Id="rId955" Type="http://schemas.openxmlformats.org/officeDocument/2006/relationships/hyperlink" Target="http://pbs.twimg.com/profile_images/1219198762880552960/XnZHP_ie_normal.jpg" TargetMode="External"/><Relationship Id="rId1140" Type="http://schemas.openxmlformats.org/officeDocument/2006/relationships/hyperlink" Target="http://pbs.twimg.com/profile_images/1421852866948567050/Zue9JQVn_normal.jpg" TargetMode="External"/><Relationship Id="rId1378" Type="http://schemas.openxmlformats.org/officeDocument/2006/relationships/hyperlink" Target="http://pbs.twimg.com/profile_images/1251559478769614851/_rNRJiiI_normal.jpg" TargetMode="External"/><Relationship Id="rId1585" Type="http://schemas.openxmlformats.org/officeDocument/2006/relationships/hyperlink" Target="http://pbs.twimg.com/profile_images/1213755169034379264/OoaQVdzh_normal.jpg" TargetMode="External"/><Relationship Id="rId1792" Type="http://schemas.openxmlformats.org/officeDocument/2006/relationships/hyperlink" Target="http://pbs.twimg.com/profile_images/1250855924354314241/KwdhgW5t_normal.jpg" TargetMode="External"/><Relationship Id="rId2429" Type="http://schemas.openxmlformats.org/officeDocument/2006/relationships/hyperlink" Target="https://twitter.com/yoanjpro" TargetMode="External"/><Relationship Id="rId2636" Type="http://schemas.openxmlformats.org/officeDocument/2006/relationships/hyperlink" Target="https://twitter.com/doguedesflandre" TargetMode="External"/><Relationship Id="rId2843" Type="http://schemas.openxmlformats.org/officeDocument/2006/relationships/hyperlink" Target="https://twitter.com/drparloirs" TargetMode="External"/><Relationship Id="rId84" Type="http://schemas.openxmlformats.org/officeDocument/2006/relationships/hyperlink" Target="https://t.co/ixxOZ9McMg" TargetMode="External"/><Relationship Id="rId510" Type="http://schemas.openxmlformats.org/officeDocument/2006/relationships/hyperlink" Target="https://t.co/3vbcGXtFi8" TargetMode="External"/><Relationship Id="rId608" Type="http://schemas.openxmlformats.org/officeDocument/2006/relationships/hyperlink" Target="https://t.co/wp2cJ1lBKX" TargetMode="External"/><Relationship Id="rId815" Type="http://schemas.openxmlformats.org/officeDocument/2006/relationships/hyperlink" Target="http://pbs.twimg.com/profile_images/1063108130148630528/otqx8lar_normal.jpg" TargetMode="External"/><Relationship Id="rId1238" Type="http://schemas.openxmlformats.org/officeDocument/2006/relationships/hyperlink" Target="http://pbs.twimg.com/profile_images/1344761048163868672/3UrvkJzz_normal.jpg" TargetMode="External"/><Relationship Id="rId1445" Type="http://schemas.openxmlformats.org/officeDocument/2006/relationships/hyperlink" Target="http://pbs.twimg.com/profile_images/1401120953908830208/uo7J8Mqv_normal.jpg" TargetMode="External"/><Relationship Id="rId1652" Type="http://schemas.openxmlformats.org/officeDocument/2006/relationships/hyperlink" Target="http://pbs.twimg.com/profile_images/1262322863366955009/IFIulTYr_normal.jpg" TargetMode="External"/><Relationship Id="rId1000" Type="http://schemas.openxmlformats.org/officeDocument/2006/relationships/hyperlink" Target="http://pbs.twimg.com/profile_images/1188962777584586752/h-4-1Nfk_normal.jpg" TargetMode="External"/><Relationship Id="rId1305" Type="http://schemas.openxmlformats.org/officeDocument/2006/relationships/hyperlink" Target="http://pbs.twimg.com/profile_images/1317999796456706050/LCP-kl3X_normal.jpg" TargetMode="External"/><Relationship Id="rId1957" Type="http://schemas.openxmlformats.org/officeDocument/2006/relationships/hyperlink" Target="http://abs.twimg.com/sticky/default_profile_images/default_profile_normal.png" TargetMode="External"/><Relationship Id="rId2703" Type="http://schemas.openxmlformats.org/officeDocument/2006/relationships/hyperlink" Target="https://twitter.com/marianeborie" TargetMode="External"/><Relationship Id="rId2910" Type="http://schemas.openxmlformats.org/officeDocument/2006/relationships/hyperlink" Target="https://twitter.com/tonyrmj_tony" TargetMode="External"/><Relationship Id="rId1512" Type="http://schemas.openxmlformats.org/officeDocument/2006/relationships/hyperlink" Target="http://pbs.twimg.com/profile_images/1418166801750536201/_SjCSWU3_normal.jpg" TargetMode="External"/><Relationship Id="rId1817" Type="http://schemas.openxmlformats.org/officeDocument/2006/relationships/hyperlink" Target="http://pbs.twimg.com/profile_images/378800000047776167/eeffdbcd3f1167f70311e7885dbc587b_normal.jpeg" TargetMode="External"/><Relationship Id="rId3172" Type="http://schemas.openxmlformats.org/officeDocument/2006/relationships/hyperlink" Target="https://twitter.com/mobillhome28" TargetMode="External"/><Relationship Id="rId11" Type="http://schemas.openxmlformats.org/officeDocument/2006/relationships/hyperlink" Target="https://t.co/yT0NUUGtCK" TargetMode="External"/><Relationship Id="rId398" Type="http://schemas.openxmlformats.org/officeDocument/2006/relationships/hyperlink" Target="https://t.co/Qx0CetBqqY" TargetMode="External"/><Relationship Id="rId2079" Type="http://schemas.openxmlformats.org/officeDocument/2006/relationships/hyperlink" Target="https://twitter.com/orangepro" TargetMode="External"/><Relationship Id="rId3032" Type="http://schemas.openxmlformats.org/officeDocument/2006/relationships/hyperlink" Target="https://twitter.com/fondationmt" TargetMode="External"/><Relationship Id="rId160" Type="http://schemas.openxmlformats.org/officeDocument/2006/relationships/hyperlink" Target="https://t.co/ng394abrl1" TargetMode="External"/><Relationship Id="rId2286" Type="http://schemas.openxmlformats.org/officeDocument/2006/relationships/hyperlink" Target="https://twitter.com/scibot6" TargetMode="External"/><Relationship Id="rId2493" Type="http://schemas.openxmlformats.org/officeDocument/2006/relationships/hyperlink" Target="https://twitter.com/gendarmerie_073" TargetMode="External"/><Relationship Id="rId258" Type="http://schemas.openxmlformats.org/officeDocument/2006/relationships/hyperlink" Target="https://t.co/o3ISG7aDzL" TargetMode="External"/><Relationship Id="rId465" Type="http://schemas.openxmlformats.org/officeDocument/2006/relationships/hyperlink" Target="https://t.co/pCRgB86iF6" TargetMode="External"/><Relationship Id="rId672" Type="http://schemas.openxmlformats.org/officeDocument/2006/relationships/hyperlink" Target="https://t.co/0PNbHUTNfN" TargetMode="External"/><Relationship Id="rId1095" Type="http://schemas.openxmlformats.org/officeDocument/2006/relationships/hyperlink" Target="http://pbs.twimg.com/profile_images/1409479241243189250/Zg2U2jGx_normal.jpg" TargetMode="External"/><Relationship Id="rId2146" Type="http://schemas.openxmlformats.org/officeDocument/2006/relationships/hyperlink" Target="https://twitter.com/pemasson" TargetMode="External"/><Relationship Id="rId2353" Type="http://schemas.openxmlformats.org/officeDocument/2006/relationships/hyperlink" Target="https://twitter.com/mediapython" TargetMode="External"/><Relationship Id="rId2560" Type="http://schemas.openxmlformats.org/officeDocument/2006/relationships/hyperlink" Target="https://twitter.com/bertus241_off" TargetMode="External"/><Relationship Id="rId2798" Type="http://schemas.openxmlformats.org/officeDocument/2006/relationships/hyperlink" Target="https://twitter.com/cybersecplace" TargetMode="External"/><Relationship Id="rId118" Type="http://schemas.openxmlformats.org/officeDocument/2006/relationships/hyperlink" Target="https://t.co/ktS93T4KLf" TargetMode="External"/><Relationship Id="rId325" Type="http://schemas.openxmlformats.org/officeDocument/2006/relationships/hyperlink" Target="https://t.co/7AHY3wPuX8" TargetMode="External"/><Relationship Id="rId532" Type="http://schemas.openxmlformats.org/officeDocument/2006/relationships/hyperlink" Target="https://t.co/sCL3RhygQA" TargetMode="External"/><Relationship Id="rId977" Type="http://schemas.openxmlformats.org/officeDocument/2006/relationships/hyperlink" Target="http://pbs.twimg.com/profile_images/1309454656385540096/mGHia5AJ_normal.jpg" TargetMode="External"/><Relationship Id="rId1162" Type="http://schemas.openxmlformats.org/officeDocument/2006/relationships/hyperlink" Target="http://pbs.twimg.com/profile_images/403426382/Portrait_normal.JPG" TargetMode="External"/><Relationship Id="rId2006" Type="http://schemas.openxmlformats.org/officeDocument/2006/relationships/hyperlink" Target="http://pbs.twimg.com/profile_images/1310597264134430720/H6mYUVOM_normal.jpg" TargetMode="External"/><Relationship Id="rId2213" Type="http://schemas.openxmlformats.org/officeDocument/2006/relationships/hyperlink" Target="https://twitter.com/datacenter_mag" TargetMode="External"/><Relationship Id="rId2420" Type="http://schemas.openxmlformats.org/officeDocument/2006/relationships/hyperlink" Target="https://twitter.com/mamouthcity" TargetMode="External"/><Relationship Id="rId2658" Type="http://schemas.openxmlformats.org/officeDocument/2006/relationships/hyperlink" Target="https://twitter.com/bc2gaudit" TargetMode="External"/><Relationship Id="rId2865" Type="http://schemas.openxmlformats.org/officeDocument/2006/relationships/hyperlink" Target="https://twitter.com/franckdeo" TargetMode="External"/><Relationship Id="rId837" Type="http://schemas.openxmlformats.org/officeDocument/2006/relationships/hyperlink" Target="http://pbs.twimg.com/profile_images/1269362783331717134/Z5avRU09_normal.png" TargetMode="External"/><Relationship Id="rId1022" Type="http://schemas.openxmlformats.org/officeDocument/2006/relationships/hyperlink" Target="http://pbs.twimg.com/profile_images/1383085103321124870/7eUAWY13_normal.jpg" TargetMode="External"/><Relationship Id="rId1467" Type="http://schemas.openxmlformats.org/officeDocument/2006/relationships/hyperlink" Target="http://pbs.twimg.com/profile_images/1369736497918795787/E4XFtp9U_normal.jpg" TargetMode="External"/><Relationship Id="rId1674" Type="http://schemas.openxmlformats.org/officeDocument/2006/relationships/hyperlink" Target="http://pbs.twimg.com/profile_images/1306502817729990656/C_VghXPc_normal.jpg" TargetMode="External"/><Relationship Id="rId1881" Type="http://schemas.openxmlformats.org/officeDocument/2006/relationships/hyperlink" Target="http://pbs.twimg.com/profile_images/1190319303041724417/1a61e4pu_normal.jpg" TargetMode="External"/><Relationship Id="rId2518" Type="http://schemas.openxmlformats.org/officeDocument/2006/relationships/hyperlink" Target="https://twitter.com/wavestonefr" TargetMode="External"/><Relationship Id="rId2725" Type="http://schemas.openxmlformats.org/officeDocument/2006/relationships/hyperlink" Target="https://twitter.com/nsanssouci" TargetMode="External"/><Relationship Id="rId2932" Type="http://schemas.openxmlformats.org/officeDocument/2006/relationships/hyperlink" Target="https://twitter.com/oodriveofficiel" TargetMode="External"/><Relationship Id="rId904" Type="http://schemas.openxmlformats.org/officeDocument/2006/relationships/hyperlink" Target="http://pbs.twimg.com/profile_images/1322785920970575872/StfN05vS_normal.jpg" TargetMode="External"/><Relationship Id="rId1327" Type="http://schemas.openxmlformats.org/officeDocument/2006/relationships/hyperlink" Target="http://pbs.twimg.com/profile_images/1346234283002888195/xP7xqnHk_normal.jpg" TargetMode="External"/><Relationship Id="rId1534" Type="http://schemas.openxmlformats.org/officeDocument/2006/relationships/hyperlink" Target="http://pbs.twimg.com/profile_images/1397289949301444610/3GDzauxb_normal.jpg" TargetMode="External"/><Relationship Id="rId1741" Type="http://schemas.openxmlformats.org/officeDocument/2006/relationships/hyperlink" Target="http://pbs.twimg.com/profile_images/1115817428087377920/-XZvSXaA_normal.png" TargetMode="External"/><Relationship Id="rId1979" Type="http://schemas.openxmlformats.org/officeDocument/2006/relationships/hyperlink" Target="http://pbs.twimg.com/profile_images/715524135108083716/CS6wm4q9_normal.jpg" TargetMode="External"/><Relationship Id="rId3194" Type="http://schemas.openxmlformats.org/officeDocument/2006/relationships/hyperlink" Target="https://twitter.com/itouaromelu" TargetMode="External"/><Relationship Id="rId33" Type="http://schemas.openxmlformats.org/officeDocument/2006/relationships/hyperlink" Target="https://t.co/9SW6Ytzqs1" TargetMode="External"/><Relationship Id="rId1601" Type="http://schemas.openxmlformats.org/officeDocument/2006/relationships/hyperlink" Target="http://pbs.twimg.com/profile_images/1371160427414102031/I0ugzhOj_normal.jpg" TargetMode="External"/><Relationship Id="rId1839" Type="http://schemas.openxmlformats.org/officeDocument/2006/relationships/hyperlink" Target="http://pbs.twimg.com/profile_images/1352248287676555266/KzwEpm6L_normal.png" TargetMode="External"/><Relationship Id="rId3054" Type="http://schemas.openxmlformats.org/officeDocument/2006/relationships/hyperlink" Target="https://twitter.com/sh3lmiyotr" TargetMode="External"/><Relationship Id="rId182" Type="http://schemas.openxmlformats.org/officeDocument/2006/relationships/hyperlink" Target="https://t.co/99ejcZFrZO" TargetMode="External"/><Relationship Id="rId1906" Type="http://schemas.openxmlformats.org/officeDocument/2006/relationships/hyperlink" Target="http://pbs.twimg.com/profile_images/1412013891471691778/t-MUXZq6_normal.png" TargetMode="External"/><Relationship Id="rId3261" Type="http://schemas.openxmlformats.org/officeDocument/2006/relationships/hyperlink" Target="https://twitter.com/arthur_fresnel" TargetMode="External"/><Relationship Id="rId487" Type="http://schemas.openxmlformats.org/officeDocument/2006/relationships/hyperlink" Target="https://t.co/8rlSr5hrVz" TargetMode="External"/><Relationship Id="rId694" Type="http://schemas.openxmlformats.org/officeDocument/2006/relationships/hyperlink" Target="https://t.co/8EcFPBDdbp" TargetMode="External"/><Relationship Id="rId2070" Type="http://schemas.openxmlformats.org/officeDocument/2006/relationships/hyperlink" Target="https://twitter.com/ebfeu" TargetMode="External"/><Relationship Id="rId2168" Type="http://schemas.openxmlformats.org/officeDocument/2006/relationships/hyperlink" Target="https://twitter.com/lelio____" TargetMode="External"/><Relationship Id="rId2375" Type="http://schemas.openxmlformats.org/officeDocument/2006/relationships/hyperlink" Target="https://twitter.com/directioninfo" TargetMode="External"/><Relationship Id="rId3121" Type="http://schemas.openxmlformats.org/officeDocument/2006/relationships/hyperlink" Target="https://twitter.com/vinformatique" TargetMode="External"/><Relationship Id="rId3219" Type="http://schemas.openxmlformats.org/officeDocument/2006/relationships/hyperlink" Target="https://twitter.com/valcheignon" TargetMode="External"/><Relationship Id="rId347" Type="http://schemas.openxmlformats.org/officeDocument/2006/relationships/hyperlink" Target="https://t.co/Sv2Oajuok7" TargetMode="External"/><Relationship Id="rId999" Type="http://schemas.openxmlformats.org/officeDocument/2006/relationships/hyperlink" Target="http://pbs.twimg.com/profile_images/862578164798828548/Dd3psm5x_normal.jpg" TargetMode="External"/><Relationship Id="rId1184" Type="http://schemas.openxmlformats.org/officeDocument/2006/relationships/hyperlink" Target="http://pbs.twimg.com/profile_images/1286157170363465728/9BS5uNdb_normal.jpg" TargetMode="External"/><Relationship Id="rId2028" Type="http://schemas.openxmlformats.org/officeDocument/2006/relationships/hyperlink" Target="https://twitter.com/ameliefe" TargetMode="External"/><Relationship Id="rId2582" Type="http://schemas.openxmlformats.org/officeDocument/2006/relationships/hyperlink" Target="https://twitter.com/sandrine_pertin" TargetMode="External"/><Relationship Id="rId2887" Type="http://schemas.openxmlformats.org/officeDocument/2006/relationships/hyperlink" Target="https://twitter.com/azuerbot" TargetMode="External"/><Relationship Id="rId554" Type="http://schemas.openxmlformats.org/officeDocument/2006/relationships/hyperlink" Target="http://t.co/ZT7HvmdjGX" TargetMode="External"/><Relationship Id="rId761" Type="http://schemas.openxmlformats.org/officeDocument/2006/relationships/hyperlink" Target="http://pbs.twimg.com/profile_images/886920823562522624/tNiYKGFj_normal.jpg" TargetMode="External"/><Relationship Id="rId859" Type="http://schemas.openxmlformats.org/officeDocument/2006/relationships/hyperlink" Target="http://pbs.twimg.com/profile_images/1011696827647889409/fUPCcuy__normal.jpg" TargetMode="External"/><Relationship Id="rId1391" Type="http://schemas.openxmlformats.org/officeDocument/2006/relationships/hyperlink" Target="http://pbs.twimg.com/profile_images/1324040619640147968/l__D4fZ__normal.jpg" TargetMode="External"/><Relationship Id="rId1489" Type="http://schemas.openxmlformats.org/officeDocument/2006/relationships/hyperlink" Target="http://pbs.twimg.com/profile_images/1203639644828639232/cFJvtjqg_normal.jpg" TargetMode="External"/><Relationship Id="rId1696" Type="http://schemas.openxmlformats.org/officeDocument/2006/relationships/hyperlink" Target="http://pbs.twimg.com/profile_images/641904190219001857/lQmjncxA_normal.jpg" TargetMode="External"/><Relationship Id="rId2235" Type="http://schemas.openxmlformats.org/officeDocument/2006/relationships/hyperlink" Target="https://twitter.com/kevin__sama" TargetMode="External"/><Relationship Id="rId2442" Type="http://schemas.openxmlformats.org/officeDocument/2006/relationships/hyperlink" Target="https://twitter.com/igpsc2021" TargetMode="External"/><Relationship Id="rId207" Type="http://schemas.openxmlformats.org/officeDocument/2006/relationships/hyperlink" Target="https://t.co/HH7ZhrdN95" TargetMode="External"/><Relationship Id="rId414" Type="http://schemas.openxmlformats.org/officeDocument/2006/relationships/hyperlink" Target="https://t.co/XilrmgGTGK" TargetMode="External"/><Relationship Id="rId621" Type="http://schemas.openxmlformats.org/officeDocument/2006/relationships/hyperlink" Target="https://t.co/0X1XBXBTrC" TargetMode="External"/><Relationship Id="rId1044" Type="http://schemas.openxmlformats.org/officeDocument/2006/relationships/hyperlink" Target="http://pbs.twimg.com/profile_images/545739425934606336/BfYP_1F7_normal.jpeg" TargetMode="External"/><Relationship Id="rId1251" Type="http://schemas.openxmlformats.org/officeDocument/2006/relationships/hyperlink" Target="http://pbs.twimg.com/profile_images/1323595938343038976/hnvK-_Yp_normal.jpg" TargetMode="External"/><Relationship Id="rId1349" Type="http://schemas.openxmlformats.org/officeDocument/2006/relationships/hyperlink" Target="http://pbs.twimg.com/profile_images/976483754133901312/h0idUCpX_normal.jpg" TargetMode="External"/><Relationship Id="rId2302" Type="http://schemas.openxmlformats.org/officeDocument/2006/relationships/hyperlink" Target="https://twitter.com/intra4good" TargetMode="External"/><Relationship Id="rId2747" Type="http://schemas.openxmlformats.org/officeDocument/2006/relationships/hyperlink" Target="https://twitter.com/alexandrecoupey" TargetMode="External"/><Relationship Id="rId2954" Type="http://schemas.openxmlformats.org/officeDocument/2006/relationships/hyperlink" Target="https://twitter.com/vouaillatchris" TargetMode="External"/><Relationship Id="rId719" Type="http://schemas.openxmlformats.org/officeDocument/2006/relationships/hyperlink" Target="https://t.co/DNSSZ8DfDd" TargetMode="External"/><Relationship Id="rId926" Type="http://schemas.openxmlformats.org/officeDocument/2006/relationships/hyperlink" Target="http://pbs.twimg.com/profile_images/1336672544779358209/ysc_0upH_normal.jpg" TargetMode="External"/><Relationship Id="rId1111" Type="http://schemas.openxmlformats.org/officeDocument/2006/relationships/hyperlink" Target="http://pbs.twimg.com/profile_images/1245693331444826112/pfsoZyDL_normal.jpg" TargetMode="External"/><Relationship Id="rId1556" Type="http://schemas.openxmlformats.org/officeDocument/2006/relationships/hyperlink" Target="http://pbs.twimg.com/profile_images/934473831112237057/uTFuEXh4_normal.jpg" TargetMode="External"/><Relationship Id="rId1763" Type="http://schemas.openxmlformats.org/officeDocument/2006/relationships/hyperlink" Target="http://pbs.twimg.com/profile_images/1074790733884854275/H_dQaHr4_normal.jpg" TargetMode="External"/><Relationship Id="rId1970" Type="http://schemas.openxmlformats.org/officeDocument/2006/relationships/hyperlink" Target="http://pbs.twimg.com/profile_images/1243088512594989056/_4CSbAor_normal.jpg" TargetMode="External"/><Relationship Id="rId2607" Type="http://schemas.openxmlformats.org/officeDocument/2006/relationships/hyperlink" Target="https://twitter.com/iot_technojeder" TargetMode="External"/><Relationship Id="rId2814" Type="http://schemas.openxmlformats.org/officeDocument/2006/relationships/hyperlink" Target="https://twitter.com/crpcenofficiel" TargetMode="External"/><Relationship Id="rId55" Type="http://schemas.openxmlformats.org/officeDocument/2006/relationships/hyperlink" Target="https://t.co/2rouTjN9Wd" TargetMode="External"/><Relationship Id="rId1209" Type="http://schemas.openxmlformats.org/officeDocument/2006/relationships/hyperlink" Target="http://pbs.twimg.com/profile_images/582077231/schauer2007small_normal.jpg" TargetMode="External"/><Relationship Id="rId1416" Type="http://schemas.openxmlformats.org/officeDocument/2006/relationships/hyperlink" Target="http://pbs.twimg.com/profile_images/1865552663/1274575195_normal.jpg" TargetMode="External"/><Relationship Id="rId1623" Type="http://schemas.openxmlformats.org/officeDocument/2006/relationships/hyperlink" Target="http://pbs.twimg.com/profile_images/965925144727379968/L77Pww5n_normal.jpg" TargetMode="External"/><Relationship Id="rId1830" Type="http://schemas.openxmlformats.org/officeDocument/2006/relationships/hyperlink" Target="http://pbs.twimg.com/profile_images/1367860011163127809/VcoRFTm6_normal.jpg" TargetMode="External"/><Relationship Id="rId3076" Type="http://schemas.openxmlformats.org/officeDocument/2006/relationships/hyperlink" Target="https://twitter.com/abhirajpoot_" TargetMode="External"/><Relationship Id="rId3283" Type="http://schemas.openxmlformats.org/officeDocument/2006/relationships/hyperlink" Target="https://twitter.com/dojoshield" TargetMode="External"/><Relationship Id="rId1928" Type="http://schemas.openxmlformats.org/officeDocument/2006/relationships/hyperlink" Target="http://pbs.twimg.com/profile_images/82854721/LaurentDuperval2-150_normal.jpg" TargetMode="External"/><Relationship Id="rId2092" Type="http://schemas.openxmlformats.org/officeDocument/2006/relationships/hyperlink" Target="https://twitter.com/leruakram" TargetMode="External"/><Relationship Id="rId3143" Type="http://schemas.openxmlformats.org/officeDocument/2006/relationships/hyperlink" Target="https://twitter.com/lavikuroneko" TargetMode="External"/><Relationship Id="rId271" Type="http://schemas.openxmlformats.org/officeDocument/2006/relationships/hyperlink" Target="https://t.co/1ChsfP6eK2" TargetMode="External"/><Relationship Id="rId2397" Type="http://schemas.openxmlformats.org/officeDocument/2006/relationships/hyperlink" Target="https://twitter.com/aazimath" TargetMode="External"/><Relationship Id="rId3003" Type="http://schemas.openxmlformats.org/officeDocument/2006/relationships/hyperlink" Target="https://twitter.com/isabellechipeau" TargetMode="External"/><Relationship Id="rId131" Type="http://schemas.openxmlformats.org/officeDocument/2006/relationships/hyperlink" Target="https://t.co/JXUCuU4BwO" TargetMode="External"/><Relationship Id="rId369" Type="http://schemas.openxmlformats.org/officeDocument/2006/relationships/hyperlink" Target="https://t.co/siVjdMiTBj" TargetMode="External"/><Relationship Id="rId576" Type="http://schemas.openxmlformats.org/officeDocument/2006/relationships/hyperlink" Target="https://t.co/0MNY2h3Fvo" TargetMode="External"/><Relationship Id="rId783" Type="http://schemas.openxmlformats.org/officeDocument/2006/relationships/hyperlink" Target="http://pbs.twimg.com/profile_images/1265194908220043264/xMp9iAUa_normal.jpg" TargetMode="External"/><Relationship Id="rId990" Type="http://schemas.openxmlformats.org/officeDocument/2006/relationships/hyperlink" Target="http://pbs.twimg.com/profile_images/430710294281584640/5GHo_mo4_normal.png" TargetMode="External"/><Relationship Id="rId2257" Type="http://schemas.openxmlformats.org/officeDocument/2006/relationships/hyperlink" Target="https://twitter.com/julienkara" TargetMode="External"/><Relationship Id="rId2464" Type="http://schemas.openxmlformats.org/officeDocument/2006/relationships/hyperlink" Target="https://twitter.com/avril_sylvie" TargetMode="External"/><Relationship Id="rId2671" Type="http://schemas.openxmlformats.org/officeDocument/2006/relationships/hyperlink" Target="https://twitter.com/lamri213" TargetMode="External"/><Relationship Id="rId3210" Type="http://schemas.openxmlformats.org/officeDocument/2006/relationships/hyperlink" Target="https://twitter.com/denisboudy" TargetMode="External"/><Relationship Id="rId3308" Type="http://schemas.openxmlformats.org/officeDocument/2006/relationships/hyperlink" Target="https://twitter.com/scotiabankhelps" TargetMode="External"/><Relationship Id="rId229" Type="http://schemas.openxmlformats.org/officeDocument/2006/relationships/hyperlink" Target="https://t.co/NzHRuSrC3S" TargetMode="External"/><Relationship Id="rId436" Type="http://schemas.openxmlformats.org/officeDocument/2006/relationships/hyperlink" Target="https://t.co/fbJxQzTWqg" TargetMode="External"/><Relationship Id="rId643" Type="http://schemas.openxmlformats.org/officeDocument/2006/relationships/hyperlink" Target="https://t.co/CJYJxxMHL7" TargetMode="External"/><Relationship Id="rId1066" Type="http://schemas.openxmlformats.org/officeDocument/2006/relationships/hyperlink" Target="http://pbs.twimg.com/profile_images/892344888196558848/Wvtyp89K_normal.jpg" TargetMode="External"/><Relationship Id="rId1273" Type="http://schemas.openxmlformats.org/officeDocument/2006/relationships/hyperlink" Target="http://pbs.twimg.com/profile_images/1389220968770555908/KylCawPu_normal.jpg" TargetMode="External"/><Relationship Id="rId1480" Type="http://schemas.openxmlformats.org/officeDocument/2006/relationships/hyperlink" Target="http://pbs.twimg.com/profile_images/1351843169776922625/KIzaTtmT_normal.jpg" TargetMode="External"/><Relationship Id="rId2117" Type="http://schemas.openxmlformats.org/officeDocument/2006/relationships/hyperlink" Target="https://twitter.com/almond_consult" TargetMode="External"/><Relationship Id="rId2324" Type="http://schemas.openxmlformats.org/officeDocument/2006/relationships/hyperlink" Target="https://twitter.com/parnasse" TargetMode="External"/><Relationship Id="rId2769" Type="http://schemas.openxmlformats.org/officeDocument/2006/relationships/hyperlink" Target="https://twitter.com/rageandroll" TargetMode="External"/><Relationship Id="rId2976" Type="http://schemas.openxmlformats.org/officeDocument/2006/relationships/hyperlink" Target="https://twitter.com/abxpofficiel" TargetMode="External"/><Relationship Id="rId850" Type="http://schemas.openxmlformats.org/officeDocument/2006/relationships/hyperlink" Target="http://pbs.twimg.com/profile_images/925088624793804811/UY0_C1si_normal.jpg" TargetMode="External"/><Relationship Id="rId948" Type="http://schemas.openxmlformats.org/officeDocument/2006/relationships/hyperlink" Target="http://pbs.twimg.com/profile_images/1368229202001006600/hhDA3eks_normal.png" TargetMode="External"/><Relationship Id="rId1133" Type="http://schemas.openxmlformats.org/officeDocument/2006/relationships/hyperlink" Target="http://pbs.twimg.com/profile_images/1389994347878391812/g30QCDpu_normal.jpg" TargetMode="External"/><Relationship Id="rId1578" Type="http://schemas.openxmlformats.org/officeDocument/2006/relationships/hyperlink" Target="http://pbs.twimg.com/profile_images/1278999198176665602/o3B15TSY_normal.jpg" TargetMode="External"/><Relationship Id="rId1785" Type="http://schemas.openxmlformats.org/officeDocument/2006/relationships/hyperlink" Target="http://pbs.twimg.com/profile_images/735442514665181185/3cfSKZAn_normal.jpg" TargetMode="External"/><Relationship Id="rId1992" Type="http://schemas.openxmlformats.org/officeDocument/2006/relationships/hyperlink" Target="http://pbs.twimg.com/profile_images/441246743745667072/8VEYhhie_normal.jpeg" TargetMode="External"/><Relationship Id="rId2531" Type="http://schemas.openxmlformats.org/officeDocument/2006/relationships/hyperlink" Target="https://twitter.com/sabrinametayer1" TargetMode="External"/><Relationship Id="rId2629" Type="http://schemas.openxmlformats.org/officeDocument/2006/relationships/hyperlink" Target="https://twitter.com/regisgod" TargetMode="External"/><Relationship Id="rId2836" Type="http://schemas.openxmlformats.org/officeDocument/2006/relationships/hyperlink" Target="https://twitter.com/sosonesteve" TargetMode="External"/><Relationship Id="rId77" Type="http://schemas.openxmlformats.org/officeDocument/2006/relationships/hyperlink" Target="https://t.co/YQAggmFL6x" TargetMode="External"/><Relationship Id="rId503" Type="http://schemas.openxmlformats.org/officeDocument/2006/relationships/hyperlink" Target="http://t.co/eYKXZe1Ta7" TargetMode="External"/><Relationship Id="rId710" Type="http://schemas.openxmlformats.org/officeDocument/2006/relationships/hyperlink" Target="https://t.co/aS2AUJd5n1" TargetMode="External"/><Relationship Id="rId808" Type="http://schemas.openxmlformats.org/officeDocument/2006/relationships/hyperlink" Target="http://pbs.twimg.com/profile_images/1236996295824465920/-eyap5uW_normal.png" TargetMode="External"/><Relationship Id="rId1340" Type="http://schemas.openxmlformats.org/officeDocument/2006/relationships/hyperlink" Target="http://pbs.twimg.com/profile_images/1098484534922956801/X18v3HEP_normal.jpg" TargetMode="External"/><Relationship Id="rId1438" Type="http://schemas.openxmlformats.org/officeDocument/2006/relationships/hyperlink" Target="http://pbs.twimg.com/profile_images/941397171122950149/PHqv1deU_normal.jpg" TargetMode="External"/><Relationship Id="rId1645" Type="http://schemas.openxmlformats.org/officeDocument/2006/relationships/hyperlink" Target="http://pbs.twimg.com/profile_images/1206384180122271744/nLzXh-Mx_normal.jpg" TargetMode="External"/><Relationship Id="rId3098" Type="http://schemas.openxmlformats.org/officeDocument/2006/relationships/hyperlink" Target="https://twitter.com/economie_gouv" TargetMode="External"/><Relationship Id="rId1200" Type="http://schemas.openxmlformats.org/officeDocument/2006/relationships/hyperlink" Target="http://pbs.twimg.com/profile_images/1118485809907343361/RpJPJiiK_normal.png" TargetMode="External"/><Relationship Id="rId1852" Type="http://schemas.openxmlformats.org/officeDocument/2006/relationships/hyperlink" Target="http://pbs.twimg.com/profile_images/1415907920932491266/Y9AMZYj2_normal.jpg" TargetMode="External"/><Relationship Id="rId2903" Type="http://schemas.openxmlformats.org/officeDocument/2006/relationships/hyperlink" Target="https://twitter.com/spiderman7200" TargetMode="External"/><Relationship Id="rId1505" Type="http://schemas.openxmlformats.org/officeDocument/2006/relationships/hyperlink" Target="http://pbs.twimg.com/profile_images/1254527507824508931/rH9XQuoS_normal.jpg" TargetMode="External"/><Relationship Id="rId1712" Type="http://schemas.openxmlformats.org/officeDocument/2006/relationships/hyperlink" Target="http://pbs.twimg.com/profile_images/955428862686564353/TjwhLuEm_normal.jpg" TargetMode="External"/><Relationship Id="rId3165" Type="http://schemas.openxmlformats.org/officeDocument/2006/relationships/hyperlink" Target="https://twitter.com/cybersecurityn8" TargetMode="External"/><Relationship Id="rId293" Type="http://schemas.openxmlformats.org/officeDocument/2006/relationships/hyperlink" Target="https://t.co/qmOkyrRlJH" TargetMode="External"/><Relationship Id="rId2181" Type="http://schemas.openxmlformats.org/officeDocument/2006/relationships/hyperlink" Target="https://twitter.com/taga_ew" TargetMode="External"/><Relationship Id="rId3025" Type="http://schemas.openxmlformats.org/officeDocument/2006/relationships/hyperlink" Target="https://twitter.com/tehtris_elena" TargetMode="External"/><Relationship Id="rId3232" Type="http://schemas.openxmlformats.org/officeDocument/2006/relationships/hyperlink" Target="https://twitter.com/lusined" TargetMode="External"/><Relationship Id="rId153" Type="http://schemas.openxmlformats.org/officeDocument/2006/relationships/hyperlink" Target="https://t.co/oRLZ0l8lXN" TargetMode="External"/><Relationship Id="rId360" Type="http://schemas.openxmlformats.org/officeDocument/2006/relationships/hyperlink" Target="https://t.co/CZk6Hyn80L" TargetMode="External"/><Relationship Id="rId598" Type="http://schemas.openxmlformats.org/officeDocument/2006/relationships/hyperlink" Target="https://t.co/qVt1Ixcq9Y" TargetMode="External"/><Relationship Id="rId2041" Type="http://schemas.openxmlformats.org/officeDocument/2006/relationships/hyperlink" Target="https://twitter.com/sy_marieeme" TargetMode="External"/><Relationship Id="rId2279" Type="http://schemas.openxmlformats.org/officeDocument/2006/relationships/hyperlink" Target="https://twitter.com/jerema17" TargetMode="External"/><Relationship Id="rId2486" Type="http://schemas.openxmlformats.org/officeDocument/2006/relationships/hyperlink" Target="https://twitter.com/sflouzat" TargetMode="External"/><Relationship Id="rId2693" Type="http://schemas.openxmlformats.org/officeDocument/2006/relationships/hyperlink" Target="https://twitter.com/iledelaguyane" TargetMode="External"/><Relationship Id="rId220" Type="http://schemas.openxmlformats.org/officeDocument/2006/relationships/hyperlink" Target="https://t.co/ECgx5GBm0g" TargetMode="External"/><Relationship Id="rId458" Type="http://schemas.openxmlformats.org/officeDocument/2006/relationships/hyperlink" Target="https://t.co/ckZNR8xbWd" TargetMode="External"/><Relationship Id="rId665" Type="http://schemas.openxmlformats.org/officeDocument/2006/relationships/hyperlink" Target="https://t.co/XXGoSP2iV9" TargetMode="External"/><Relationship Id="rId872" Type="http://schemas.openxmlformats.org/officeDocument/2006/relationships/hyperlink" Target="http://pbs.twimg.com/profile_images/672354826005692416/gzH_Y6ur_normal.jpg" TargetMode="External"/><Relationship Id="rId1088" Type="http://schemas.openxmlformats.org/officeDocument/2006/relationships/hyperlink" Target="http://pbs.twimg.com/profile_images/1401654742519103496/kJ1Y1m1f_normal.jpg" TargetMode="External"/><Relationship Id="rId1295" Type="http://schemas.openxmlformats.org/officeDocument/2006/relationships/hyperlink" Target="http://pbs.twimg.com/profile_images/1392005878606336002/j692wtw6_normal.jpg" TargetMode="External"/><Relationship Id="rId2139" Type="http://schemas.openxmlformats.org/officeDocument/2006/relationships/hyperlink" Target="https://twitter.com/nr37921716" TargetMode="External"/><Relationship Id="rId2346" Type="http://schemas.openxmlformats.org/officeDocument/2006/relationships/hyperlink" Target="https://twitter.com/amg5366" TargetMode="External"/><Relationship Id="rId2553" Type="http://schemas.openxmlformats.org/officeDocument/2006/relationships/hyperlink" Target="https://twitter.com/univ_lorraine" TargetMode="External"/><Relationship Id="rId2760" Type="http://schemas.openxmlformats.org/officeDocument/2006/relationships/hyperlink" Target="https://twitter.com/ciberobs" TargetMode="External"/><Relationship Id="rId2998" Type="http://schemas.openxmlformats.org/officeDocument/2006/relationships/hyperlink" Target="https://twitter.com/journaldun" TargetMode="External"/><Relationship Id="rId318" Type="http://schemas.openxmlformats.org/officeDocument/2006/relationships/hyperlink" Target="https://t.co/Pvbsl4xetF" TargetMode="External"/><Relationship Id="rId525" Type="http://schemas.openxmlformats.org/officeDocument/2006/relationships/hyperlink" Target="https://t.co/bf3Bt1dsai" TargetMode="External"/><Relationship Id="rId732" Type="http://schemas.openxmlformats.org/officeDocument/2006/relationships/hyperlink" Target="http://pbs.twimg.com/profile_images/1414928412628631552/ixtl9imq_normal.jpg" TargetMode="External"/><Relationship Id="rId1155" Type="http://schemas.openxmlformats.org/officeDocument/2006/relationships/hyperlink" Target="http://pbs.twimg.com/profile_images/561723253245624320/DU6M5BJ6_normal.jpeg" TargetMode="External"/><Relationship Id="rId1362" Type="http://schemas.openxmlformats.org/officeDocument/2006/relationships/hyperlink" Target="http://pbs.twimg.com/profile_images/1402240367991394309/AkgYZ7sx_normal.jpg" TargetMode="External"/><Relationship Id="rId2206" Type="http://schemas.openxmlformats.org/officeDocument/2006/relationships/hyperlink" Target="https://twitter.com/telemakfr" TargetMode="External"/><Relationship Id="rId2413" Type="http://schemas.openxmlformats.org/officeDocument/2006/relationships/hyperlink" Target="https://twitter.com/lalobarose" TargetMode="External"/><Relationship Id="rId2620" Type="http://schemas.openxmlformats.org/officeDocument/2006/relationships/hyperlink" Target="https://twitter.com/abritel" TargetMode="External"/><Relationship Id="rId2858" Type="http://schemas.openxmlformats.org/officeDocument/2006/relationships/hyperlink" Target="https://twitter.com/kadove1" TargetMode="External"/><Relationship Id="rId99" Type="http://schemas.openxmlformats.org/officeDocument/2006/relationships/hyperlink" Target="https://t.co/5SUvodfZoO" TargetMode="External"/><Relationship Id="rId1015" Type="http://schemas.openxmlformats.org/officeDocument/2006/relationships/hyperlink" Target="http://pbs.twimg.com/profile_images/775957450897829888/gtEp97k4_normal.jpg" TargetMode="External"/><Relationship Id="rId1222" Type="http://schemas.openxmlformats.org/officeDocument/2006/relationships/hyperlink" Target="http://pbs.twimg.com/profile_images/563314796439683075/4Ydt-umM_normal.jpeg" TargetMode="External"/><Relationship Id="rId1667" Type="http://schemas.openxmlformats.org/officeDocument/2006/relationships/hyperlink" Target="http://pbs.twimg.com/profile_images/989245089166888962/hhA3sH_G_normal.jpg" TargetMode="External"/><Relationship Id="rId1874" Type="http://schemas.openxmlformats.org/officeDocument/2006/relationships/hyperlink" Target="http://pbs.twimg.com/profile_images/1403006213336571907/qNUg3iAj_normal.jpg" TargetMode="External"/><Relationship Id="rId2718" Type="http://schemas.openxmlformats.org/officeDocument/2006/relationships/hyperlink" Target="https://twitter.com/certitudenum" TargetMode="External"/><Relationship Id="rId2925" Type="http://schemas.openxmlformats.org/officeDocument/2006/relationships/hyperlink" Target="https://twitter.com/newsoft" TargetMode="External"/><Relationship Id="rId1527" Type="http://schemas.openxmlformats.org/officeDocument/2006/relationships/hyperlink" Target="http://pbs.twimg.com/profile_images/586844091058487297/Tu6J_FWQ_normal.jpg" TargetMode="External"/><Relationship Id="rId1734" Type="http://schemas.openxmlformats.org/officeDocument/2006/relationships/hyperlink" Target="http://pbs.twimg.com/profile_images/930376438/zebu5_normal.gif" TargetMode="External"/><Relationship Id="rId1941" Type="http://schemas.openxmlformats.org/officeDocument/2006/relationships/hyperlink" Target="http://pbs.twimg.com/profile_images/855507024288894979/IS1TcvsR_normal.jpg" TargetMode="External"/><Relationship Id="rId3187" Type="http://schemas.openxmlformats.org/officeDocument/2006/relationships/hyperlink" Target="https://twitter.com/lalettrea" TargetMode="External"/><Relationship Id="rId26" Type="http://schemas.openxmlformats.org/officeDocument/2006/relationships/hyperlink" Target="https://t.co/VHlAFZlGkO" TargetMode="External"/><Relationship Id="rId3047" Type="http://schemas.openxmlformats.org/officeDocument/2006/relationships/hyperlink" Target="https://twitter.com/jbourdelin" TargetMode="External"/><Relationship Id="rId175" Type="http://schemas.openxmlformats.org/officeDocument/2006/relationships/hyperlink" Target="https://t.co/DsxtoA1fT9" TargetMode="External"/><Relationship Id="rId1801" Type="http://schemas.openxmlformats.org/officeDocument/2006/relationships/hyperlink" Target="http://pbs.twimg.com/profile_images/880881160452276226/MjYuIpcW_normal.jpg" TargetMode="External"/><Relationship Id="rId3254" Type="http://schemas.openxmlformats.org/officeDocument/2006/relationships/hyperlink" Target="https://twitter.com/fkmatondo" TargetMode="External"/><Relationship Id="rId382" Type="http://schemas.openxmlformats.org/officeDocument/2006/relationships/hyperlink" Target="https://t.co/weAJXFGyPN" TargetMode="External"/><Relationship Id="rId687" Type="http://schemas.openxmlformats.org/officeDocument/2006/relationships/hyperlink" Target="https://t.co/hQANK2z8ym" TargetMode="External"/><Relationship Id="rId2063" Type="http://schemas.openxmlformats.org/officeDocument/2006/relationships/hyperlink" Target="https://twitter.com/ghyzou_b" TargetMode="External"/><Relationship Id="rId2270" Type="http://schemas.openxmlformats.org/officeDocument/2006/relationships/hyperlink" Target="https://twitter.com/aphm_actu" TargetMode="External"/><Relationship Id="rId2368" Type="http://schemas.openxmlformats.org/officeDocument/2006/relationships/hyperlink" Target="https://twitter.com/ystvns" TargetMode="External"/><Relationship Id="rId3114" Type="http://schemas.openxmlformats.org/officeDocument/2006/relationships/hyperlink" Target="https://twitter.com/itsgroupsa" TargetMode="External"/><Relationship Id="rId3321" Type="http://schemas.openxmlformats.org/officeDocument/2006/relationships/hyperlink" Target="https://twitter.com/monacocyber" TargetMode="External"/><Relationship Id="rId242" Type="http://schemas.openxmlformats.org/officeDocument/2006/relationships/hyperlink" Target="http://t.co/jV5379aPdp" TargetMode="External"/><Relationship Id="rId894" Type="http://schemas.openxmlformats.org/officeDocument/2006/relationships/hyperlink" Target="http://pbs.twimg.com/profile_images/1406190810496917504/PFgE4Y0T_normal.jpg" TargetMode="External"/><Relationship Id="rId1177" Type="http://schemas.openxmlformats.org/officeDocument/2006/relationships/hyperlink" Target="http://pbs.twimg.com/profile_images/722358213836992512/nfBoZl5a_normal.jpg" TargetMode="External"/><Relationship Id="rId2130" Type="http://schemas.openxmlformats.org/officeDocument/2006/relationships/hyperlink" Target="https://twitter.com/zataz" TargetMode="External"/><Relationship Id="rId2575" Type="http://schemas.openxmlformats.org/officeDocument/2006/relationships/hyperlink" Target="https://twitter.com/soo_onthemoon" TargetMode="External"/><Relationship Id="rId2782" Type="http://schemas.openxmlformats.org/officeDocument/2006/relationships/hyperlink" Target="https://twitter.com/indianrootscom" TargetMode="External"/><Relationship Id="rId102" Type="http://schemas.openxmlformats.org/officeDocument/2006/relationships/hyperlink" Target="https://t.co/JCegvYhkMz" TargetMode="External"/><Relationship Id="rId547" Type="http://schemas.openxmlformats.org/officeDocument/2006/relationships/hyperlink" Target="https://t.co/YKmc0bbcQX" TargetMode="External"/><Relationship Id="rId754" Type="http://schemas.openxmlformats.org/officeDocument/2006/relationships/hyperlink" Target="http://pbs.twimg.com/profile_images/943758446402433024/VTa2aS4k_normal.jpg" TargetMode="External"/><Relationship Id="rId961" Type="http://schemas.openxmlformats.org/officeDocument/2006/relationships/hyperlink" Target="http://pbs.twimg.com/profile_images/1309494159238148096/ZYH2fBAv_normal.jpg" TargetMode="External"/><Relationship Id="rId1384" Type="http://schemas.openxmlformats.org/officeDocument/2006/relationships/hyperlink" Target="http://pbs.twimg.com/profile_images/555019010417258496/i0RWJtoa_normal.jpeg" TargetMode="External"/><Relationship Id="rId1591" Type="http://schemas.openxmlformats.org/officeDocument/2006/relationships/hyperlink" Target="http://pbs.twimg.com/profile_images/1232787441528049665/RIyOeno6_normal.jpg" TargetMode="External"/><Relationship Id="rId1689" Type="http://schemas.openxmlformats.org/officeDocument/2006/relationships/hyperlink" Target="http://pbs.twimg.com/profile_images/1197877379097669637/qpahPg9W_normal.png" TargetMode="External"/><Relationship Id="rId2228" Type="http://schemas.openxmlformats.org/officeDocument/2006/relationships/hyperlink" Target="https://twitter.com/alainurban" TargetMode="External"/><Relationship Id="rId2435" Type="http://schemas.openxmlformats.org/officeDocument/2006/relationships/hyperlink" Target="https://twitter.com/delphinetessier" TargetMode="External"/><Relationship Id="rId2642" Type="http://schemas.openxmlformats.org/officeDocument/2006/relationships/hyperlink" Target="https://twitter.com/thierrygrey" TargetMode="External"/><Relationship Id="rId90" Type="http://schemas.openxmlformats.org/officeDocument/2006/relationships/hyperlink" Target="https://t.co/hpkhmnvduu" TargetMode="External"/><Relationship Id="rId407" Type="http://schemas.openxmlformats.org/officeDocument/2006/relationships/hyperlink" Target="https://t.co/MAjvAez2pi" TargetMode="External"/><Relationship Id="rId614" Type="http://schemas.openxmlformats.org/officeDocument/2006/relationships/hyperlink" Target="https://t.co/GhphijaVk2" TargetMode="External"/><Relationship Id="rId821" Type="http://schemas.openxmlformats.org/officeDocument/2006/relationships/hyperlink" Target="http://pbs.twimg.com/profile_images/514726609039810560/C1LHbEpU_normal.png" TargetMode="External"/><Relationship Id="rId1037" Type="http://schemas.openxmlformats.org/officeDocument/2006/relationships/hyperlink" Target="http://pbs.twimg.com/profile_images/1053709728851877889/u51Kr-1k_normal.jpg" TargetMode="External"/><Relationship Id="rId1244" Type="http://schemas.openxmlformats.org/officeDocument/2006/relationships/hyperlink" Target="http://pbs.twimg.com/profile_images/852511294649487360/xSEmiL9h_normal.jpg" TargetMode="External"/><Relationship Id="rId1451" Type="http://schemas.openxmlformats.org/officeDocument/2006/relationships/hyperlink" Target="http://pbs.twimg.com/profile_images/961263453460729856/vK42PWbG_normal.jpg" TargetMode="External"/><Relationship Id="rId1896" Type="http://schemas.openxmlformats.org/officeDocument/2006/relationships/hyperlink" Target="http://pbs.twimg.com/profile_images/1294374706506760193/iR_3EHEf_normal.jpg" TargetMode="External"/><Relationship Id="rId2502" Type="http://schemas.openxmlformats.org/officeDocument/2006/relationships/hyperlink" Target="https://twitter.com/gmalchemille" TargetMode="External"/><Relationship Id="rId2947" Type="http://schemas.openxmlformats.org/officeDocument/2006/relationships/hyperlink" Target="https://twitter.com/chgambin" TargetMode="External"/><Relationship Id="rId919" Type="http://schemas.openxmlformats.org/officeDocument/2006/relationships/hyperlink" Target="http://pbs.twimg.com/profile_images/1824662705/logopublipresse_normal.jpg" TargetMode="External"/><Relationship Id="rId1104" Type="http://schemas.openxmlformats.org/officeDocument/2006/relationships/hyperlink" Target="http://pbs.twimg.com/profile_images/915968077862457344/xDJTH-VT_normal.jpg" TargetMode="External"/><Relationship Id="rId1311" Type="http://schemas.openxmlformats.org/officeDocument/2006/relationships/hyperlink" Target="http://pbs.twimg.com/profile_images/1414551143993184257/HTtd1KTv_normal.jpg" TargetMode="External"/><Relationship Id="rId1549" Type="http://schemas.openxmlformats.org/officeDocument/2006/relationships/hyperlink" Target="http://pbs.twimg.com/profile_images/1346019129065660416/jV6GJf2Y_normal.jpg" TargetMode="External"/><Relationship Id="rId1756" Type="http://schemas.openxmlformats.org/officeDocument/2006/relationships/hyperlink" Target="http://pbs.twimg.com/profile_images/893025069554782209/exp3k2ic_normal.jpg" TargetMode="External"/><Relationship Id="rId1963" Type="http://schemas.openxmlformats.org/officeDocument/2006/relationships/hyperlink" Target="http://pbs.twimg.com/profile_images/1291920910513995777/kURzpxUi_normal.png" TargetMode="External"/><Relationship Id="rId2807" Type="http://schemas.openxmlformats.org/officeDocument/2006/relationships/hyperlink" Target="https://twitter.com/webzh_zone" TargetMode="External"/><Relationship Id="rId48" Type="http://schemas.openxmlformats.org/officeDocument/2006/relationships/hyperlink" Target="http://t.co/SKRkKcFZFA" TargetMode="External"/><Relationship Id="rId1409" Type="http://schemas.openxmlformats.org/officeDocument/2006/relationships/hyperlink" Target="http://pbs.twimg.com/profile_images/1252274564924669957/uWUdh3PC_normal.jpg" TargetMode="External"/><Relationship Id="rId1616" Type="http://schemas.openxmlformats.org/officeDocument/2006/relationships/hyperlink" Target="http://pbs.twimg.com/profile_images/1256260963176767488/6Txyw0td_normal.jpg" TargetMode="External"/><Relationship Id="rId1823" Type="http://schemas.openxmlformats.org/officeDocument/2006/relationships/hyperlink" Target="http://pbs.twimg.com/profile_images/811540879882276865/cNMPOe2s_normal.jpg" TargetMode="External"/><Relationship Id="rId3069" Type="http://schemas.openxmlformats.org/officeDocument/2006/relationships/hyperlink" Target="https://twitter.com/yode_tunde" TargetMode="External"/><Relationship Id="rId3276" Type="http://schemas.openxmlformats.org/officeDocument/2006/relationships/hyperlink" Target="https://twitter.com/synetis" TargetMode="External"/><Relationship Id="rId197" Type="http://schemas.openxmlformats.org/officeDocument/2006/relationships/hyperlink" Target="https://t.co/E2RhHyCW94" TargetMode="External"/><Relationship Id="rId2085" Type="http://schemas.openxmlformats.org/officeDocument/2006/relationships/hyperlink" Target="https://twitter.com/alticap" TargetMode="External"/><Relationship Id="rId2292" Type="http://schemas.openxmlformats.org/officeDocument/2006/relationships/hyperlink" Target="https://twitter.com/chrisgeekworld" TargetMode="External"/><Relationship Id="rId3136" Type="http://schemas.openxmlformats.org/officeDocument/2006/relationships/hyperlink" Target="https://twitter.com/informatiqnews" TargetMode="External"/><Relationship Id="rId264" Type="http://schemas.openxmlformats.org/officeDocument/2006/relationships/hyperlink" Target="https://t.co/3shyKpIuUD" TargetMode="External"/><Relationship Id="rId471" Type="http://schemas.openxmlformats.org/officeDocument/2006/relationships/hyperlink" Target="https://t.co/tiVRFKwYXs" TargetMode="External"/><Relationship Id="rId2152" Type="http://schemas.openxmlformats.org/officeDocument/2006/relationships/hyperlink" Target="https://twitter.com/pole_scs" TargetMode="External"/><Relationship Id="rId2597" Type="http://schemas.openxmlformats.org/officeDocument/2006/relationships/hyperlink" Target="https://twitter.com/swisslife_fr" TargetMode="External"/><Relationship Id="rId124" Type="http://schemas.openxmlformats.org/officeDocument/2006/relationships/hyperlink" Target="https://t.co/j3B77fhrj1" TargetMode="External"/><Relationship Id="rId569" Type="http://schemas.openxmlformats.org/officeDocument/2006/relationships/hyperlink" Target="https://t.co/zEa5BAqu1l" TargetMode="External"/><Relationship Id="rId776" Type="http://schemas.openxmlformats.org/officeDocument/2006/relationships/hyperlink" Target="http://pbs.twimg.com/profile_images/1258858493869731843/Gu--M3BT_normal.jpg" TargetMode="External"/><Relationship Id="rId983" Type="http://schemas.openxmlformats.org/officeDocument/2006/relationships/hyperlink" Target="http://pbs.twimg.com/profile_images/1390266520685715457/U0iigs6l_normal.jpg" TargetMode="External"/><Relationship Id="rId1199" Type="http://schemas.openxmlformats.org/officeDocument/2006/relationships/hyperlink" Target="http://pbs.twimg.com/profile_images/1328313081122988032/vyMVPZ_C_normal.jpg" TargetMode="External"/><Relationship Id="rId2457" Type="http://schemas.openxmlformats.org/officeDocument/2006/relationships/hyperlink" Target="https://twitter.com/petitpatriotel" TargetMode="External"/><Relationship Id="rId2664" Type="http://schemas.openxmlformats.org/officeDocument/2006/relationships/hyperlink" Target="https://twitter.com/energynewsfr" TargetMode="External"/><Relationship Id="rId3203" Type="http://schemas.openxmlformats.org/officeDocument/2006/relationships/hyperlink" Target="https://twitter.com/anthonyhemond" TargetMode="External"/><Relationship Id="rId331" Type="http://schemas.openxmlformats.org/officeDocument/2006/relationships/hyperlink" Target="https://t.co/AuvwWBRNoG" TargetMode="External"/><Relationship Id="rId429" Type="http://schemas.openxmlformats.org/officeDocument/2006/relationships/hyperlink" Target="https://t.co/KHCCoY7m7H" TargetMode="External"/><Relationship Id="rId636" Type="http://schemas.openxmlformats.org/officeDocument/2006/relationships/hyperlink" Target="https://t.co/1QRu6IQ8HR" TargetMode="External"/><Relationship Id="rId1059" Type="http://schemas.openxmlformats.org/officeDocument/2006/relationships/hyperlink" Target="http://pbs.twimg.com/profile_images/1241769824398774272/k_BaGvWQ_normal.jpg" TargetMode="External"/><Relationship Id="rId1266" Type="http://schemas.openxmlformats.org/officeDocument/2006/relationships/hyperlink" Target="http://pbs.twimg.com/profile_images/1043861799634956288/yieKtVb4_normal.jpg" TargetMode="External"/><Relationship Id="rId1473" Type="http://schemas.openxmlformats.org/officeDocument/2006/relationships/hyperlink" Target="http://pbs.twimg.com/profile_images/1024723432481742853/kpR0x-ir_normal.jpg" TargetMode="External"/><Relationship Id="rId2012" Type="http://schemas.openxmlformats.org/officeDocument/2006/relationships/hyperlink" Target="http://pbs.twimg.com/profile_images/920948550153973760/4DrLAHmw_normal.jpg" TargetMode="External"/><Relationship Id="rId2317" Type="http://schemas.openxmlformats.org/officeDocument/2006/relationships/hyperlink" Target="https://twitter.com/max_o_0" TargetMode="External"/><Relationship Id="rId2871" Type="http://schemas.openxmlformats.org/officeDocument/2006/relationships/hyperlink" Target="https://twitter.com/volfoni_raoul_" TargetMode="External"/><Relationship Id="rId2969" Type="http://schemas.openxmlformats.org/officeDocument/2006/relationships/hyperlink" Target="https://twitter.com/karinesijepdn91" TargetMode="External"/><Relationship Id="rId843" Type="http://schemas.openxmlformats.org/officeDocument/2006/relationships/hyperlink" Target="http://pbs.twimg.com/profile_images/807639343288504322/TN51xKfH_normal.jpg" TargetMode="External"/><Relationship Id="rId1126" Type="http://schemas.openxmlformats.org/officeDocument/2006/relationships/hyperlink" Target="http://pbs.twimg.com/profile_images/869252720393416704/vukj7iSt_normal.jpg" TargetMode="External"/><Relationship Id="rId1680" Type="http://schemas.openxmlformats.org/officeDocument/2006/relationships/hyperlink" Target="http://pbs.twimg.com/profile_images/1247093746438635522/Lz22QKyy_normal.jpg" TargetMode="External"/><Relationship Id="rId1778" Type="http://schemas.openxmlformats.org/officeDocument/2006/relationships/hyperlink" Target="http://pbs.twimg.com/profile_images/1359887186884255748/XfF2TGvI_normal.jpg" TargetMode="External"/><Relationship Id="rId1985" Type="http://schemas.openxmlformats.org/officeDocument/2006/relationships/hyperlink" Target="http://pbs.twimg.com/profile_images/928912189850902531/DkgPMfgD_normal.jpg" TargetMode="External"/><Relationship Id="rId2524" Type="http://schemas.openxmlformats.org/officeDocument/2006/relationships/hyperlink" Target="https://twitter.com/maikiestudonc" TargetMode="External"/><Relationship Id="rId2731" Type="http://schemas.openxmlformats.org/officeDocument/2006/relationships/hyperlink" Target="https://twitter.com/hs2formation" TargetMode="External"/><Relationship Id="rId2829" Type="http://schemas.openxmlformats.org/officeDocument/2006/relationships/hyperlink" Target="https://twitter.com/k_le_jolif" TargetMode="External"/><Relationship Id="rId703" Type="http://schemas.openxmlformats.org/officeDocument/2006/relationships/hyperlink" Target="https://t.co/rsDFKB9731" TargetMode="External"/><Relationship Id="rId910" Type="http://schemas.openxmlformats.org/officeDocument/2006/relationships/hyperlink" Target="http://pbs.twimg.com/profile_images/920222948522450944/t2QTb9ZN_normal.jpg" TargetMode="External"/><Relationship Id="rId1333" Type="http://schemas.openxmlformats.org/officeDocument/2006/relationships/hyperlink" Target="http://pbs.twimg.com/profile_images/1238159163190120449/jZdpZZJK_normal.jpg" TargetMode="External"/><Relationship Id="rId1540" Type="http://schemas.openxmlformats.org/officeDocument/2006/relationships/hyperlink" Target="http://pbs.twimg.com/profile_images/1337031005182504960/SBqpqyTN_normal.jpg" TargetMode="External"/><Relationship Id="rId1638" Type="http://schemas.openxmlformats.org/officeDocument/2006/relationships/hyperlink" Target="http://pbs.twimg.com/profile_images/1415650853965467654/wJpnkSrN_normal.jpg" TargetMode="External"/><Relationship Id="rId1400" Type="http://schemas.openxmlformats.org/officeDocument/2006/relationships/hyperlink" Target="http://pbs.twimg.com/profile_images/1041730055616061441/QaRcbQQq_normal.jpg" TargetMode="External"/><Relationship Id="rId1845" Type="http://schemas.openxmlformats.org/officeDocument/2006/relationships/hyperlink" Target="http://pbs.twimg.com/profile_images/523802744688107522/fWw9qbi5_normal.jpeg" TargetMode="External"/><Relationship Id="rId3060" Type="http://schemas.openxmlformats.org/officeDocument/2006/relationships/hyperlink" Target="https://twitter.com/leguidedusysops" TargetMode="External"/><Relationship Id="rId3298" Type="http://schemas.openxmlformats.org/officeDocument/2006/relationships/hyperlink" Target="https://twitter.com/yr_france" TargetMode="External"/><Relationship Id="rId1705" Type="http://schemas.openxmlformats.org/officeDocument/2006/relationships/hyperlink" Target="http://pbs.twimg.com/profile_images/970464066656489472/zbpkr9y5_normal.jpg" TargetMode="External"/><Relationship Id="rId1912" Type="http://schemas.openxmlformats.org/officeDocument/2006/relationships/hyperlink" Target="http://pbs.twimg.com/profile_images/1113711821242941440/-VKEAOcS_normal.png" TargetMode="External"/><Relationship Id="rId3158" Type="http://schemas.openxmlformats.org/officeDocument/2006/relationships/hyperlink" Target="https://twitter.com/digitaqui" TargetMode="External"/><Relationship Id="rId286" Type="http://schemas.openxmlformats.org/officeDocument/2006/relationships/hyperlink" Target="https://t.co/mXTsR9iYCj" TargetMode="External"/><Relationship Id="rId493" Type="http://schemas.openxmlformats.org/officeDocument/2006/relationships/hyperlink" Target="https://t.co/XIwVXDnWt5" TargetMode="External"/><Relationship Id="rId2174" Type="http://schemas.openxmlformats.org/officeDocument/2006/relationships/hyperlink" Target="https://twitter.com/trustvalleych" TargetMode="External"/><Relationship Id="rId2381" Type="http://schemas.openxmlformats.org/officeDocument/2006/relationships/hyperlink" Target="https://twitter.com/cjlabruyere" TargetMode="External"/><Relationship Id="rId3018" Type="http://schemas.openxmlformats.org/officeDocument/2006/relationships/hyperlink" Target="https://twitter.com/alstomfrance" TargetMode="External"/><Relationship Id="rId3225" Type="http://schemas.openxmlformats.org/officeDocument/2006/relationships/hyperlink" Target="https://twitter.com/vertivfr" TargetMode="External"/><Relationship Id="rId146" Type="http://schemas.openxmlformats.org/officeDocument/2006/relationships/hyperlink" Target="https://t.co/4Pmy6lAgxz" TargetMode="External"/><Relationship Id="rId353" Type="http://schemas.openxmlformats.org/officeDocument/2006/relationships/hyperlink" Target="https://t.co/5EFLPiIjGc" TargetMode="External"/><Relationship Id="rId560" Type="http://schemas.openxmlformats.org/officeDocument/2006/relationships/hyperlink" Target="https://t.co/dYkGcRpGdr" TargetMode="External"/><Relationship Id="rId798" Type="http://schemas.openxmlformats.org/officeDocument/2006/relationships/hyperlink" Target="http://pbs.twimg.com/profile_images/1279875393894387714/zlkeu-VD_normal.jpg" TargetMode="External"/><Relationship Id="rId1190" Type="http://schemas.openxmlformats.org/officeDocument/2006/relationships/hyperlink" Target="http://pbs.twimg.com/profile_images/983143780080603136/dDPIWVin_normal.jpg" TargetMode="External"/><Relationship Id="rId2034" Type="http://schemas.openxmlformats.org/officeDocument/2006/relationships/hyperlink" Target="https://twitter.com/jeanneretmichel" TargetMode="External"/><Relationship Id="rId2241" Type="http://schemas.openxmlformats.org/officeDocument/2006/relationships/hyperlink" Target="https://twitter.com/bordeauxinp" TargetMode="External"/><Relationship Id="rId2479" Type="http://schemas.openxmlformats.org/officeDocument/2006/relationships/hyperlink" Target="https://twitter.com/k33g_org" TargetMode="External"/><Relationship Id="rId2686" Type="http://schemas.openxmlformats.org/officeDocument/2006/relationships/hyperlink" Target="https://twitter.com/katalin80319166" TargetMode="External"/><Relationship Id="rId2893" Type="http://schemas.openxmlformats.org/officeDocument/2006/relationships/hyperlink" Target="https://twitter.com/amontespan" TargetMode="External"/><Relationship Id="rId213" Type="http://schemas.openxmlformats.org/officeDocument/2006/relationships/hyperlink" Target="https://t.co/KW3pBw6T0I" TargetMode="External"/><Relationship Id="rId420" Type="http://schemas.openxmlformats.org/officeDocument/2006/relationships/hyperlink" Target="https://t.co/rfYOPIbElI" TargetMode="External"/><Relationship Id="rId658" Type="http://schemas.openxmlformats.org/officeDocument/2006/relationships/hyperlink" Target="http://t.co/dboOMQ5cbU" TargetMode="External"/><Relationship Id="rId865" Type="http://schemas.openxmlformats.org/officeDocument/2006/relationships/hyperlink" Target="http://pbs.twimg.com/profile_images/1398372359762071553/Zdhl6yBc_normal.jpg" TargetMode="External"/><Relationship Id="rId1050" Type="http://schemas.openxmlformats.org/officeDocument/2006/relationships/hyperlink" Target="http://pbs.twimg.com/profile_images/902996600435478534/7VCKJKNC_normal.jpg" TargetMode="External"/><Relationship Id="rId1288" Type="http://schemas.openxmlformats.org/officeDocument/2006/relationships/hyperlink" Target="http://pbs.twimg.com/profile_images/430708800681553920/_Gd0mdLS_normal.png" TargetMode="External"/><Relationship Id="rId1495" Type="http://schemas.openxmlformats.org/officeDocument/2006/relationships/hyperlink" Target="http://pbs.twimg.com/profile_images/1287768931294478336/kt-FlYXD_normal.jpg" TargetMode="External"/><Relationship Id="rId2101" Type="http://schemas.openxmlformats.org/officeDocument/2006/relationships/hyperlink" Target="https://twitter.com/vaticannews_fr" TargetMode="External"/><Relationship Id="rId2339" Type="http://schemas.openxmlformats.org/officeDocument/2006/relationships/hyperlink" Target="https://twitter.com/smartcitymag_fr" TargetMode="External"/><Relationship Id="rId2546" Type="http://schemas.openxmlformats.org/officeDocument/2006/relationships/hyperlink" Target="https://twitter.com/frenchprosthesi" TargetMode="External"/><Relationship Id="rId2753" Type="http://schemas.openxmlformats.org/officeDocument/2006/relationships/hyperlink" Target="https://twitter.com/norbertpiske" TargetMode="External"/><Relationship Id="rId2960" Type="http://schemas.openxmlformats.org/officeDocument/2006/relationships/hyperlink" Target="https://twitter.com/kiwibackup" TargetMode="External"/><Relationship Id="rId518" Type="http://schemas.openxmlformats.org/officeDocument/2006/relationships/hyperlink" Target="https://t.co/tsJfVI9OUt" TargetMode="External"/><Relationship Id="rId725" Type="http://schemas.openxmlformats.org/officeDocument/2006/relationships/hyperlink" Target="http://pbs.twimg.com/profile_images/1234440612281290753/bBBd3qLp_normal.jpg" TargetMode="External"/><Relationship Id="rId932" Type="http://schemas.openxmlformats.org/officeDocument/2006/relationships/hyperlink" Target="http://pbs.twimg.com/profile_images/1311959042827456512/WMAwcGtg_normal.jpg" TargetMode="External"/><Relationship Id="rId1148" Type="http://schemas.openxmlformats.org/officeDocument/2006/relationships/hyperlink" Target="http://pbs.twimg.com/profile_images/684363346372608001/Yhhe3ZAH_normal.jpg" TargetMode="External"/><Relationship Id="rId1355" Type="http://schemas.openxmlformats.org/officeDocument/2006/relationships/hyperlink" Target="http://pbs.twimg.com/profile_images/1261671877505925122/sCzsJLIp_normal.jpg" TargetMode="External"/><Relationship Id="rId1562" Type="http://schemas.openxmlformats.org/officeDocument/2006/relationships/hyperlink" Target="http://pbs.twimg.com/profile_images/1376281785798160385/c2JLcHBF_normal.jpg" TargetMode="External"/><Relationship Id="rId2406" Type="http://schemas.openxmlformats.org/officeDocument/2006/relationships/hyperlink" Target="https://twitter.com/nameshield" TargetMode="External"/><Relationship Id="rId2613" Type="http://schemas.openxmlformats.org/officeDocument/2006/relationships/hyperlink" Target="https://twitter.com/andrewmorrisuk" TargetMode="External"/><Relationship Id="rId1008" Type="http://schemas.openxmlformats.org/officeDocument/2006/relationships/hyperlink" Target="http://pbs.twimg.com/profile_images/1024967093735907328/ZSlkK83F_normal.jpg" TargetMode="External"/><Relationship Id="rId1215" Type="http://schemas.openxmlformats.org/officeDocument/2006/relationships/hyperlink" Target="http://pbs.twimg.com/profile_images/1413835719865475081/JAdlCK55_normal.jpg" TargetMode="External"/><Relationship Id="rId1422" Type="http://schemas.openxmlformats.org/officeDocument/2006/relationships/hyperlink" Target="http://pbs.twimg.com/profile_images/1164500920480206850/zzKWQgx__normal.jpg" TargetMode="External"/><Relationship Id="rId1867" Type="http://schemas.openxmlformats.org/officeDocument/2006/relationships/hyperlink" Target="http://pbs.twimg.com/profile_images/969158267489456129/POrvihT9_normal.jpg" TargetMode="External"/><Relationship Id="rId2820" Type="http://schemas.openxmlformats.org/officeDocument/2006/relationships/hyperlink" Target="https://twitter.com/carnet8" TargetMode="External"/><Relationship Id="rId2918" Type="http://schemas.openxmlformats.org/officeDocument/2006/relationships/hyperlink" Target="https://twitter.com/ainasoa" TargetMode="External"/><Relationship Id="rId61" Type="http://schemas.openxmlformats.org/officeDocument/2006/relationships/hyperlink" Target="https://t.co/lckgsPVYOg" TargetMode="External"/><Relationship Id="rId1727" Type="http://schemas.openxmlformats.org/officeDocument/2006/relationships/hyperlink" Target="http://pbs.twimg.com/profile_images/1204514561065402368/T4zTJxqZ_normal.jpg" TargetMode="External"/><Relationship Id="rId1934" Type="http://schemas.openxmlformats.org/officeDocument/2006/relationships/hyperlink" Target="http://pbs.twimg.com/profile_images/795909150840619008/CLzz3UaU_normal.jpg" TargetMode="External"/><Relationship Id="rId3082" Type="http://schemas.openxmlformats.org/officeDocument/2006/relationships/hyperlink" Target="https://twitter.com/dreuxagglo" TargetMode="External"/><Relationship Id="rId19" Type="http://schemas.openxmlformats.org/officeDocument/2006/relationships/hyperlink" Target="https://t.co/FNyhnsxPAn" TargetMode="External"/><Relationship Id="rId2196" Type="http://schemas.openxmlformats.org/officeDocument/2006/relationships/hyperlink" Target="https://twitter.com/afti91" TargetMode="External"/><Relationship Id="rId168" Type="http://schemas.openxmlformats.org/officeDocument/2006/relationships/hyperlink" Target="https://t.co/i6JwcWbdUI" TargetMode="External"/><Relationship Id="rId3247" Type="http://schemas.openxmlformats.org/officeDocument/2006/relationships/hyperlink" Target="https://twitter.com/lechti_cowboy" TargetMode="External"/><Relationship Id="rId375" Type="http://schemas.openxmlformats.org/officeDocument/2006/relationships/hyperlink" Target="https://t.co/X0jNLsh5Mf" TargetMode="External"/><Relationship Id="rId582" Type="http://schemas.openxmlformats.org/officeDocument/2006/relationships/hyperlink" Target="https://t.co/1rpubt6qRb" TargetMode="External"/><Relationship Id="rId2056" Type="http://schemas.openxmlformats.org/officeDocument/2006/relationships/hyperlink" Target="https://twitter.com/digitaleague" TargetMode="External"/><Relationship Id="rId2263" Type="http://schemas.openxmlformats.org/officeDocument/2006/relationships/hyperlink" Target="https://twitter.com/adi_n_a" TargetMode="External"/><Relationship Id="rId2470" Type="http://schemas.openxmlformats.org/officeDocument/2006/relationships/hyperlink" Target="https://twitter.com/bistrot_alonso" TargetMode="External"/><Relationship Id="rId3107" Type="http://schemas.openxmlformats.org/officeDocument/2006/relationships/hyperlink" Target="https://twitter.com/tiimzii" TargetMode="External"/><Relationship Id="rId3314" Type="http://schemas.openxmlformats.org/officeDocument/2006/relationships/hyperlink" Target="https://twitter.com/fabienval" TargetMode="External"/><Relationship Id="rId3" Type="http://schemas.openxmlformats.org/officeDocument/2006/relationships/hyperlink" Target="http://t.co/6JWs4aJm1T" TargetMode="External"/><Relationship Id="rId235" Type="http://schemas.openxmlformats.org/officeDocument/2006/relationships/hyperlink" Target="https://t.co/HXs15ldzXK" TargetMode="External"/><Relationship Id="rId442" Type="http://schemas.openxmlformats.org/officeDocument/2006/relationships/hyperlink" Target="https://t.co/ijGtCuUD3h" TargetMode="External"/><Relationship Id="rId887" Type="http://schemas.openxmlformats.org/officeDocument/2006/relationships/hyperlink" Target="http://pbs.twimg.com/profile_images/1387159640018804736/H_7aOeOJ_normal.jpg" TargetMode="External"/><Relationship Id="rId1072" Type="http://schemas.openxmlformats.org/officeDocument/2006/relationships/hyperlink" Target="http://pbs.twimg.com/profile_images/1241831379782045696/9l0wt9j1_normal.jpg" TargetMode="External"/><Relationship Id="rId2123" Type="http://schemas.openxmlformats.org/officeDocument/2006/relationships/hyperlink" Target="https://twitter.com/entysec" TargetMode="External"/><Relationship Id="rId2330" Type="http://schemas.openxmlformats.org/officeDocument/2006/relationships/hyperlink" Target="https://twitter.com/tgassilloud" TargetMode="External"/><Relationship Id="rId2568" Type="http://schemas.openxmlformats.org/officeDocument/2006/relationships/hyperlink" Target="https://twitter.com/mickey86164385" TargetMode="External"/><Relationship Id="rId2775" Type="http://schemas.openxmlformats.org/officeDocument/2006/relationships/hyperlink" Target="https://twitter.com/nissabel1" TargetMode="External"/><Relationship Id="rId2982" Type="http://schemas.openxmlformats.org/officeDocument/2006/relationships/hyperlink" Target="https://twitter.com/altaresdb" TargetMode="External"/><Relationship Id="rId302" Type="http://schemas.openxmlformats.org/officeDocument/2006/relationships/hyperlink" Target="https://t.co/QjLuZ7wxZ1" TargetMode="External"/><Relationship Id="rId747" Type="http://schemas.openxmlformats.org/officeDocument/2006/relationships/hyperlink" Target="http://pbs.twimg.com/profile_images/1366687981864632322/JJfhBw_B_normal.jpg" TargetMode="External"/><Relationship Id="rId954" Type="http://schemas.openxmlformats.org/officeDocument/2006/relationships/hyperlink" Target="http://pbs.twimg.com/profile_images/1361345547718823943/YHMbUAU-_normal.jpg" TargetMode="External"/><Relationship Id="rId1377" Type="http://schemas.openxmlformats.org/officeDocument/2006/relationships/hyperlink" Target="http://pbs.twimg.com/profile_images/1400448435006828548/mwq5ANjz_normal.jpg" TargetMode="External"/><Relationship Id="rId1584" Type="http://schemas.openxmlformats.org/officeDocument/2006/relationships/hyperlink" Target="http://pbs.twimg.com/profile_images/1268225466667843584/dRV7txm__normal.png" TargetMode="External"/><Relationship Id="rId1791" Type="http://schemas.openxmlformats.org/officeDocument/2006/relationships/hyperlink" Target="http://pbs.twimg.com/profile_images/1159225552261091329/gDntbXYp_normal.jpg" TargetMode="External"/><Relationship Id="rId2428" Type="http://schemas.openxmlformats.org/officeDocument/2006/relationships/hyperlink" Target="https://twitter.com/valentin_au" TargetMode="External"/><Relationship Id="rId2635" Type="http://schemas.openxmlformats.org/officeDocument/2006/relationships/hyperlink" Target="https://twitter.com/revolutto" TargetMode="External"/><Relationship Id="rId2842" Type="http://schemas.openxmlformats.org/officeDocument/2006/relationships/hyperlink" Target="https://twitter.com/olanno" TargetMode="External"/><Relationship Id="rId83" Type="http://schemas.openxmlformats.org/officeDocument/2006/relationships/hyperlink" Target="https://t.co/CTHFe4R0FW" TargetMode="External"/><Relationship Id="rId607" Type="http://schemas.openxmlformats.org/officeDocument/2006/relationships/hyperlink" Target="https://t.co/odfDjHvW5C" TargetMode="External"/><Relationship Id="rId814" Type="http://schemas.openxmlformats.org/officeDocument/2006/relationships/hyperlink" Target="http://pbs.twimg.com/profile_images/1269203562040614912/_0zxZ9wu_normal.jpg" TargetMode="External"/><Relationship Id="rId1237" Type="http://schemas.openxmlformats.org/officeDocument/2006/relationships/hyperlink" Target="http://pbs.twimg.com/profile_images/1071814911221747715/FXy_EGVq_normal.jpg" TargetMode="External"/><Relationship Id="rId1444" Type="http://schemas.openxmlformats.org/officeDocument/2006/relationships/hyperlink" Target="http://abs.twimg.com/sticky/default_profile_images/default_profile_normal.png" TargetMode="External"/><Relationship Id="rId1651" Type="http://schemas.openxmlformats.org/officeDocument/2006/relationships/hyperlink" Target="http://pbs.twimg.com/profile_images/1405187568379994113/Rg2uNw13_normal.jpg" TargetMode="External"/><Relationship Id="rId1889" Type="http://schemas.openxmlformats.org/officeDocument/2006/relationships/hyperlink" Target="http://pbs.twimg.com/profile_images/754961272899248128/VA13w0ZR_normal.jpg" TargetMode="External"/><Relationship Id="rId2702" Type="http://schemas.openxmlformats.org/officeDocument/2006/relationships/hyperlink" Target="https://twitter.com/atonaha" TargetMode="External"/><Relationship Id="rId1304" Type="http://schemas.openxmlformats.org/officeDocument/2006/relationships/hyperlink" Target="http://pbs.twimg.com/profile_images/555573604273119233/suMF6jPi_normal.jpeg" TargetMode="External"/><Relationship Id="rId1511" Type="http://schemas.openxmlformats.org/officeDocument/2006/relationships/hyperlink" Target="http://pbs.twimg.com/profile_images/1227293104513986562/3D13-vZC_normal.jpg" TargetMode="External"/><Relationship Id="rId1749" Type="http://schemas.openxmlformats.org/officeDocument/2006/relationships/hyperlink" Target="http://pbs.twimg.com/profile_images/1032330975156600834/nH-wPb8h_normal.jpg" TargetMode="External"/><Relationship Id="rId1956" Type="http://schemas.openxmlformats.org/officeDocument/2006/relationships/hyperlink" Target="http://pbs.twimg.com/profile_images/920211217574187008/baRjK7a8_normal.jpg" TargetMode="External"/><Relationship Id="rId3171" Type="http://schemas.openxmlformats.org/officeDocument/2006/relationships/hyperlink" Target="https://twitter.com/prefaquitaine33" TargetMode="External"/><Relationship Id="rId1609" Type="http://schemas.openxmlformats.org/officeDocument/2006/relationships/hyperlink" Target="http://pbs.twimg.com/profile_images/1416092194281299971/6WHBENEw_normal.jpg" TargetMode="External"/><Relationship Id="rId1816" Type="http://schemas.openxmlformats.org/officeDocument/2006/relationships/hyperlink" Target="http://pbs.twimg.com/profile_images/1191076880016908289/2PGfxUJk_normal.jpg" TargetMode="External"/><Relationship Id="rId3269" Type="http://schemas.openxmlformats.org/officeDocument/2006/relationships/hyperlink" Target="https://twitter.com/pehorent" TargetMode="External"/><Relationship Id="rId10" Type="http://schemas.openxmlformats.org/officeDocument/2006/relationships/hyperlink" Target="https://t.co/5nYy2w7UU9" TargetMode="External"/><Relationship Id="rId397" Type="http://schemas.openxmlformats.org/officeDocument/2006/relationships/hyperlink" Target="https://t.co/jE7hWyEQJ5" TargetMode="External"/><Relationship Id="rId2078" Type="http://schemas.openxmlformats.org/officeDocument/2006/relationships/hyperlink" Target="https://twitter.com/orangeidf" TargetMode="External"/><Relationship Id="rId2285" Type="http://schemas.openxmlformats.org/officeDocument/2006/relationships/hyperlink" Target="https://twitter.com/synthetiser1" TargetMode="External"/><Relationship Id="rId2492" Type="http://schemas.openxmlformats.org/officeDocument/2006/relationships/hyperlink" Target="https://twitter.com/pietersedwige" TargetMode="External"/><Relationship Id="rId3031" Type="http://schemas.openxmlformats.org/officeDocument/2006/relationships/hyperlink" Target="https://twitter.com/kiefferalc" TargetMode="External"/><Relationship Id="rId3129" Type="http://schemas.openxmlformats.org/officeDocument/2006/relationships/hyperlink" Target="https://twitter.com/twicir" TargetMode="External"/><Relationship Id="rId257" Type="http://schemas.openxmlformats.org/officeDocument/2006/relationships/hyperlink" Target="https://t.co/HFiyc5qP4T" TargetMode="External"/><Relationship Id="rId464" Type="http://schemas.openxmlformats.org/officeDocument/2006/relationships/hyperlink" Target="https://t.co/NFDeAXTVi9" TargetMode="External"/><Relationship Id="rId1094" Type="http://schemas.openxmlformats.org/officeDocument/2006/relationships/hyperlink" Target="http://pbs.twimg.com/profile_images/1081217518910488576/ZCkvVx63_normal.jpg" TargetMode="External"/><Relationship Id="rId2145" Type="http://schemas.openxmlformats.org/officeDocument/2006/relationships/hyperlink" Target="https://twitter.com/sogeti_fr" TargetMode="External"/><Relationship Id="rId2797" Type="http://schemas.openxmlformats.org/officeDocument/2006/relationships/hyperlink" Target="https://twitter.com/sante_gouv" TargetMode="External"/><Relationship Id="rId117" Type="http://schemas.openxmlformats.org/officeDocument/2006/relationships/hyperlink" Target="https://t.co/XoHn1cIvMR" TargetMode="External"/><Relationship Id="rId671" Type="http://schemas.openxmlformats.org/officeDocument/2006/relationships/hyperlink" Target="http://t.co/yxWUpNoE7u" TargetMode="External"/><Relationship Id="rId769" Type="http://schemas.openxmlformats.org/officeDocument/2006/relationships/hyperlink" Target="http://pbs.twimg.com/profile_images/748883159895379968/XVNIy11V_normal.jpg" TargetMode="External"/><Relationship Id="rId976" Type="http://schemas.openxmlformats.org/officeDocument/2006/relationships/hyperlink" Target="http://pbs.twimg.com/profile_images/1416466651185287174/L9N9AWbe_normal.jpg" TargetMode="External"/><Relationship Id="rId1399" Type="http://schemas.openxmlformats.org/officeDocument/2006/relationships/hyperlink" Target="http://pbs.twimg.com/profile_images/903187425245224961/1Pczs9Oc_normal.jpg" TargetMode="External"/><Relationship Id="rId2352" Type="http://schemas.openxmlformats.org/officeDocument/2006/relationships/hyperlink" Target="https://twitter.com/colombe_academy" TargetMode="External"/><Relationship Id="rId2657" Type="http://schemas.openxmlformats.org/officeDocument/2006/relationships/hyperlink" Target="https://twitter.com/openlaw_fr" TargetMode="External"/><Relationship Id="rId324" Type="http://schemas.openxmlformats.org/officeDocument/2006/relationships/hyperlink" Target="https://t.co/voM2SW5JHQ" TargetMode="External"/><Relationship Id="rId531" Type="http://schemas.openxmlformats.org/officeDocument/2006/relationships/hyperlink" Target="https://t.co/hT5GqPwR0k" TargetMode="External"/><Relationship Id="rId629" Type="http://schemas.openxmlformats.org/officeDocument/2006/relationships/hyperlink" Target="https://t.co/RhU2Upjxzl" TargetMode="External"/><Relationship Id="rId1161" Type="http://schemas.openxmlformats.org/officeDocument/2006/relationships/hyperlink" Target="http://pbs.twimg.com/profile_images/1347147886488907776/sA6HaDe3_normal.jpg" TargetMode="External"/><Relationship Id="rId1259" Type="http://schemas.openxmlformats.org/officeDocument/2006/relationships/hyperlink" Target="http://pbs.twimg.com/profile_images/1270284323938275335/-gmRZUhd_normal.jpg" TargetMode="External"/><Relationship Id="rId1466" Type="http://schemas.openxmlformats.org/officeDocument/2006/relationships/hyperlink" Target="http://pbs.twimg.com/profile_images/1278275454525267970/MhuXITC3_normal.jpg" TargetMode="External"/><Relationship Id="rId2005" Type="http://schemas.openxmlformats.org/officeDocument/2006/relationships/hyperlink" Target="http://pbs.twimg.com/profile_images/1409388748916367360/G2XR029v_normal.jpg" TargetMode="External"/><Relationship Id="rId2212" Type="http://schemas.openxmlformats.org/officeDocument/2006/relationships/hyperlink" Target="https://twitter.com/cano" TargetMode="External"/><Relationship Id="rId2864" Type="http://schemas.openxmlformats.org/officeDocument/2006/relationships/hyperlink" Target="https://twitter.com/alexandre2927" TargetMode="External"/><Relationship Id="rId836" Type="http://schemas.openxmlformats.org/officeDocument/2006/relationships/hyperlink" Target="http://pbs.twimg.com/profile_images/1187360408400793600/7J8tmyNm_normal.jpg" TargetMode="External"/><Relationship Id="rId1021" Type="http://schemas.openxmlformats.org/officeDocument/2006/relationships/hyperlink" Target="http://pbs.twimg.com/profile_images/1073985253776261132/w2SI6DdL_normal.jpg" TargetMode="External"/><Relationship Id="rId1119" Type="http://schemas.openxmlformats.org/officeDocument/2006/relationships/hyperlink" Target="http://pbs.twimg.com/profile_images/1337886018549276674/dObstjju_normal.jpg" TargetMode="External"/><Relationship Id="rId1673" Type="http://schemas.openxmlformats.org/officeDocument/2006/relationships/hyperlink" Target="http://pbs.twimg.com/profile_images/1363624405100806152/W1MuZnlF_normal.jpg" TargetMode="External"/><Relationship Id="rId1880" Type="http://schemas.openxmlformats.org/officeDocument/2006/relationships/hyperlink" Target="http://pbs.twimg.com/profile_images/1324288293564043271/Wx1PmBlH_normal.jpg" TargetMode="External"/><Relationship Id="rId1978" Type="http://schemas.openxmlformats.org/officeDocument/2006/relationships/hyperlink" Target="http://pbs.twimg.com/profile_images/1085927844960718848/2xQa_4ZV_normal.jpg" TargetMode="External"/><Relationship Id="rId2517" Type="http://schemas.openxmlformats.org/officeDocument/2006/relationships/hyperlink" Target="https://twitter.com/hiasecure" TargetMode="External"/><Relationship Id="rId2724" Type="http://schemas.openxmlformats.org/officeDocument/2006/relationships/hyperlink" Target="https://twitter.com/coderretweet" TargetMode="External"/><Relationship Id="rId2931" Type="http://schemas.openxmlformats.org/officeDocument/2006/relationships/hyperlink" Target="https://twitter.com/opensource_orgs" TargetMode="External"/><Relationship Id="rId903" Type="http://schemas.openxmlformats.org/officeDocument/2006/relationships/hyperlink" Target="http://pbs.twimg.com/profile_images/1347591153827389446/_2Q77YFp_normal.jpg" TargetMode="External"/><Relationship Id="rId1326" Type="http://schemas.openxmlformats.org/officeDocument/2006/relationships/hyperlink" Target="http://pbs.twimg.com/profile_images/1198521416414572544/nHYZMYxm_normal.jpg" TargetMode="External"/><Relationship Id="rId1533" Type="http://schemas.openxmlformats.org/officeDocument/2006/relationships/hyperlink" Target="http://pbs.twimg.com/profile_images/965667288706945026/9zXQPyM-_normal.jpg" TargetMode="External"/><Relationship Id="rId1740" Type="http://schemas.openxmlformats.org/officeDocument/2006/relationships/hyperlink" Target="http://pbs.twimg.com/profile_images/982592708349964288/q2vnaI16_normal.jpg" TargetMode="External"/><Relationship Id="rId3193" Type="http://schemas.openxmlformats.org/officeDocument/2006/relationships/hyperlink" Target="https://twitter.com/choiseulmag" TargetMode="External"/><Relationship Id="rId32" Type="http://schemas.openxmlformats.org/officeDocument/2006/relationships/hyperlink" Target="https://t.co/pmV1mM2TUu" TargetMode="External"/><Relationship Id="rId1600" Type="http://schemas.openxmlformats.org/officeDocument/2006/relationships/hyperlink" Target="http://pbs.twimg.com/profile_images/1128210514276954114/TWWs6nRq_normal.jpg" TargetMode="External"/><Relationship Id="rId1838" Type="http://schemas.openxmlformats.org/officeDocument/2006/relationships/hyperlink" Target="http://pbs.twimg.com/profile_images/1345384720994074626/RvZXAAwe_normal.jpg" TargetMode="External"/><Relationship Id="rId3053" Type="http://schemas.openxmlformats.org/officeDocument/2006/relationships/hyperlink" Target="https://twitter.com/kalemachris" TargetMode="External"/><Relationship Id="rId3260" Type="http://schemas.openxmlformats.org/officeDocument/2006/relationships/hyperlink" Target="https://twitter.com/securitevflit" TargetMode="External"/><Relationship Id="rId181" Type="http://schemas.openxmlformats.org/officeDocument/2006/relationships/hyperlink" Target="http://t.co/QK4avk7tcy" TargetMode="External"/><Relationship Id="rId1905" Type="http://schemas.openxmlformats.org/officeDocument/2006/relationships/hyperlink" Target="http://pbs.twimg.com/profile_images/1298162922871566338/v6RdGy7o_normal.jpg" TargetMode="External"/><Relationship Id="rId3120" Type="http://schemas.openxmlformats.org/officeDocument/2006/relationships/hyperlink" Target="https://twitter.com/nextinpact" TargetMode="External"/><Relationship Id="rId279" Type="http://schemas.openxmlformats.org/officeDocument/2006/relationships/hyperlink" Target="https://t.co/VvPviIo66E" TargetMode="External"/><Relationship Id="rId486" Type="http://schemas.openxmlformats.org/officeDocument/2006/relationships/hyperlink" Target="https://t.co/VOuAN14sQE" TargetMode="External"/><Relationship Id="rId693" Type="http://schemas.openxmlformats.org/officeDocument/2006/relationships/hyperlink" Target="https://t.co/LBSNeRmyIp" TargetMode="External"/><Relationship Id="rId2167" Type="http://schemas.openxmlformats.org/officeDocument/2006/relationships/hyperlink" Target="https://twitter.com/pontetcathy4" TargetMode="External"/><Relationship Id="rId2374" Type="http://schemas.openxmlformats.org/officeDocument/2006/relationships/hyperlink" Target="https://twitter.com/evaristegal0is" TargetMode="External"/><Relationship Id="rId2581" Type="http://schemas.openxmlformats.org/officeDocument/2006/relationships/hyperlink" Target="https://twitter.com/jess86801207" TargetMode="External"/><Relationship Id="rId3218" Type="http://schemas.openxmlformats.org/officeDocument/2006/relationships/hyperlink" Target="https://twitter.com/isit_news" TargetMode="External"/><Relationship Id="rId139" Type="http://schemas.openxmlformats.org/officeDocument/2006/relationships/hyperlink" Target="https://t.co/SRiLGgo7pe" TargetMode="External"/><Relationship Id="rId346" Type="http://schemas.openxmlformats.org/officeDocument/2006/relationships/hyperlink" Target="https://t.co/vQjhJryIQj" TargetMode="External"/><Relationship Id="rId553" Type="http://schemas.openxmlformats.org/officeDocument/2006/relationships/hyperlink" Target="https://t.co/Uvm9SC1gJ7" TargetMode="External"/><Relationship Id="rId760" Type="http://schemas.openxmlformats.org/officeDocument/2006/relationships/hyperlink" Target="http://pbs.twimg.com/profile_images/668205610555588612/H9niZoh__normal.jpg" TargetMode="External"/><Relationship Id="rId998" Type="http://schemas.openxmlformats.org/officeDocument/2006/relationships/hyperlink" Target="http://pbs.twimg.com/profile_images/793427297525112832/lT8CQJGx_normal.jpg" TargetMode="External"/><Relationship Id="rId1183" Type="http://schemas.openxmlformats.org/officeDocument/2006/relationships/hyperlink" Target="http://pbs.twimg.com/profile_images/1346501656909926400/VD81VcHg_normal.jpg" TargetMode="External"/><Relationship Id="rId1390" Type="http://schemas.openxmlformats.org/officeDocument/2006/relationships/hyperlink" Target="http://pbs.twimg.com/profile_images/1402810293739270144/NDX-BUwR_normal.jpg" TargetMode="External"/><Relationship Id="rId2027" Type="http://schemas.openxmlformats.org/officeDocument/2006/relationships/hyperlink" Target="https://twitter.com/rsbedard" TargetMode="External"/><Relationship Id="rId2234" Type="http://schemas.openxmlformats.org/officeDocument/2006/relationships/hyperlink" Target="https://twitter.com/innovalead" TargetMode="External"/><Relationship Id="rId2441" Type="http://schemas.openxmlformats.org/officeDocument/2006/relationships/hyperlink" Target="https://twitter.com/tdtm2v" TargetMode="External"/><Relationship Id="rId2679" Type="http://schemas.openxmlformats.org/officeDocument/2006/relationships/hyperlink" Target="https://twitter.com/fx_vincent" TargetMode="External"/><Relationship Id="rId2886" Type="http://schemas.openxmlformats.org/officeDocument/2006/relationships/hyperlink" Target="https://twitter.com/atifabbas005" TargetMode="External"/><Relationship Id="rId206" Type="http://schemas.openxmlformats.org/officeDocument/2006/relationships/hyperlink" Target="https://t.co/qoTqZy6Z78" TargetMode="External"/><Relationship Id="rId413" Type="http://schemas.openxmlformats.org/officeDocument/2006/relationships/hyperlink" Target="http://t.co/HtzSMzfrHt" TargetMode="External"/><Relationship Id="rId858" Type="http://schemas.openxmlformats.org/officeDocument/2006/relationships/hyperlink" Target="http://pbs.twimg.com/profile_images/922024721931210752/N4TwZb4Z_normal.jpg" TargetMode="External"/><Relationship Id="rId1043" Type="http://schemas.openxmlformats.org/officeDocument/2006/relationships/hyperlink" Target="http://pbs.twimg.com/profile_images/1410717995320631298/Q_DdDjYo_normal.jpg" TargetMode="External"/><Relationship Id="rId1488" Type="http://schemas.openxmlformats.org/officeDocument/2006/relationships/hyperlink" Target="http://pbs.twimg.com/profile_images/1141023818812731393/VL2QP0co_normal.jpg" TargetMode="External"/><Relationship Id="rId1695" Type="http://schemas.openxmlformats.org/officeDocument/2006/relationships/hyperlink" Target="http://pbs.twimg.com/profile_images/876510503643693056/mVzuC1gf_normal.jpg" TargetMode="External"/><Relationship Id="rId2539" Type="http://schemas.openxmlformats.org/officeDocument/2006/relationships/hyperlink" Target="https://twitter.com/elianefines" TargetMode="External"/><Relationship Id="rId2746" Type="http://schemas.openxmlformats.org/officeDocument/2006/relationships/hyperlink" Target="https://twitter.com/alendil_fr" TargetMode="External"/><Relationship Id="rId2953" Type="http://schemas.openxmlformats.org/officeDocument/2006/relationships/hyperlink" Target="https://twitter.com/fchasteland" TargetMode="External"/><Relationship Id="rId620" Type="http://schemas.openxmlformats.org/officeDocument/2006/relationships/hyperlink" Target="https://t.co/uNs3gAXhXT" TargetMode="External"/><Relationship Id="rId718" Type="http://schemas.openxmlformats.org/officeDocument/2006/relationships/hyperlink" Target="http://t.co/beHL6jyG7f" TargetMode="External"/><Relationship Id="rId925" Type="http://schemas.openxmlformats.org/officeDocument/2006/relationships/hyperlink" Target="http://pbs.twimg.com/profile_images/1048390399373586433/fKFZKvrI_normal.jpg" TargetMode="External"/><Relationship Id="rId1250" Type="http://schemas.openxmlformats.org/officeDocument/2006/relationships/hyperlink" Target="http://pbs.twimg.com/profile_images/1417787500857278469/fwzUniLa_normal.jpg" TargetMode="External"/><Relationship Id="rId1348" Type="http://schemas.openxmlformats.org/officeDocument/2006/relationships/hyperlink" Target="http://pbs.twimg.com/profile_images/1340007536351719424/VH-7bhz2_normal.jpg" TargetMode="External"/><Relationship Id="rId1555" Type="http://schemas.openxmlformats.org/officeDocument/2006/relationships/hyperlink" Target="http://pbs.twimg.com/profile_images/3668318184/46d6058247d612102c606c94463325df_normal.jpeg" TargetMode="External"/><Relationship Id="rId1762" Type="http://schemas.openxmlformats.org/officeDocument/2006/relationships/hyperlink" Target="http://pbs.twimg.com/profile_images/1359853444924899344/ttCUGZzq_normal.jpg" TargetMode="External"/><Relationship Id="rId2301" Type="http://schemas.openxmlformats.org/officeDocument/2006/relationships/hyperlink" Target="https://twitter.com/siecledigital" TargetMode="External"/><Relationship Id="rId2606" Type="http://schemas.openxmlformats.org/officeDocument/2006/relationships/hyperlink" Target="https://twitter.com/cyberevents_io" TargetMode="External"/><Relationship Id="rId1110" Type="http://schemas.openxmlformats.org/officeDocument/2006/relationships/hyperlink" Target="http://pbs.twimg.com/profile_images/2024462328/fd-logo-square_normal.png" TargetMode="External"/><Relationship Id="rId1208" Type="http://schemas.openxmlformats.org/officeDocument/2006/relationships/hyperlink" Target="http://pbs.twimg.com/profile_images/1254437535612272640/_DA3CSnq_normal.jpg" TargetMode="External"/><Relationship Id="rId1415" Type="http://schemas.openxmlformats.org/officeDocument/2006/relationships/hyperlink" Target="http://pbs.twimg.com/profile_images/1337879010131447808/5igZMMSC_normal.jpg" TargetMode="External"/><Relationship Id="rId2813" Type="http://schemas.openxmlformats.org/officeDocument/2006/relationships/hyperlink" Target="https://twitter.com/lireagir" TargetMode="External"/><Relationship Id="rId54" Type="http://schemas.openxmlformats.org/officeDocument/2006/relationships/hyperlink" Target="http://t.co/oh4JM8fcPK" TargetMode="External"/><Relationship Id="rId1622" Type="http://schemas.openxmlformats.org/officeDocument/2006/relationships/hyperlink" Target="http://pbs.twimg.com/profile_images/964581180963254272/rPlxdt8M_normal.jpg" TargetMode="External"/><Relationship Id="rId1927" Type="http://schemas.openxmlformats.org/officeDocument/2006/relationships/hyperlink" Target="http://pbs.twimg.com/profile_images/387675864/twitter_normal.jpg" TargetMode="External"/><Relationship Id="rId3075" Type="http://schemas.openxmlformats.org/officeDocument/2006/relationships/hyperlink" Target="https://twitter.com/kostandinokrem3" TargetMode="External"/><Relationship Id="rId3282" Type="http://schemas.openxmlformats.org/officeDocument/2006/relationships/hyperlink" Target="https://twitter.com/presse" TargetMode="External"/><Relationship Id="rId2091" Type="http://schemas.openxmlformats.org/officeDocument/2006/relationships/hyperlink" Target="https://twitter.com/donneexo" TargetMode="External"/><Relationship Id="rId2189" Type="http://schemas.openxmlformats.org/officeDocument/2006/relationships/hyperlink" Target="https://twitter.com/corpasmir" TargetMode="External"/><Relationship Id="rId3142" Type="http://schemas.openxmlformats.org/officeDocument/2006/relationships/hyperlink" Target="https://twitter.com/devaux_b" TargetMode="External"/><Relationship Id="rId270" Type="http://schemas.openxmlformats.org/officeDocument/2006/relationships/hyperlink" Target="https://t.co/5HUCqOcTer" TargetMode="External"/><Relationship Id="rId2396" Type="http://schemas.openxmlformats.org/officeDocument/2006/relationships/hyperlink" Target="https://twitter.com/hustlehamilton" TargetMode="External"/><Relationship Id="rId3002" Type="http://schemas.openxmlformats.org/officeDocument/2006/relationships/hyperlink" Target="https://twitter.com/prefete30" TargetMode="External"/><Relationship Id="rId130" Type="http://schemas.openxmlformats.org/officeDocument/2006/relationships/hyperlink" Target="http://t.co/2cZJPJQj5f" TargetMode="External"/><Relationship Id="rId368" Type="http://schemas.openxmlformats.org/officeDocument/2006/relationships/hyperlink" Target="https://t.co/M9lTeazNIj" TargetMode="External"/><Relationship Id="rId575" Type="http://schemas.openxmlformats.org/officeDocument/2006/relationships/hyperlink" Target="https://t.co/e03wvXwg0T" TargetMode="External"/><Relationship Id="rId782" Type="http://schemas.openxmlformats.org/officeDocument/2006/relationships/hyperlink" Target="http://pbs.twimg.com/profile_images/1420322960343244800/yn6RiZZN_normal.jpg" TargetMode="External"/><Relationship Id="rId2049" Type="http://schemas.openxmlformats.org/officeDocument/2006/relationships/hyperlink" Target="https://twitter.com/leetcodeb" TargetMode="External"/><Relationship Id="rId2256" Type="http://schemas.openxmlformats.org/officeDocument/2006/relationships/hyperlink" Target="https://twitter.com/dgfla_avocats" TargetMode="External"/><Relationship Id="rId2463" Type="http://schemas.openxmlformats.org/officeDocument/2006/relationships/hyperlink" Target="https://twitter.com/dgrpro" TargetMode="External"/><Relationship Id="rId2670" Type="http://schemas.openxmlformats.org/officeDocument/2006/relationships/hyperlink" Target="https://twitter.com/emmanuelploton" TargetMode="External"/><Relationship Id="rId3307" Type="http://schemas.openxmlformats.org/officeDocument/2006/relationships/hyperlink" Target="https://twitter.com/sachin14972210" TargetMode="External"/><Relationship Id="rId228" Type="http://schemas.openxmlformats.org/officeDocument/2006/relationships/hyperlink" Target="https://t.co/Dn26tRTJ9a" TargetMode="External"/><Relationship Id="rId435" Type="http://schemas.openxmlformats.org/officeDocument/2006/relationships/hyperlink" Target="https://t.co/YZcFe1MQMT" TargetMode="External"/><Relationship Id="rId642" Type="http://schemas.openxmlformats.org/officeDocument/2006/relationships/hyperlink" Target="https://t.co/Ud2PGKGDRy" TargetMode="External"/><Relationship Id="rId1065" Type="http://schemas.openxmlformats.org/officeDocument/2006/relationships/hyperlink" Target="http://pbs.twimg.com/profile_images/1050438703217143808/gCDsknbt_normal.jpg" TargetMode="External"/><Relationship Id="rId1272" Type="http://schemas.openxmlformats.org/officeDocument/2006/relationships/hyperlink" Target="http://pbs.twimg.com/profile_images/1260906408586797056/gYN21k2A_normal.jpg" TargetMode="External"/><Relationship Id="rId2116" Type="http://schemas.openxmlformats.org/officeDocument/2006/relationships/hyperlink" Target="https://twitter.com/ehlyf" TargetMode="External"/><Relationship Id="rId2323" Type="http://schemas.openxmlformats.org/officeDocument/2006/relationships/hyperlink" Target="https://twitter.com/dietschdamien" TargetMode="External"/><Relationship Id="rId2530" Type="http://schemas.openxmlformats.org/officeDocument/2006/relationships/hyperlink" Target="https://twitter.com/kareem_seif" TargetMode="External"/><Relationship Id="rId2768" Type="http://schemas.openxmlformats.org/officeDocument/2006/relationships/hyperlink" Target="https://twitter.com/alkayal_wajdi" TargetMode="External"/><Relationship Id="rId2975" Type="http://schemas.openxmlformats.org/officeDocument/2006/relationships/hyperlink" Target="https://twitter.com/clairedscps" TargetMode="External"/><Relationship Id="rId502" Type="http://schemas.openxmlformats.org/officeDocument/2006/relationships/hyperlink" Target="http://t.co/PQUR2dmLI4" TargetMode="External"/><Relationship Id="rId947" Type="http://schemas.openxmlformats.org/officeDocument/2006/relationships/hyperlink" Target="http://pbs.twimg.com/profile_images/1379573441876090882/OERRsfhv_normal.jpg" TargetMode="External"/><Relationship Id="rId1132" Type="http://schemas.openxmlformats.org/officeDocument/2006/relationships/hyperlink" Target="http://pbs.twimg.com/profile_images/1094555155490574336/r18wUZUI_normal.jpg" TargetMode="External"/><Relationship Id="rId1577" Type="http://schemas.openxmlformats.org/officeDocument/2006/relationships/hyperlink" Target="http://pbs.twimg.com/profile_images/1404664418001055744/dpoDsoTp_normal.jpg" TargetMode="External"/><Relationship Id="rId1784" Type="http://schemas.openxmlformats.org/officeDocument/2006/relationships/hyperlink" Target="http://pbs.twimg.com/profile_images/802822949363417088/lwTYdb9x_normal.jpg" TargetMode="External"/><Relationship Id="rId1991" Type="http://schemas.openxmlformats.org/officeDocument/2006/relationships/hyperlink" Target="http://pbs.twimg.com/profile_images/1069942002555465728/5piT9Zsf_normal.jpg" TargetMode="External"/><Relationship Id="rId2628" Type="http://schemas.openxmlformats.org/officeDocument/2006/relationships/hyperlink" Target="https://twitter.com/vscrignac" TargetMode="External"/><Relationship Id="rId2835" Type="http://schemas.openxmlformats.org/officeDocument/2006/relationships/hyperlink" Target="https://twitter.com/axxaciz" TargetMode="External"/><Relationship Id="rId76" Type="http://schemas.openxmlformats.org/officeDocument/2006/relationships/hyperlink" Target="https://t.co/cVLnsrDQu5" TargetMode="External"/><Relationship Id="rId807" Type="http://schemas.openxmlformats.org/officeDocument/2006/relationships/hyperlink" Target="http://pbs.twimg.com/profile_images/677607685433524224/MiyeL4Q9_normal.jpg" TargetMode="External"/><Relationship Id="rId1437" Type="http://schemas.openxmlformats.org/officeDocument/2006/relationships/hyperlink" Target="http://pbs.twimg.com/profile_images/2886344558/59e8fb1cdfc02ac778051d394ca3da37_normal.jpeg" TargetMode="External"/><Relationship Id="rId1644" Type="http://schemas.openxmlformats.org/officeDocument/2006/relationships/hyperlink" Target="http://pbs.twimg.com/profile_images/852450947817230336/idgKj336_normal.jpg" TargetMode="External"/><Relationship Id="rId1851" Type="http://schemas.openxmlformats.org/officeDocument/2006/relationships/hyperlink" Target="http://pbs.twimg.com/profile_images/1395758125815377920/mVKAU2Z-_normal.jpg" TargetMode="External"/><Relationship Id="rId2902" Type="http://schemas.openxmlformats.org/officeDocument/2006/relationships/hyperlink" Target="https://twitter.com/ellalalalaire" TargetMode="External"/><Relationship Id="rId3097" Type="http://schemas.openxmlformats.org/officeDocument/2006/relationships/hyperlink" Target="https://twitter.com/enmarche53" TargetMode="External"/><Relationship Id="rId1504" Type="http://schemas.openxmlformats.org/officeDocument/2006/relationships/hyperlink" Target="http://pbs.twimg.com/profile_images/1129761240715280386/XgrvVBeg_normal.jpg" TargetMode="External"/><Relationship Id="rId1711" Type="http://schemas.openxmlformats.org/officeDocument/2006/relationships/hyperlink" Target="http://pbs.twimg.com/profile_images/881902218412257280/SJW4etq5_normal.jpg" TargetMode="External"/><Relationship Id="rId1949" Type="http://schemas.openxmlformats.org/officeDocument/2006/relationships/hyperlink" Target="http://pbs.twimg.com/profile_images/854329251184726016/DM_VOtg6_normal.jpg" TargetMode="External"/><Relationship Id="rId3164" Type="http://schemas.openxmlformats.org/officeDocument/2006/relationships/hyperlink" Target="https://twitter.com/peg21240" TargetMode="External"/><Relationship Id="rId292" Type="http://schemas.openxmlformats.org/officeDocument/2006/relationships/hyperlink" Target="https://t.co/EstTvrt6QD" TargetMode="External"/><Relationship Id="rId1809" Type="http://schemas.openxmlformats.org/officeDocument/2006/relationships/hyperlink" Target="http://pbs.twimg.com/profile_images/1040502877540769792/SimcJq1A_normal.jpg" TargetMode="External"/><Relationship Id="rId597" Type="http://schemas.openxmlformats.org/officeDocument/2006/relationships/hyperlink" Target="https://t.co/z3AfQoGOtj" TargetMode="External"/><Relationship Id="rId2180" Type="http://schemas.openxmlformats.org/officeDocument/2006/relationships/hyperlink" Target="https://twitter.com/medsustpartners" TargetMode="External"/><Relationship Id="rId2278" Type="http://schemas.openxmlformats.org/officeDocument/2006/relationships/hyperlink" Target="https://twitter.com/anthonyrochand" TargetMode="External"/><Relationship Id="rId2485" Type="http://schemas.openxmlformats.org/officeDocument/2006/relationships/hyperlink" Target="https://twitter.com/maria_andy2" TargetMode="External"/><Relationship Id="rId3024" Type="http://schemas.openxmlformats.org/officeDocument/2006/relationships/hyperlink" Target="https://twitter.com/christianpomies" TargetMode="External"/><Relationship Id="rId3231" Type="http://schemas.openxmlformats.org/officeDocument/2006/relationships/hyperlink" Target="https://twitter.com/mfauvet" TargetMode="External"/><Relationship Id="rId152" Type="http://schemas.openxmlformats.org/officeDocument/2006/relationships/hyperlink" Target="https://t.co/UQS71VAvVH" TargetMode="External"/><Relationship Id="rId457" Type="http://schemas.openxmlformats.org/officeDocument/2006/relationships/hyperlink" Target="https://t.co/zydiuWNoJF" TargetMode="External"/><Relationship Id="rId1087" Type="http://schemas.openxmlformats.org/officeDocument/2006/relationships/hyperlink" Target="http://pbs.twimg.com/profile_images/1174715654542385152/uUu8UxCD_normal.jpg" TargetMode="External"/><Relationship Id="rId1294" Type="http://schemas.openxmlformats.org/officeDocument/2006/relationships/hyperlink" Target="http://pbs.twimg.com/profile_images/671967511999574016/RuAfEWsO_normal.jpg" TargetMode="External"/><Relationship Id="rId2040" Type="http://schemas.openxmlformats.org/officeDocument/2006/relationships/hyperlink" Target="https://twitter.com/enty8080" TargetMode="External"/><Relationship Id="rId2138" Type="http://schemas.openxmlformats.org/officeDocument/2006/relationships/hyperlink" Target="https://twitter.com/pcarboni" TargetMode="External"/><Relationship Id="rId2692" Type="http://schemas.openxmlformats.org/officeDocument/2006/relationships/hyperlink" Target="https://twitter.com/chaoserebegaia" TargetMode="External"/><Relationship Id="rId2997" Type="http://schemas.openxmlformats.org/officeDocument/2006/relationships/hyperlink" Target="https://twitter.com/cloud_cio_" TargetMode="External"/><Relationship Id="rId664" Type="http://schemas.openxmlformats.org/officeDocument/2006/relationships/hyperlink" Target="https://t.co/7eexVgVzAK" TargetMode="External"/><Relationship Id="rId871" Type="http://schemas.openxmlformats.org/officeDocument/2006/relationships/hyperlink" Target="http://pbs.twimg.com/profile_images/1122955699947020288/1PQugDUM_normal.png" TargetMode="External"/><Relationship Id="rId969" Type="http://schemas.openxmlformats.org/officeDocument/2006/relationships/hyperlink" Target="http://pbs.twimg.com/profile_images/1351076867864997889/q6qHYYZX_normal.jpg" TargetMode="External"/><Relationship Id="rId1599" Type="http://schemas.openxmlformats.org/officeDocument/2006/relationships/hyperlink" Target="http://pbs.twimg.com/profile_images/1417019893313150979/XLAScpw9_normal.jpg" TargetMode="External"/><Relationship Id="rId2345" Type="http://schemas.openxmlformats.org/officeDocument/2006/relationships/hyperlink" Target="https://twitter.com/hernangraffe" TargetMode="External"/><Relationship Id="rId2552" Type="http://schemas.openxmlformats.org/officeDocument/2006/relationships/hyperlink" Target="https://twitter.com/france24" TargetMode="External"/><Relationship Id="rId317" Type="http://schemas.openxmlformats.org/officeDocument/2006/relationships/hyperlink" Target="http://t.co/JgvvunyPS9" TargetMode="External"/><Relationship Id="rId524" Type="http://schemas.openxmlformats.org/officeDocument/2006/relationships/hyperlink" Target="https://t.co/jtSagkeja0" TargetMode="External"/><Relationship Id="rId731" Type="http://schemas.openxmlformats.org/officeDocument/2006/relationships/hyperlink" Target="http://pbs.twimg.com/profile_images/1238077356750888961/Du5nqnCN_normal.jpg" TargetMode="External"/><Relationship Id="rId1154" Type="http://schemas.openxmlformats.org/officeDocument/2006/relationships/hyperlink" Target="http://pbs.twimg.com/profile_images/378800000790734224/0d8d22639f91054fd917fe0252729290_normal.jpeg" TargetMode="External"/><Relationship Id="rId1361" Type="http://schemas.openxmlformats.org/officeDocument/2006/relationships/hyperlink" Target="http://pbs.twimg.com/profile_images/1039486214703800320/aqphR0HX_normal.jpg" TargetMode="External"/><Relationship Id="rId1459" Type="http://schemas.openxmlformats.org/officeDocument/2006/relationships/hyperlink" Target="http://pbs.twimg.com/profile_images/1412813876618534913/W5HTPPo6_normal.jpg" TargetMode="External"/><Relationship Id="rId2205" Type="http://schemas.openxmlformats.org/officeDocument/2006/relationships/hyperlink" Target="https://twitter.com/3itcom" TargetMode="External"/><Relationship Id="rId2412" Type="http://schemas.openxmlformats.org/officeDocument/2006/relationships/hyperlink" Target="https://twitter.com/lezineaum" TargetMode="External"/><Relationship Id="rId2857" Type="http://schemas.openxmlformats.org/officeDocument/2006/relationships/hyperlink" Target="https://twitter.com/mokaconsult" TargetMode="External"/><Relationship Id="rId98" Type="http://schemas.openxmlformats.org/officeDocument/2006/relationships/hyperlink" Target="https://t.co/pkZDmpoHLf" TargetMode="External"/><Relationship Id="rId829" Type="http://schemas.openxmlformats.org/officeDocument/2006/relationships/hyperlink" Target="http://pbs.twimg.com/profile_images/1115734966464405505/Ly9EJu5E_normal.png" TargetMode="External"/><Relationship Id="rId1014" Type="http://schemas.openxmlformats.org/officeDocument/2006/relationships/hyperlink" Target="http://pbs.twimg.com/profile_images/1408549551724806144/tOu9IMx0_normal.jpg" TargetMode="External"/><Relationship Id="rId1221" Type="http://schemas.openxmlformats.org/officeDocument/2006/relationships/hyperlink" Target="http://pbs.twimg.com/profile_images/1393517098593398789/yxfdIPCw_normal.jpg" TargetMode="External"/><Relationship Id="rId1666" Type="http://schemas.openxmlformats.org/officeDocument/2006/relationships/hyperlink" Target="http://pbs.twimg.com/profile_images/1383394598291075077/C0OvCWwo_normal.jpg" TargetMode="External"/><Relationship Id="rId1873" Type="http://schemas.openxmlformats.org/officeDocument/2006/relationships/hyperlink" Target="http://pbs.twimg.com/profile_images/608995057186656257/73kKeXUJ_normal.jpg" TargetMode="External"/><Relationship Id="rId2717" Type="http://schemas.openxmlformats.org/officeDocument/2006/relationships/hyperlink" Target="https://twitter.com/tracid56" TargetMode="External"/><Relationship Id="rId2924" Type="http://schemas.openxmlformats.org/officeDocument/2006/relationships/hyperlink" Target="https://twitter.com/thomassimon471" TargetMode="External"/><Relationship Id="rId1319" Type="http://schemas.openxmlformats.org/officeDocument/2006/relationships/hyperlink" Target="http://pbs.twimg.com/profile_images/1115548173303521281/v1tNAWlk_normal.png" TargetMode="External"/><Relationship Id="rId1526" Type="http://schemas.openxmlformats.org/officeDocument/2006/relationships/hyperlink" Target="http://pbs.twimg.com/profile_images/1068189492476035072/IbC54kcO_normal.jpg" TargetMode="External"/><Relationship Id="rId1733" Type="http://schemas.openxmlformats.org/officeDocument/2006/relationships/hyperlink" Target="http://pbs.twimg.com/profile_images/1356181988760313858/QeM_Wv7G_normal.jpg" TargetMode="External"/><Relationship Id="rId1940" Type="http://schemas.openxmlformats.org/officeDocument/2006/relationships/hyperlink" Target="http://pbs.twimg.com/profile_images/1318569689602195458/MoY62zVH_normal.jpg" TargetMode="External"/><Relationship Id="rId3186" Type="http://schemas.openxmlformats.org/officeDocument/2006/relationships/hyperlink" Target="https://twitter.com/thierrybreton" TargetMode="External"/><Relationship Id="rId25" Type="http://schemas.openxmlformats.org/officeDocument/2006/relationships/hyperlink" Target="https://t.co/Gzamf5qTWh" TargetMode="External"/><Relationship Id="rId1800" Type="http://schemas.openxmlformats.org/officeDocument/2006/relationships/hyperlink" Target="http://pbs.twimg.com/profile_images/1342143270227501058/yLlZTutq_normal.jpg" TargetMode="External"/><Relationship Id="rId3046" Type="http://schemas.openxmlformats.org/officeDocument/2006/relationships/hyperlink" Target="https://twitter.com/aegilon_sarl" TargetMode="External"/><Relationship Id="rId3253" Type="http://schemas.openxmlformats.org/officeDocument/2006/relationships/hyperlink" Target="https://twitter.com/infos_defense" TargetMode="External"/><Relationship Id="rId174" Type="http://schemas.openxmlformats.org/officeDocument/2006/relationships/hyperlink" Target="https://t.co/rj2N6SdNOk" TargetMode="External"/><Relationship Id="rId381" Type="http://schemas.openxmlformats.org/officeDocument/2006/relationships/hyperlink" Target="http://t.co/N8aI351HOT" TargetMode="External"/><Relationship Id="rId2062" Type="http://schemas.openxmlformats.org/officeDocument/2006/relationships/hyperlink" Target="https://twitter.com/bf_techservices" TargetMode="External"/><Relationship Id="rId3113" Type="http://schemas.openxmlformats.org/officeDocument/2006/relationships/hyperlink" Target="https://twitter.com/bluetru" TargetMode="External"/><Relationship Id="rId241" Type="http://schemas.openxmlformats.org/officeDocument/2006/relationships/hyperlink" Target="https://t.co/eRYnnO1XE5" TargetMode="External"/><Relationship Id="rId479" Type="http://schemas.openxmlformats.org/officeDocument/2006/relationships/hyperlink" Target="http://t.co/ly5zCnP7FP" TargetMode="External"/><Relationship Id="rId686" Type="http://schemas.openxmlformats.org/officeDocument/2006/relationships/hyperlink" Target="http://t.co/sImXcSVyJX" TargetMode="External"/><Relationship Id="rId893" Type="http://schemas.openxmlformats.org/officeDocument/2006/relationships/hyperlink" Target="http://pbs.twimg.com/profile_images/1218721145609912320/UHoDbvZy_normal.jpg" TargetMode="External"/><Relationship Id="rId2367" Type="http://schemas.openxmlformats.org/officeDocument/2006/relationships/hyperlink" Target="https://twitter.com/papediaw" TargetMode="External"/><Relationship Id="rId2574" Type="http://schemas.openxmlformats.org/officeDocument/2006/relationships/hyperlink" Target="https://twitter.com/maunatraikia" TargetMode="External"/><Relationship Id="rId2781" Type="http://schemas.openxmlformats.org/officeDocument/2006/relationships/hyperlink" Target="https://twitter.com/anniewallyi" TargetMode="External"/><Relationship Id="rId3320" Type="http://schemas.openxmlformats.org/officeDocument/2006/relationships/hyperlink" Target="https://twitter.com/cloudnews2013" TargetMode="External"/><Relationship Id="rId339" Type="http://schemas.openxmlformats.org/officeDocument/2006/relationships/hyperlink" Target="https://t.co/N5CtlpGUxO" TargetMode="External"/><Relationship Id="rId546" Type="http://schemas.openxmlformats.org/officeDocument/2006/relationships/hyperlink" Target="https://t.co/UzZ87cB8Yw" TargetMode="External"/><Relationship Id="rId753" Type="http://schemas.openxmlformats.org/officeDocument/2006/relationships/hyperlink" Target="http://pbs.twimg.com/profile_images/1406988710185476099/d6RBV_C__normal.jpg" TargetMode="External"/><Relationship Id="rId1176" Type="http://schemas.openxmlformats.org/officeDocument/2006/relationships/hyperlink" Target="http://pbs.twimg.com/profile_images/1280503321292353540/gwqpbzQ1_normal.jpg" TargetMode="External"/><Relationship Id="rId1383" Type="http://schemas.openxmlformats.org/officeDocument/2006/relationships/hyperlink" Target="http://pbs.twimg.com/profile_images/1223521110219722752/vtENh6_9_normal.jpg" TargetMode="External"/><Relationship Id="rId2227" Type="http://schemas.openxmlformats.org/officeDocument/2006/relationships/hyperlink" Target="https://twitter.com/haxxom" TargetMode="External"/><Relationship Id="rId2434" Type="http://schemas.openxmlformats.org/officeDocument/2006/relationships/hyperlink" Target="https://twitter.com/jmdossantos" TargetMode="External"/><Relationship Id="rId2879" Type="http://schemas.openxmlformats.org/officeDocument/2006/relationships/hyperlink" Target="https://twitter.com/pythonexpertbot" TargetMode="External"/><Relationship Id="rId101" Type="http://schemas.openxmlformats.org/officeDocument/2006/relationships/hyperlink" Target="http://t.co/l1qHtSLChj" TargetMode="External"/><Relationship Id="rId406" Type="http://schemas.openxmlformats.org/officeDocument/2006/relationships/hyperlink" Target="https://t.co/E8haOpqZYg" TargetMode="External"/><Relationship Id="rId960" Type="http://schemas.openxmlformats.org/officeDocument/2006/relationships/hyperlink" Target="http://pbs.twimg.com/profile_images/1331613747681628162/9dfd71fY_normal.png" TargetMode="External"/><Relationship Id="rId1036" Type="http://schemas.openxmlformats.org/officeDocument/2006/relationships/hyperlink" Target="http://abs.twimg.com/sticky/default_profile_images/default_profile_normal.png" TargetMode="External"/><Relationship Id="rId1243" Type="http://schemas.openxmlformats.org/officeDocument/2006/relationships/hyperlink" Target="http://pbs.twimg.com/profile_images/1248153183093813250/buPtW9T2_normal.jpg" TargetMode="External"/><Relationship Id="rId1590" Type="http://schemas.openxmlformats.org/officeDocument/2006/relationships/hyperlink" Target="http://pbs.twimg.com/profile_images/1412179598562009088/05FjXATH_normal.jpg" TargetMode="External"/><Relationship Id="rId1688" Type="http://schemas.openxmlformats.org/officeDocument/2006/relationships/hyperlink" Target="http://pbs.twimg.com/profile_images/986512240852590592/krw13J9h_normal.jpg" TargetMode="External"/><Relationship Id="rId1895" Type="http://schemas.openxmlformats.org/officeDocument/2006/relationships/hyperlink" Target="http://pbs.twimg.com/profile_images/1323239434897248262/Gc8UyS5i_normal.jpg" TargetMode="External"/><Relationship Id="rId2641" Type="http://schemas.openxmlformats.org/officeDocument/2006/relationships/hyperlink" Target="https://twitter.com/vaneay" TargetMode="External"/><Relationship Id="rId2739" Type="http://schemas.openxmlformats.org/officeDocument/2006/relationships/hyperlink" Target="https://twitter.com/solouve" TargetMode="External"/><Relationship Id="rId2946" Type="http://schemas.openxmlformats.org/officeDocument/2006/relationships/hyperlink" Target="https://twitter.com/rodda2206" TargetMode="External"/><Relationship Id="rId613" Type="http://schemas.openxmlformats.org/officeDocument/2006/relationships/hyperlink" Target="https://t.co/P5ns8fNRYF" TargetMode="External"/><Relationship Id="rId820" Type="http://schemas.openxmlformats.org/officeDocument/2006/relationships/hyperlink" Target="http://pbs.twimg.com/profile_images/1059118110396030983/Z6XkwZgZ_normal.jpg" TargetMode="External"/><Relationship Id="rId918" Type="http://schemas.openxmlformats.org/officeDocument/2006/relationships/hyperlink" Target="http://pbs.twimg.com/profile_images/2844375506/2b340ba1c0d1acb77a5dd654f2d69f50_normal.png" TargetMode="External"/><Relationship Id="rId1450" Type="http://schemas.openxmlformats.org/officeDocument/2006/relationships/hyperlink" Target="http://pbs.twimg.com/profile_images/1405805553432006659/e87p3RzW_normal.jpg" TargetMode="External"/><Relationship Id="rId1548" Type="http://schemas.openxmlformats.org/officeDocument/2006/relationships/hyperlink" Target="http://pbs.twimg.com/profile_images/1397387558418632705/cFvC0bOf_normal.jpg" TargetMode="External"/><Relationship Id="rId1755" Type="http://schemas.openxmlformats.org/officeDocument/2006/relationships/hyperlink" Target="http://pbs.twimg.com/profile_images/1403048577098686466/-WbmMq4y_normal.jpg" TargetMode="External"/><Relationship Id="rId2501" Type="http://schemas.openxmlformats.org/officeDocument/2006/relationships/hyperlink" Target="https://twitter.com/mismocommunity" TargetMode="External"/><Relationship Id="rId1103" Type="http://schemas.openxmlformats.org/officeDocument/2006/relationships/hyperlink" Target="http://pbs.twimg.com/profile_images/1414675753942147074/hIbE4gOV_normal.jpg" TargetMode="External"/><Relationship Id="rId1310" Type="http://schemas.openxmlformats.org/officeDocument/2006/relationships/hyperlink" Target="http://pbs.twimg.com/profile_images/1343584679664873479/Xos3xQfk_normal.jpg" TargetMode="External"/><Relationship Id="rId1408" Type="http://schemas.openxmlformats.org/officeDocument/2006/relationships/hyperlink" Target="http://pbs.twimg.com/profile_images/1312435153273155585/-xCoKxRC_normal.jpg" TargetMode="External"/><Relationship Id="rId1962" Type="http://schemas.openxmlformats.org/officeDocument/2006/relationships/hyperlink" Target="http://pbs.twimg.com/profile_images/1089809709530603521/ojWLwUUW_normal.jpg" TargetMode="External"/><Relationship Id="rId2806" Type="http://schemas.openxmlformats.org/officeDocument/2006/relationships/hyperlink" Target="https://twitter.com/korezian" TargetMode="External"/><Relationship Id="rId47" Type="http://schemas.openxmlformats.org/officeDocument/2006/relationships/hyperlink" Target="https://t.co/e4z1IQrWFr" TargetMode="External"/><Relationship Id="rId1615" Type="http://schemas.openxmlformats.org/officeDocument/2006/relationships/hyperlink" Target="http://pbs.twimg.com/profile_images/1368306821551820807/4VLbsh-l_normal.jpg" TargetMode="External"/><Relationship Id="rId1822" Type="http://schemas.openxmlformats.org/officeDocument/2006/relationships/hyperlink" Target="http://pbs.twimg.com/profile_images/1370761864204935169/lPge6VRm_normal.jpg" TargetMode="External"/><Relationship Id="rId3068" Type="http://schemas.openxmlformats.org/officeDocument/2006/relationships/hyperlink" Target="https://twitter.com/narbonii" TargetMode="External"/><Relationship Id="rId3275" Type="http://schemas.openxmlformats.org/officeDocument/2006/relationships/hyperlink" Target="https://twitter.com/unideesdz" TargetMode="External"/><Relationship Id="rId196" Type="http://schemas.openxmlformats.org/officeDocument/2006/relationships/hyperlink" Target="https://t.co/rUQKMb4mJ1" TargetMode="External"/><Relationship Id="rId2084" Type="http://schemas.openxmlformats.org/officeDocument/2006/relationships/hyperlink" Target="https://twitter.com/scredinsoftware" TargetMode="External"/><Relationship Id="rId2291" Type="http://schemas.openxmlformats.org/officeDocument/2006/relationships/hyperlink" Target="https://twitter.com/protocole_zataz" TargetMode="External"/><Relationship Id="rId3135" Type="http://schemas.openxmlformats.org/officeDocument/2006/relationships/hyperlink" Target="https://twitter.com/mondeinformatiq" TargetMode="External"/><Relationship Id="rId263" Type="http://schemas.openxmlformats.org/officeDocument/2006/relationships/hyperlink" Target="https://t.co/JzoKRrPEqt" TargetMode="External"/><Relationship Id="rId470" Type="http://schemas.openxmlformats.org/officeDocument/2006/relationships/hyperlink" Target="https://t.co/gtTLvoerxT" TargetMode="External"/><Relationship Id="rId2151" Type="http://schemas.openxmlformats.org/officeDocument/2006/relationships/hyperlink" Target="https://twitter.com/cyb3rbrit" TargetMode="External"/><Relationship Id="rId2389" Type="http://schemas.openxmlformats.org/officeDocument/2006/relationships/hyperlink" Target="https://twitter.com/ometiers_num" TargetMode="External"/><Relationship Id="rId2596" Type="http://schemas.openxmlformats.org/officeDocument/2006/relationships/hyperlink" Target="https://twitter.com/gaujourd" TargetMode="External"/><Relationship Id="rId3202" Type="http://schemas.openxmlformats.org/officeDocument/2006/relationships/hyperlink" Target="https://twitter.com/3tindustry4" TargetMode="External"/><Relationship Id="rId123" Type="http://schemas.openxmlformats.org/officeDocument/2006/relationships/hyperlink" Target="http://t.co/VHbl3rw0A5" TargetMode="External"/><Relationship Id="rId330" Type="http://schemas.openxmlformats.org/officeDocument/2006/relationships/hyperlink" Target="https://t.co/TDDjZtxkUp" TargetMode="External"/><Relationship Id="rId568" Type="http://schemas.openxmlformats.org/officeDocument/2006/relationships/hyperlink" Target="http://t.co/0mvPV0ocW9" TargetMode="External"/><Relationship Id="rId775" Type="http://schemas.openxmlformats.org/officeDocument/2006/relationships/hyperlink" Target="http://pbs.twimg.com/profile_images/1136730594963066880/In6aFbNG_normal.png" TargetMode="External"/><Relationship Id="rId982" Type="http://schemas.openxmlformats.org/officeDocument/2006/relationships/hyperlink" Target="http://pbs.twimg.com/profile_images/1244588467998339073/i_dUXdue_normal.jpg" TargetMode="External"/><Relationship Id="rId1198" Type="http://schemas.openxmlformats.org/officeDocument/2006/relationships/hyperlink" Target="http://pbs.twimg.com/profile_images/1358108948864327681/JuBLFK6u_normal.jpg" TargetMode="External"/><Relationship Id="rId2011" Type="http://schemas.openxmlformats.org/officeDocument/2006/relationships/hyperlink" Target="http://pbs.twimg.com/profile_images/940594354594467840/OBUMoAvr_normal.jpg" TargetMode="External"/><Relationship Id="rId2249" Type="http://schemas.openxmlformats.org/officeDocument/2006/relationships/hyperlink" Target="https://twitter.com/wmktech" TargetMode="External"/><Relationship Id="rId2456" Type="http://schemas.openxmlformats.org/officeDocument/2006/relationships/hyperlink" Target="https://twitter.com/menardgabrielle" TargetMode="External"/><Relationship Id="rId2663" Type="http://schemas.openxmlformats.org/officeDocument/2006/relationships/hyperlink" Target="https://twitter.com/foumouh" TargetMode="External"/><Relationship Id="rId2870" Type="http://schemas.openxmlformats.org/officeDocument/2006/relationships/hyperlink" Target="https://twitter.com/madison11998499" TargetMode="External"/><Relationship Id="rId428" Type="http://schemas.openxmlformats.org/officeDocument/2006/relationships/hyperlink" Target="https://t.co/MquAagSzU3" TargetMode="External"/><Relationship Id="rId635" Type="http://schemas.openxmlformats.org/officeDocument/2006/relationships/hyperlink" Target="https://t.co/RGIzsOFdUy" TargetMode="External"/><Relationship Id="rId842" Type="http://schemas.openxmlformats.org/officeDocument/2006/relationships/hyperlink" Target="http://pbs.twimg.com/profile_images/3529971700/b9f360bc720868766fc4247a35189b74_normal.png" TargetMode="External"/><Relationship Id="rId1058" Type="http://schemas.openxmlformats.org/officeDocument/2006/relationships/hyperlink" Target="http://pbs.twimg.com/profile_images/1287982429962153984/N_QAhgh2_normal.jpg" TargetMode="External"/><Relationship Id="rId1265" Type="http://schemas.openxmlformats.org/officeDocument/2006/relationships/hyperlink" Target="http://pbs.twimg.com/profile_images/1414557384031211521/rDB6bzCK_normal.jpg" TargetMode="External"/><Relationship Id="rId1472" Type="http://schemas.openxmlformats.org/officeDocument/2006/relationships/hyperlink" Target="http://pbs.twimg.com/profile_images/3490832097/0daf7330a36294b9041cd578f664d046_normal.jpeg" TargetMode="External"/><Relationship Id="rId2109" Type="http://schemas.openxmlformats.org/officeDocument/2006/relationships/hyperlink" Target="https://twitter.com/cybervictimes" TargetMode="External"/><Relationship Id="rId2316" Type="http://schemas.openxmlformats.org/officeDocument/2006/relationships/hyperlink" Target="https://twitter.com/agevillage" TargetMode="External"/><Relationship Id="rId2523" Type="http://schemas.openxmlformats.org/officeDocument/2006/relationships/hyperlink" Target="https://twitter.com/cirneaf" TargetMode="External"/><Relationship Id="rId2730" Type="http://schemas.openxmlformats.org/officeDocument/2006/relationships/hyperlink" Target="https://twitter.com/paulbarrycodeur" TargetMode="External"/><Relationship Id="rId2968" Type="http://schemas.openxmlformats.org/officeDocument/2006/relationships/hyperlink" Target="https://twitter.com/lisaroncoroni" TargetMode="External"/><Relationship Id="rId702" Type="http://schemas.openxmlformats.org/officeDocument/2006/relationships/hyperlink" Target="https://t.co/NzjzvjALEh" TargetMode="External"/><Relationship Id="rId1125" Type="http://schemas.openxmlformats.org/officeDocument/2006/relationships/hyperlink" Target="http://pbs.twimg.com/profile_images/1336609963003752448/1uzCZf4u_normal.jpg" TargetMode="External"/><Relationship Id="rId1332" Type="http://schemas.openxmlformats.org/officeDocument/2006/relationships/hyperlink" Target="http://pbs.twimg.com/profile_images/1374140932371705856/gDkKFb54_normal.jpg" TargetMode="External"/><Relationship Id="rId1777" Type="http://schemas.openxmlformats.org/officeDocument/2006/relationships/hyperlink" Target="http://pbs.twimg.com/profile_images/1420661457666990080/anwP-BLj_normal.jpg" TargetMode="External"/><Relationship Id="rId1984" Type="http://schemas.openxmlformats.org/officeDocument/2006/relationships/hyperlink" Target="http://pbs.twimg.com/profile_images/1409279273895141380/IC5IcTK__normal.png" TargetMode="External"/><Relationship Id="rId2828" Type="http://schemas.openxmlformats.org/officeDocument/2006/relationships/hyperlink" Target="https://twitter.com/interpretaatioo" TargetMode="External"/><Relationship Id="rId69" Type="http://schemas.openxmlformats.org/officeDocument/2006/relationships/hyperlink" Target="http://t.co/3aqmu6qOs2" TargetMode="External"/><Relationship Id="rId1637" Type="http://schemas.openxmlformats.org/officeDocument/2006/relationships/hyperlink" Target="http://pbs.twimg.com/profile_images/489075568738983936/rm-b0FXF_normal.jpeg" TargetMode="External"/><Relationship Id="rId1844" Type="http://schemas.openxmlformats.org/officeDocument/2006/relationships/hyperlink" Target="http://pbs.twimg.com/profile_images/1376446567704576003/F9apgYTI_normal.jpg" TargetMode="External"/><Relationship Id="rId3297" Type="http://schemas.openxmlformats.org/officeDocument/2006/relationships/hyperlink" Target="https://twitter.com/tf1" TargetMode="External"/><Relationship Id="rId1704" Type="http://schemas.openxmlformats.org/officeDocument/2006/relationships/hyperlink" Target="http://pbs.twimg.com/profile_images/1179672201605402624/3d8A0CaV_normal.png" TargetMode="External"/><Relationship Id="rId3157" Type="http://schemas.openxmlformats.org/officeDocument/2006/relationships/hyperlink" Target="https://twitter.com/allis_na" TargetMode="External"/><Relationship Id="rId285" Type="http://schemas.openxmlformats.org/officeDocument/2006/relationships/hyperlink" Target="https://t.co/SjqmQUZkqG" TargetMode="External"/><Relationship Id="rId1911" Type="http://schemas.openxmlformats.org/officeDocument/2006/relationships/hyperlink" Target="http://pbs.twimg.com/profile_images/1390333826816253958/Ew76gMiI_normal.jpg" TargetMode="External"/><Relationship Id="rId492" Type="http://schemas.openxmlformats.org/officeDocument/2006/relationships/hyperlink" Target="https://t.co/1uC2sDQjQs" TargetMode="External"/><Relationship Id="rId797" Type="http://schemas.openxmlformats.org/officeDocument/2006/relationships/hyperlink" Target="http://pbs.twimg.com/profile_images/1416043343142916100/CAOgsPSl_normal.jpg" TargetMode="External"/><Relationship Id="rId2173" Type="http://schemas.openxmlformats.org/officeDocument/2006/relationships/hyperlink" Target="https://twitter.com/laurentsciboz" TargetMode="External"/><Relationship Id="rId2380" Type="http://schemas.openxmlformats.org/officeDocument/2006/relationships/hyperlink" Target="https://twitter.com/le_figaro" TargetMode="External"/><Relationship Id="rId2478" Type="http://schemas.openxmlformats.org/officeDocument/2006/relationships/hyperlink" Target="https://twitter.com/slecache" TargetMode="External"/><Relationship Id="rId3017" Type="http://schemas.openxmlformats.org/officeDocument/2006/relationships/hyperlink" Target="https://twitter.com/campuscyberfr" TargetMode="External"/><Relationship Id="rId3224" Type="http://schemas.openxmlformats.org/officeDocument/2006/relationships/hyperlink" Target="https://twitter.com/bsmt_nevers" TargetMode="External"/><Relationship Id="rId145" Type="http://schemas.openxmlformats.org/officeDocument/2006/relationships/hyperlink" Target="http://t.co/9hj52NxP9L" TargetMode="External"/><Relationship Id="rId352" Type="http://schemas.openxmlformats.org/officeDocument/2006/relationships/hyperlink" Target="https://t.co/tt8fuUql4X" TargetMode="External"/><Relationship Id="rId1287" Type="http://schemas.openxmlformats.org/officeDocument/2006/relationships/hyperlink" Target="http://pbs.twimg.com/profile_images/950356626371903489/vyXfaLfT_normal.jpg" TargetMode="External"/><Relationship Id="rId2033" Type="http://schemas.openxmlformats.org/officeDocument/2006/relationships/hyperlink" Target="https://twitter.com/hotwire_fr" TargetMode="External"/><Relationship Id="rId2240" Type="http://schemas.openxmlformats.org/officeDocument/2006/relationships/hyperlink" Target="https://twitter.com/stayfreefr" TargetMode="External"/><Relationship Id="rId2685" Type="http://schemas.openxmlformats.org/officeDocument/2006/relationships/hyperlink" Target="https://twitter.com/tnpconsultants" TargetMode="External"/><Relationship Id="rId2892" Type="http://schemas.openxmlformats.org/officeDocument/2006/relationships/hyperlink" Target="https://twitter.com/elixir75017" TargetMode="External"/><Relationship Id="rId212" Type="http://schemas.openxmlformats.org/officeDocument/2006/relationships/hyperlink" Target="https://t.co/ED5kzl6bLe" TargetMode="External"/><Relationship Id="rId657" Type="http://schemas.openxmlformats.org/officeDocument/2006/relationships/hyperlink" Target="https://t.co/NOpcIbxDhZ" TargetMode="External"/><Relationship Id="rId864" Type="http://schemas.openxmlformats.org/officeDocument/2006/relationships/hyperlink" Target="http://pbs.twimg.com/profile_images/1420815182570340361/JClBDEsl_normal.jpg" TargetMode="External"/><Relationship Id="rId1494" Type="http://schemas.openxmlformats.org/officeDocument/2006/relationships/hyperlink" Target="http://pbs.twimg.com/profile_images/1251438769867157504/8SBRVHZr_normal.jpg" TargetMode="External"/><Relationship Id="rId1799" Type="http://schemas.openxmlformats.org/officeDocument/2006/relationships/hyperlink" Target="http://pbs.twimg.com/profile_images/1319203881772044288/V9V1UHtj_normal.jpg" TargetMode="External"/><Relationship Id="rId2100" Type="http://schemas.openxmlformats.org/officeDocument/2006/relationships/hyperlink" Target="https://twitter.com/cyberguerre" TargetMode="External"/><Relationship Id="rId2338" Type="http://schemas.openxmlformats.org/officeDocument/2006/relationships/hyperlink" Target="https://twitter.com/serenicity_fr" TargetMode="External"/><Relationship Id="rId2545" Type="http://schemas.openxmlformats.org/officeDocument/2006/relationships/hyperlink" Target="https://twitter.com/advaitaghost" TargetMode="External"/><Relationship Id="rId2752" Type="http://schemas.openxmlformats.org/officeDocument/2006/relationships/hyperlink" Target="https://twitter.com/koenigstephane" TargetMode="External"/><Relationship Id="rId517" Type="http://schemas.openxmlformats.org/officeDocument/2006/relationships/hyperlink" Target="https://t.co/FYhIzqgPRD" TargetMode="External"/><Relationship Id="rId724" Type="http://schemas.openxmlformats.org/officeDocument/2006/relationships/hyperlink" Target="http://pbs.twimg.com/profile_images/1130487954508537856/ChOffcas_normal.png" TargetMode="External"/><Relationship Id="rId931" Type="http://schemas.openxmlformats.org/officeDocument/2006/relationships/hyperlink" Target="http://pbs.twimg.com/profile_images/1330893210961530881/s4qtZ31d_normal.jpg" TargetMode="External"/><Relationship Id="rId1147" Type="http://schemas.openxmlformats.org/officeDocument/2006/relationships/hyperlink" Target="http://pbs.twimg.com/profile_images/728992227071037440/umN-DztX_normal.jpg" TargetMode="External"/><Relationship Id="rId1354" Type="http://schemas.openxmlformats.org/officeDocument/2006/relationships/hyperlink" Target="http://pbs.twimg.com/profile_images/727527189525090304/OHr577N-_normal.jpg" TargetMode="External"/><Relationship Id="rId1561" Type="http://schemas.openxmlformats.org/officeDocument/2006/relationships/hyperlink" Target="http://pbs.twimg.com/profile_images/1337132097627099139/aQvWFHi4_normal.jpg" TargetMode="External"/><Relationship Id="rId2405" Type="http://schemas.openxmlformats.org/officeDocument/2006/relationships/hyperlink" Target="https://twitter.com/_bcsolutions_" TargetMode="External"/><Relationship Id="rId2612" Type="http://schemas.openxmlformats.org/officeDocument/2006/relationships/hyperlink" Target="https://twitter.com/lebigdata_fr" TargetMode="External"/><Relationship Id="rId60" Type="http://schemas.openxmlformats.org/officeDocument/2006/relationships/hyperlink" Target="https://t.co/v6KrTnJIYh" TargetMode="External"/><Relationship Id="rId1007" Type="http://schemas.openxmlformats.org/officeDocument/2006/relationships/hyperlink" Target="http://pbs.twimg.com/profile_images/1057726411832729601/HwG44_jX_normal.jpg" TargetMode="External"/><Relationship Id="rId1214" Type="http://schemas.openxmlformats.org/officeDocument/2006/relationships/hyperlink" Target="http://pbs.twimg.com/profile_images/1359036209373335553/DuCxmgoJ_normal.jpg" TargetMode="External"/><Relationship Id="rId1421" Type="http://schemas.openxmlformats.org/officeDocument/2006/relationships/hyperlink" Target="http://pbs.twimg.com/profile_images/1416287032859574278/XfxT87Ef_normal.jpg" TargetMode="External"/><Relationship Id="rId1659" Type="http://schemas.openxmlformats.org/officeDocument/2006/relationships/hyperlink" Target="http://pbs.twimg.com/profile_images/1222887195071008768/bEGnHZmR_normal.png" TargetMode="External"/><Relationship Id="rId1866" Type="http://schemas.openxmlformats.org/officeDocument/2006/relationships/hyperlink" Target="http://pbs.twimg.com/profile_images/1240240046680260608/nPYRVW87_normal.jpg" TargetMode="External"/><Relationship Id="rId2917" Type="http://schemas.openxmlformats.org/officeDocument/2006/relationships/hyperlink" Target="https://twitter.com/henry75001" TargetMode="External"/><Relationship Id="rId3081" Type="http://schemas.openxmlformats.org/officeDocument/2006/relationships/hyperlink" Target="https://twitter.com/tfressin" TargetMode="External"/><Relationship Id="rId1519" Type="http://schemas.openxmlformats.org/officeDocument/2006/relationships/hyperlink" Target="http://abs.twimg.com/sticky/default_profile_images/default_profile_normal.png" TargetMode="External"/><Relationship Id="rId1726" Type="http://schemas.openxmlformats.org/officeDocument/2006/relationships/hyperlink" Target="http://pbs.twimg.com/profile_images/1219170608623296513/gAAMk4eG_normal.jpg" TargetMode="External"/><Relationship Id="rId1933" Type="http://schemas.openxmlformats.org/officeDocument/2006/relationships/hyperlink" Target="http://pbs.twimg.com/profile_images/1363404384042967043/Y_hMsSKb_normal.jpg" TargetMode="External"/><Relationship Id="rId3179" Type="http://schemas.openxmlformats.org/officeDocument/2006/relationships/hyperlink" Target="https://twitter.com/catmall0w" TargetMode="External"/><Relationship Id="rId18" Type="http://schemas.openxmlformats.org/officeDocument/2006/relationships/hyperlink" Target="https://t.co/3nKXxA8PQU" TargetMode="External"/><Relationship Id="rId2195" Type="http://schemas.openxmlformats.org/officeDocument/2006/relationships/hyperlink" Target="https://twitter.com/alrimasankara" TargetMode="External"/><Relationship Id="rId3039" Type="http://schemas.openxmlformats.org/officeDocument/2006/relationships/hyperlink" Target="https://twitter.com/simplongdo" TargetMode="External"/><Relationship Id="rId3246" Type="http://schemas.openxmlformats.org/officeDocument/2006/relationships/hyperlink" Target="https://twitter.com/sjournot" TargetMode="External"/><Relationship Id="rId167" Type="http://schemas.openxmlformats.org/officeDocument/2006/relationships/hyperlink" Target="https://t.co/TJiXy3wJby" TargetMode="External"/><Relationship Id="rId374" Type="http://schemas.openxmlformats.org/officeDocument/2006/relationships/hyperlink" Target="http://t.co/akF56cCt8f" TargetMode="External"/><Relationship Id="rId581" Type="http://schemas.openxmlformats.org/officeDocument/2006/relationships/hyperlink" Target="https://t.co/G9gAUz8whb" TargetMode="External"/><Relationship Id="rId2055" Type="http://schemas.openxmlformats.org/officeDocument/2006/relationships/hyperlink" Target="https://twitter.com/digitalsummr" TargetMode="External"/><Relationship Id="rId2262" Type="http://schemas.openxmlformats.org/officeDocument/2006/relationships/hyperlink" Target="https://twitter.com/sevloy" TargetMode="External"/><Relationship Id="rId3106" Type="http://schemas.openxmlformats.org/officeDocument/2006/relationships/hyperlink" Target="https://twitter.com/kaspersky" TargetMode="External"/><Relationship Id="rId234" Type="http://schemas.openxmlformats.org/officeDocument/2006/relationships/hyperlink" Target="http://t.co/89ptLy5Kj6" TargetMode="External"/><Relationship Id="rId679" Type="http://schemas.openxmlformats.org/officeDocument/2006/relationships/hyperlink" Target="https://t.co/nwU2RH3lDe" TargetMode="External"/><Relationship Id="rId886" Type="http://schemas.openxmlformats.org/officeDocument/2006/relationships/hyperlink" Target="http://pbs.twimg.com/profile_images/1323727110620532736/rGP0Uovs_normal.jpg" TargetMode="External"/><Relationship Id="rId2567" Type="http://schemas.openxmlformats.org/officeDocument/2006/relationships/hyperlink" Target="https://twitter.com/jusnumerium" TargetMode="External"/><Relationship Id="rId2774" Type="http://schemas.openxmlformats.org/officeDocument/2006/relationships/hyperlink" Target="https://twitter.com/scandal2081" TargetMode="External"/><Relationship Id="rId3313" Type="http://schemas.openxmlformats.org/officeDocument/2006/relationships/hyperlink" Target="https://twitter.com/bdekany" TargetMode="External"/><Relationship Id="rId2" Type="http://schemas.openxmlformats.org/officeDocument/2006/relationships/hyperlink" Target="https://gael.contactin.bio/" TargetMode="External"/><Relationship Id="rId441" Type="http://schemas.openxmlformats.org/officeDocument/2006/relationships/hyperlink" Target="https://t.co/OUqZ0XA0xZ" TargetMode="External"/><Relationship Id="rId539" Type="http://schemas.openxmlformats.org/officeDocument/2006/relationships/hyperlink" Target="https://t.co/6SnjsnnV4l" TargetMode="External"/><Relationship Id="rId746" Type="http://schemas.openxmlformats.org/officeDocument/2006/relationships/hyperlink" Target="http://pbs.twimg.com/profile_images/1409184856685174788/hb_i7LvR_normal.jpg" TargetMode="External"/><Relationship Id="rId1071" Type="http://schemas.openxmlformats.org/officeDocument/2006/relationships/hyperlink" Target="http://pbs.twimg.com/profile_images/1420167345423720450/CQMXcgkX_normal.jpg" TargetMode="External"/><Relationship Id="rId1169" Type="http://schemas.openxmlformats.org/officeDocument/2006/relationships/hyperlink" Target="http://pbs.twimg.com/profile_images/1414790297012277250/rIgS_6Ol_normal.jpg" TargetMode="External"/><Relationship Id="rId1376" Type="http://schemas.openxmlformats.org/officeDocument/2006/relationships/hyperlink" Target="http://pbs.twimg.com/profile_images/1126055028425482241/KF2GezXe_normal.jpg" TargetMode="External"/><Relationship Id="rId1583" Type="http://schemas.openxmlformats.org/officeDocument/2006/relationships/hyperlink" Target="http://pbs.twimg.com/profile_images/778836126400409600/OhsmkpTH_normal.jpg" TargetMode="External"/><Relationship Id="rId2122" Type="http://schemas.openxmlformats.org/officeDocument/2006/relationships/hyperlink" Target="https://twitter.com/stormshield" TargetMode="External"/><Relationship Id="rId2427" Type="http://schemas.openxmlformats.org/officeDocument/2006/relationships/hyperlink" Target="https://twitter.com/anipatchouli" TargetMode="External"/><Relationship Id="rId2981" Type="http://schemas.openxmlformats.org/officeDocument/2006/relationships/hyperlink" Target="https://twitter.com/fmissiri" TargetMode="External"/><Relationship Id="rId301" Type="http://schemas.openxmlformats.org/officeDocument/2006/relationships/hyperlink" Target="https://t.co/QCagK2FRy4" TargetMode="External"/><Relationship Id="rId953" Type="http://schemas.openxmlformats.org/officeDocument/2006/relationships/hyperlink" Target="http://pbs.twimg.com/profile_images/1361213778411552770/AKoY3qZq_normal.jpg" TargetMode="External"/><Relationship Id="rId1029" Type="http://schemas.openxmlformats.org/officeDocument/2006/relationships/hyperlink" Target="http://pbs.twimg.com/profile_images/863762719304024068/9F5DUSYv_normal.jpg" TargetMode="External"/><Relationship Id="rId1236" Type="http://schemas.openxmlformats.org/officeDocument/2006/relationships/hyperlink" Target="http://pbs.twimg.com/profile_images/1397587919553052676/-1QZnL5X_normal.jpg" TargetMode="External"/><Relationship Id="rId1790" Type="http://schemas.openxmlformats.org/officeDocument/2006/relationships/hyperlink" Target="http://pbs.twimg.com/profile_images/990491714275115010/tO2Of8Zi_normal.jpg" TargetMode="External"/><Relationship Id="rId1888" Type="http://schemas.openxmlformats.org/officeDocument/2006/relationships/hyperlink" Target="http://pbs.twimg.com/profile_images/1204839311713148931/qK_gnGOQ_normal.jpg" TargetMode="External"/><Relationship Id="rId2634" Type="http://schemas.openxmlformats.org/officeDocument/2006/relationships/hyperlink" Target="https://twitter.com/ericcaribbe" TargetMode="External"/><Relationship Id="rId2841" Type="http://schemas.openxmlformats.org/officeDocument/2006/relationships/hyperlink" Target="https://twitter.com/padrouga" TargetMode="External"/><Relationship Id="rId2939" Type="http://schemas.openxmlformats.org/officeDocument/2006/relationships/hyperlink" Target="https://twitter.com/ifep8" TargetMode="External"/><Relationship Id="rId82" Type="http://schemas.openxmlformats.org/officeDocument/2006/relationships/hyperlink" Target="https://t.co/5775epiWBi" TargetMode="External"/><Relationship Id="rId606" Type="http://schemas.openxmlformats.org/officeDocument/2006/relationships/hyperlink" Target="https://t.co/FLastIIxz9" TargetMode="External"/><Relationship Id="rId813" Type="http://schemas.openxmlformats.org/officeDocument/2006/relationships/hyperlink" Target="http://pbs.twimg.com/profile_images/1240401330285535232/hTHtJKIB_normal.jpg" TargetMode="External"/><Relationship Id="rId1443" Type="http://schemas.openxmlformats.org/officeDocument/2006/relationships/hyperlink" Target="http://pbs.twimg.com/profile_images/858973728641871872/tXq4_RmG_normal.jpg" TargetMode="External"/><Relationship Id="rId1650" Type="http://schemas.openxmlformats.org/officeDocument/2006/relationships/hyperlink" Target="http://pbs.twimg.com/profile_images/1414132870638018563/DTdsHV8U_normal.jpg" TargetMode="External"/><Relationship Id="rId1748" Type="http://schemas.openxmlformats.org/officeDocument/2006/relationships/hyperlink" Target="http://pbs.twimg.com/profile_images/1132584119899172864/rlUoQHC3_normal.png" TargetMode="External"/><Relationship Id="rId2701" Type="http://schemas.openxmlformats.org/officeDocument/2006/relationships/hyperlink" Target="https://twitter.com/hdagrain" TargetMode="External"/><Relationship Id="rId1303" Type="http://schemas.openxmlformats.org/officeDocument/2006/relationships/hyperlink" Target="http://pbs.twimg.com/profile_images/1266287786304221185/e92fZIDg_normal.jpg" TargetMode="External"/><Relationship Id="rId1510" Type="http://schemas.openxmlformats.org/officeDocument/2006/relationships/hyperlink" Target="http://pbs.twimg.com/profile_images/1205554078975180801/JOFK0LIe_normal.jpg" TargetMode="External"/><Relationship Id="rId1955" Type="http://schemas.openxmlformats.org/officeDocument/2006/relationships/hyperlink" Target="http://pbs.twimg.com/profile_images/1417594090582155269/F5DU_IS0_normal.jpg" TargetMode="External"/><Relationship Id="rId3170" Type="http://schemas.openxmlformats.org/officeDocument/2006/relationships/hyperlink" Target="https://twitter.com/christophej2710" TargetMode="External"/><Relationship Id="rId1608" Type="http://schemas.openxmlformats.org/officeDocument/2006/relationships/hyperlink" Target="http://pbs.twimg.com/profile_images/1331624404929929216/ZF67Ysuc_normal.jpg" TargetMode="External"/><Relationship Id="rId1815" Type="http://schemas.openxmlformats.org/officeDocument/2006/relationships/hyperlink" Target="http://pbs.twimg.com/profile_images/477164773214146560/hj10blEo_normal.jpeg" TargetMode="External"/><Relationship Id="rId3030" Type="http://schemas.openxmlformats.org/officeDocument/2006/relationships/hyperlink" Target="https://twitter.com/audreyleroy19" TargetMode="External"/><Relationship Id="rId3268" Type="http://schemas.openxmlformats.org/officeDocument/2006/relationships/hyperlink" Target="https://twitter.com/us_fda" TargetMode="External"/><Relationship Id="rId189" Type="http://schemas.openxmlformats.org/officeDocument/2006/relationships/hyperlink" Target="https://t.co/8Dbw2MwRpV" TargetMode="External"/><Relationship Id="rId396" Type="http://schemas.openxmlformats.org/officeDocument/2006/relationships/hyperlink" Target="https://t.co/YYCKcB8QcP" TargetMode="External"/><Relationship Id="rId2077" Type="http://schemas.openxmlformats.org/officeDocument/2006/relationships/hyperlink" Target="https://twitter.com/priapiste" TargetMode="External"/><Relationship Id="rId2284" Type="http://schemas.openxmlformats.org/officeDocument/2006/relationships/hyperlink" Target="https://twitter.com/enomis_pp" TargetMode="External"/><Relationship Id="rId2491" Type="http://schemas.openxmlformats.org/officeDocument/2006/relationships/hyperlink" Target="https://twitter.com/artere01" TargetMode="External"/><Relationship Id="rId3128" Type="http://schemas.openxmlformats.org/officeDocument/2006/relationships/hyperlink" Target="https://twitter.com/phcourcier" TargetMode="External"/><Relationship Id="rId256" Type="http://schemas.openxmlformats.org/officeDocument/2006/relationships/hyperlink" Target="http://t.co/qEK7XzCWmW" TargetMode="External"/><Relationship Id="rId463" Type="http://schemas.openxmlformats.org/officeDocument/2006/relationships/hyperlink" Target="https://t.co/8tpU5HFlzD" TargetMode="External"/><Relationship Id="rId670" Type="http://schemas.openxmlformats.org/officeDocument/2006/relationships/hyperlink" Target="http://t.co/H740luXAsF" TargetMode="External"/><Relationship Id="rId1093" Type="http://schemas.openxmlformats.org/officeDocument/2006/relationships/hyperlink" Target="http://abs.twimg.com/sticky/default_profile_images/default_profile_normal.png" TargetMode="External"/><Relationship Id="rId2144" Type="http://schemas.openxmlformats.org/officeDocument/2006/relationships/hyperlink" Target="https://twitter.com/quent1_k" TargetMode="External"/><Relationship Id="rId2351" Type="http://schemas.openxmlformats.org/officeDocument/2006/relationships/hyperlink" Target="https://twitter.com/partageleen" TargetMode="External"/><Relationship Id="rId2589" Type="http://schemas.openxmlformats.org/officeDocument/2006/relationships/hyperlink" Target="https://twitter.com/mc_factory" TargetMode="External"/><Relationship Id="rId2796" Type="http://schemas.openxmlformats.org/officeDocument/2006/relationships/hyperlink" Target="https://twitter.com/jcqslucas" TargetMode="External"/><Relationship Id="rId116" Type="http://schemas.openxmlformats.org/officeDocument/2006/relationships/hyperlink" Target="http://t.co/WPOD7PJwpP" TargetMode="External"/><Relationship Id="rId323" Type="http://schemas.openxmlformats.org/officeDocument/2006/relationships/hyperlink" Target="https://t.co/x0ecciUVk0" TargetMode="External"/><Relationship Id="rId530" Type="http://schemas.openxmlformats.org/officeDocument/2006/relationships/hyperlink" Target="https://t.co/RP5ieUEFL9" TargetMode="External"/><Relationship Id="rId768" Type="http://schemas.openxmlformats.org/officeDocument/2006/relationships/hyperlink" Target="http://pbs.twimg.com/profile_images/1357389381322104832/Vk4AE2cX_normal.png" TargetMode="External"/><Relationship Id="rId975" Type="http://schemas.openxmlformats.org/officeDocument/2006/relationships/hyperlink" Target="http://abs.twimg.com/sticky/default_profile_images/default_profile_normal.png" TargetMode="External"/><Relationship Id="rId1160" Type="http://schemas.openxmlformats.org/officeDocument/2006/relationships/hyperlink" Target="http://pbs.twimg.com/profile_images/1367774673392574470/9jm7dMbE_normal.jpg" TargetMode="External"/><Relationship Id="rId1398" Type="http://schemas.openxmlformats.org/officeDocument/2006/relationships/hyperlink" Target="http://pbs.twimg.com/profile_images/1102663540974997505/Fk4rNH2U_normal.png" TargetMode="External"/><Relationship Id="rId2004" Type="http://schemas.openxmlformats.org/officeDocument/2006/relationships/hyperlink" Target="http://pbs.twimg.com/profile_images/545860190197669888/iy1CMS0E_normal.png" TargetMode="External"/><Relationship Id="rId2211" Type="http://schemas.openxmlformats.org/officeDocument/2006/relationships/hyperlink" Target="https://twitter.com/kalistyan" TargetMode="External"/><Relationship Id="rId2449" Type="http://schemas.openxmlformats.org/officeDocument/2006/relationships/hyperlink" Target="https://twitter.com/jp_lebreut" TargetMode="External"/><Relationship Id="rId2656" Type="http://schemas.openxmlformats.org/officeDocument/2006/relationships/hyperlink" Target="https://twitter.com/monoperateur" TargetMode="External"/><Relationship Id="rId2863" Type="http://schemas.openxmlformats.org/officeDocument/2006/relationships/hyperlink" Target="https://twitter.com/lisefalardeau" TargetMode="External"/><Relationship Id="rId628" Type="http://schemas.openxmlformats.org/officeDocument/2006/relationships/hyperlink" Target="https://t.co/KdHksgxUgT" TargetMode="External"/><Relationship Id="rId835" Type="http://schemas.openxmlformats.org/officeDocument/2006/relationships/hyperlink" Target="http://pbs.twimg.com/profile_images/1323593239400714242/CjTpv5KK_normal.jpg" TargetMode="External"/><Relationship Id="rId1258" Type="http://schemas.openxmlformats.org/officeDocument/2006/relationships/hyperlink" Target="http://pbs.twimg.com/profile_images/1371723288179773440/5NOXXE08_normal.jpg" TargetMode="External"/><Relationship Id="rId1465" Type="http://schemas.openxmlformats.org/officeDocument/2006/relationships/hyperlink" Target="http://pbs.twimg.com/profile_images/633525588049813504/HTt5mkYF_normal.jpg" TargetMode="External"/><Relationship Id="rId1672" Type="http://schemas.openxmlformats.org/officeDocument/2006/relationships/hyperlink" Target="http://pbs.twimg.com/profile_images/1390696425961533444/_8TOXERd_normal.jpg" TargetMode="External"/><Relationship Id="rId2309" Type="http://schemas.openxmlformats.org/officeDocument/2006/relationships/hyperlink" Target="https://twitter.com/geektech_app" TargetMode="External"/><Relationship Id="rId2516" Type="http://schemas.openxmlformats.org/officeDocument/2006/relationships/hyperlink" Target="https://twitter.com/brun01160147" TargetMode="External"/><Relationship Id="rId2723" Type="http://schemas.openxmlformats.org/officeDocument/2006/relationships/hyperlink" Target="https://twitter.com/itsjustmelucien" TargetMode="External"/><Relationship Id="rId1020" Type="http://schemas.openxmlformats.org/officeDocument/2006/relationships/hyperlink" Target="http://pbs.twimg.com/profile_images/378800000706273116/8c77d0081a3220b0254905bd1a1ce339_normal.jpeg" TargetMode="External"/><Relationship Id="rId1118" Type="http://schemas.openxmlformats.org/officeDocument/2006/relationships/hyperlink" Target="http://pbs.twimg.com/profile_images/1338984622265430016/cnZvbO63_normal.jpg" TargetMode="External"/><Relationship Id="rId1325" Type="http://schemas.openxmlformats.org/officeDocument/2006/relationships/hyperlink" Target="http://pbs.twimg.com/profile_images/1407498663182602243/ZASCFE_b_normal.jpg" TargetMode="External"/><Relationship Id="rId1532" Type="http://schemas.openxmlformats.org/officeDocument/2006/relationships/hyperlink" Target="http://pbs.twimg.com/profile_images/1335996651526365184/qJYOhHHw_normal.jpg" TargetMode="External"/><Relationship Id="rId1977" Type="http://schemas.openxmlformats.org/officeDocument/2006/relationships/hyperlink" Target="http://pbs.twimg.com/profile_images/1001381186646749184/Cr9JRbCo_normal.jpg" TargetMode="External"/><Relationship Id="rId2930" Type="http://schemas.openxmlformats.org/officeDocument/2006/relationships/hyperlink" Target="https://twitter.com/pierrecdn" TargetMode="External"/><Relationship Id="rId902" Type="http://schemas.openxmlformats.org/officeDocument/2006/relationships/hyperlink" Target="http://pbs.twimg.com/profile_images/1342448625121685504/Ba-99IJn_normal.jpg" TargetMode="External"/><Relationship Id="rId1837" Type="http://schemas.openxmlformats.org/officeDocument/2006/relationships/hyperlink" Target="http://pbs.twimg.com/profile_images/801026063103037440/FwmczABR_normal.jpg" TargetMode="External"/><Relationship Id="rId3192" Type="http://schemas.openxmlformats.org/officeDocument/2006/relationships/hyperlink" Target="https://twitter.com/michelcordier" TargetMode="External"/><Relationship Id="rId31" Type="http://schemas.openxmlformats.org/officeDocument/2006/relationships/hyperlink" Target="https://t.co/W0LE1qmvZx" TargetMode="External"/><Relationship Id="rId2099" Type="http://schemas.openxmlformats.org/officeDocument/2006/relationships/hyperlink" Target="https://twitter.com/azusanne" TargetMode="External"/><Relationship Id="rId3052" Type="http://schemas.openxmlformats.org/officeDocument/2006/relationships/hyperlink" Target="https://twitter.com/regionsfrance" TargetMode="External"/><Relationship Id="rId180" Type="http://schemas.openxmlformats.org/officeDocument/2006/relationships/hyperlink" Target="https://t.co/OTEI876gx7" TargetMode="External"/><Relationship Id="rId278" Type="http://schemas.openxmlformats.org/officeDocument/2006/relationships/hyperlink" Target="http://t.co/R8OAsD8sjj" TargetMode="External"/><Relationship Id="rId1904" Type="http://schemas.openxmlformats.org/officeDocument/2006/relationships/hyperlink" Target="http://pbs.twimg.com/profile_images/519903235725725696/UBGpVylW_normal.png" TargetMode="External"/><Relationship Id="rId485" Type="http://schemas.openxmlformats.org/officeDocument/2006/relationships/hyperlink" Target="http://t.co/J8zh0UJ6uI" TargetMode="External"/><Relationship Id="rId692" Type="http://schemas.openxmlformats.org/officeDocument/2006/relationships/hyperlink" Target="https://t.co/YwKApiqzPv" TargetMode="External"/><Relationship Id="rId2166" Type="http://schemas.openxmlformats.org/officeDocument/2006/relationships/hyperlink" Target="https://twitter.com/tp9dz" TargetMode="External"/><Relationship Id="rId2373" Type="http://schemas.openxmlformats.org/officeDocument/2006/relationships/hyperlink" Target="https://twitter.com/fabtirtiaux" TargetMode="External"/><Relationship Id="rId2580" Type="http://schemas.openxmlformats.org/officeDocument/2006/relationships/hyperlink" Target="https://twitter.com/gerlav31" TargetMode="External"/><Relationship Id="rId3217" Type="http://schemas.openxmlformats.org/officeDocument/2006/relationships/hyperlink" Target="https://twitter.com/mathieuisaia" TargetMode="External"/><Relationship Id="rId138" Type="http://schemas.openxmlformats.org/officeDocument/2006/relationships/hyperlink" Target="http://t.co/ZOxZD47DGZ" TargetMode="External"/><Relationship Id="rId345" Type="http://schemas.openxmlformats.org/officeDocument/2006/relationships/hyperlink" Target="http://t.co/ir3b6P9JHg" TargetMode="External"/><Relationship Id="rId552" Type="http://schemas.openxmlformats.org/officeDocument/2006/relationships/hyperlink" Target="https://t.co/gxuDvBhYtQ" TargetMode="External"/><Relationship Id="rId997" Type="http://schemas.openxmlformats.org/officeDocument/2006/relationships/hyperlink" Target="http://pbs.twimg.com/profile_images/2736123985/67c89e8f0bd2617e961278c37f2f945f_normal.jpeg" TargetMode="External"/><Relationship Id="rId1182" Type="http://schemas.openxmlformats.org/officeDocument/2006/relationships/hyperlink" Target="http://pbs.twimg.com/profile_images/1415687266437984264/l00Au43p_normal.jpg" TargetMode="External"/><Relationship Id="rId2026" Type="http://schemas.openxmlformats.org/officeDocument/2006/relationships/hyperlink" Target="https://twitter.com/luciencastex" TargetMode="External"/><Relationship Id="rId2233" Type="http://schemas.openxmlformats.org/officeDocument/2006/relationships/hyperlink" Target="https://twitter.com/awinnovate" TargetMode="External"/><Relationship Id="rId2440" Type="http://schemas.openxmlformats.org/officeDocument/2006/relationships/hyperlink" Target="https://twitter.com/letiec22" TargetMode="External"/><Relationship Id="rId2678" Type="http://schemas.openxmlformats.org/officeDocument/2006/relationships/hyperlink" Target="https://twitter.com/vinhasha" TargetMode="External"/><Relationship Id="rId2885" Type="http://schemas.openxmlformats.org/officeDocument/2006/relationships/hyperlink" Target="https://twitter.com/botkoshur" TargetMode="External"/><Relationship Id="rId205" Type="http://schemas.openxmlformats.org/officeDocument/2006/relationships/hyperlink" Target="https://t.co/m0KSZmaPNp" TargetMode="External"/><Relationship Id="rId412" Type="http://schemas.openxmlformats.org/officeDocument/2006/relationships/hyperlink" Target="https://t.co/Ea93nOSD47" TargetMode="External"/><Relationship Id="rId857" Type="http://schemas.openxmlformats.org/officeDocument/2006/relationships/hyperlink" Target="http://pbs.twimg.com/profile_images/1391455358066044928/KEuTweka_normal.jpg" TargetMode="External"/><Relationship Id="rId1042" Type="http://schemas.openxmlformats.org/officeDocument/2006/relationships/hyperlink" Target="http://pbs.twimg.com/profile_images/763625322436788224/rRBVRDpL_normal.jpg" TargetMode="External"/><Relationship Id="rId1487" Type="http://schemas.openxmlformats.org/officeDocument/2006/relationships/hyperlink" Target="http://pbs.twimg.com/profile_images/686482329401962496/38Sno3W5_normal.jpg" TargetMode="External"/><Relationship Id="rId1694" Type="http://schemas.openxmlformats.org/officeDocument/2006/relationships/hyperlink" Target="http://pbs.twimg.com/profile_images/1334951845488365568/yS2MR7xV_normal.jpg" TargetMode="External"/><Relationship Id="rId2300" Type="http://schemas.openxmlformats.org/officeDocument/2006/relationships/hyperlink" Target="https://twitter.com/enjoydigitall" TargetMode="External"/><Relationship Id="rId2538" Type="http://schemas.openxmlformats.org/officeDocument/2006/relationships/hyperlink" Target="https://twitter.com/subversif2" TargetMode="External"/><Relationship Id="rId2745" Type="http://schemas.openxmlformats.org/officeDocument/2006/relationships/hyperlink" Target="https://twitter.com/bri93946248" TargetMode="External"/><Relationship Id="rId2952" Type="http://schemas.openxmlformats.org/officeDocument/2006/relationships/hyperlink" Target="https://twitter.com/hacker_world_69" TargetMode="External"/><Relationship Id="rId717" Type="http://schemas.openxmlformats.org/officeDocument/2006/relationships/hyperlink" Target="https://t.co/oUd5tqIi5Y" TargetMode="External"/><Relationship Id="rId924" Type="http://schemas.openxmlformats.org/officeDocument/2006/relationships/hyperlink" Target="http://pbs.twimg.com/profile_images/1303206610345566210/BZnzbyQH_normal.jpg" TargetMode="External"/><Relationship Id="rId1347" Type="http://schemas.openxmlformats.org/officeDocument/2006/relationships/hyperlink" Target="http://pbs.twimg.com/profile_images/983190092721393664/ZNbe7LsJ_normal.jpg" TargetMode="External"/><Relationship Id="rId1554" Type="http://schemas.openxmlformats.org/officeDocument/2006/relationships/hyperlink" Target="http://pbs.twimg.com/profile_images/1393192433370939395/eaKq-r9C_normal.jpg" TargetMode="External"/><Relationship Id="rId1761" Type="http://schemas.openxmlformats.org/officeDocument/2006/relationships/hyperlink" Target="http://pbs.twimg.com/profile_images/751110239118852096/C-Z5VO4E_normal.jpg" TargetMode="External"/><Relationship Id="rId1999" Type="http://schemas.openxmlformats.org/officeDocument/2006/relationships/hyperlink" Target="http://pbs.twimg.com/profile_images/598471936851705856/65xboRIU_normal.png" TargetMode="External"/><Relationship Id="rId2605" Type="http://schemas.openxmlformats.org/officeDocument/2006/relationships/hyperlink" Target="https://twitter.com/neoxyzx" TargetMode="External"/><Relationship Id="rId2812" Type="http://schemas.openxmlformats.org/officeDocument/2006/relationships/hyperlink" Target="https://twitter.com/cbultel_ecole" TargetMode="External"/><Relationship Id="rId53" Type="http://schemas.openxmlformats.org/officeDocument/2006/relationships/hyperlink" Target="https://t.co/Rydbpskxmt" TargetMode="External"/><Relationship Id="rId1207" Type="http://schemas.openxmlformats.org/officeDocument/2006/relationships/hyperlink" Target="http://pbs.twimg.com/profile_images/1196447538091569152/OQTYHFES_normal.jpg" TargetMode="External"/><Relationship Id="rId1414" Type="http://schemas.openxmlformats.org/officeDocument/2006/relationships/hyperlink" Target="http://pbs.twimg.com/profile_images/1338761231746863105/8khqXJMo_normal.jpg" TargetMode="External"/><Relationship Id="rId1621" Type="http://schemas.openxmlformats.org/officeDocument/2006/relationships/hyperlink" Target="http://pbs.twimg.com/profile_images/1164981855336181760/KJKPNbrv_normal.jpg" TargetMode="External"/><Relationship Id="rId1859" Type="http://schemas.openxmlformats.org/officeDocument/2006/relationships/hyperlink" Target="http://pbs.twimg.com/profile_images/892388425789186048/uHO9aywA_normal.jpg" TargetMode="External"/><Relationship Id="rId3074" Type="http://schemas.openxmlformats.org/officeDocument/2006/relationships/hyperlink" Target="https://twitter.com/farmer_143" TargetMode="External"/><Relationship Id="rId1719" Type="http://schemas.openxmlformats.org/officeDocument/2006/relationships/hyperlink" Target="http://pbs.twimg.com/profile_images/1317580901254049792/byPjvpmy_normal.jpg" TargetMode="External"/><Relationship Id="rId1926" Type="http://schemas.openxmlformats.org/officeDocument/2006/relationships/hyperlink" Target="http://pbs.twimg.com/profile_images/1363889794460381187/FEaq_xcV_normal.jpg" TargetMode="External"/><Relationship Id="rId3281" Type="http://schemas.openxmlformats.org/officeDocument/2006/relationships/hyperlink" Target="https://twitter.com/expertime" TargetMode="External"/><Relationship Id="rId2090" Type="http://schemas.openxmlformats.org/officeDocument/2006/relationships/hyperlink" Target="https://twitter.com/ggoulaink" TargetMode="External"/><Relationship Id="rId2188" Type="http://schemas.openxmlformats.org/officeDocument/2006/relationships/hyperlink" Target="https://twitter.com/baski_la" TargetMode="External"/><Relationship Id="rId2395" Type="http://schemas.openxmlformats.org/officeDocument/2006/relationships/hyperlink" Target="https://twitter.com/sunustartup" TargetMode="External"/><Relationship Id="rId3141" Type="http://schemas.openxmlformats.org/officeDocument/2006/relationships/hyperlink" Target="https://twitter.com/sunshinin76" TargetMode="External"/><Relationship Id="rId3239" Type="http://schemas.openxmlformats.org/officeDocument/2006/relationships/hyperlink" Target="https://twitter.com/interdatagpe" TargetMode="External"/><Relationship Id="rId367" Type="http://schemas.openxmlformats.org/officeDocument/2006/relationships/hyperlink" Target="https://t.co/v6nH4u3aul" TargetMode="External"/><Relationship Id="rId574" Type="http://schemas.openxmlformats.org/officeDocument/2006/relationships/hyperlink" Target="https://t.co/kSrb5tFzyQ" TargetMode="External"/><Relationship Id="rId2048" Type="http://schemas.openxmlformats.org/officeDocument/2006/relationships/hyperlink" Target="https://twitter.com/veillecyber3" TargetMode="External"/><Relationship Id="rId2255" Type="http://schemas.openxmlformats.org/officeDocument/2006/relationships/hyperlink" Target="https://twitter.com/firsteu1" TargetMode="External"/><Relationship Id="rId3001" Type="http://schemas.openxmlformats.org/officeDocument/2006/relationships/hyperlink" Target="https://twitter.com/malek_ayad" TargetMode="External"/><Relationship Id="rId227" Type="http://schemas.openxmlformats.org/officeDocument/2006/relationships/hyperlink" Target="https://t.co/XdWKEwuXN3" TargetMode="External"/><Relationship Id="rId781" Type="http://schemas.openxmlformats.org/officeDocument/2006/relationships/hyperlink" Target="http://pbs.twimg.com/profile_images/1322485236224172033/lOmlzH8Q_normal.png" TargetMode="External"/><Relationship Id="rId879" Type="http://schemas.openxmlformats.org/officeDocument/2006/relationships/hyperlink" Target="http://pbs.twimg.com/profile_images/1411276424300924928/s85FEUNw_normal.jpg" TargetMode="External"/><Relationship Id="rId2462" Type="http://schemas.openxmlformats.org/officeDocument/2006/relationships/hyperlink" Target="https://twitter.com/hautsdefrance" TargetMode="External"/><Relationship Id="rId2767" Type="http://schemas.openxmlformats.org/officeDocument/2006/relationships/hyperlink" Target="https://twitter.com/friday_js_bot" TargetMode="External"/><Relationship Id="rId3306" Type="http://schemas.openxmlformats.org/officeDocument/2006/relationships/hyperlink" Target="https://twitter.com/lenveigaz" TargetMode="External"/><Relationship Id="rId434" Type="http://schemas.openxmlformats.org/officeDocument/2006/relationships/hyperlink" Target="https://t.co/Y0J6tzg7BL" TargetMode="External"/><Relationship Id="rId641" Type="http://schemas.openxmlformats.org/officeDocument/2006/relationships/hyperlink" Target="https://t.co/9Yr5Kd5jsy" TargetMode="External"/><Relationship Id="rId739" Type="http://schemas.openxmlformats.org/officeDocument/2006/relationships/hyperlink" Target="http://pbs.twimg.com/profile_images/1336584362830258176/lRefUtea_normal.jpg" TargetMode="External"/><Relationship Id="rId1064" Type="http://schemas.openxmlformats.org/officeDocument/2006/relationships/hyperlink" Target="http://pbs.twimg.com/profile_images/1396565077088784386/XJMyIeVE_normal.jpg" TargetMode="External"/><Relationship Id="rId1271" Type="http://schemas.openxmlformats.org/officeDocument/2006/relationships/hyperlink" Target="http://pbs.twimg.com/profile_images/644782723329060864/iHcjnETJ_normal.jpg" TargetMode="External"/><Relationship Id="rId1369" Type="http://schemas.openxmlformats.org/officeDocument/2006/relationships/hyperlink" Target="http://pbs.twimg.com/profile_images/733563099303677953/S7Q5_DsS_normal.jpg" TargetMode="External"/><Relationship Id="rId1576" Type="http://schemas.openxmlformats.org/officeDocument/2006/relationships/hyperlink" Target="http://pbs.twimg.com/profile_images/1327935744132796420/ioOhjo7P_normal.jpg" TargetMode="External"/><Relationship Id="rId2115" Type="http://schemas.openxmlformats.org/officeDocument/2006/relationships/hyperlink" Target="https://twitter.com/greenpaprika1" TargetMode="External"/><Relationship Id="rId2322" Type="http://schemas.openxmlformats.org/officeDocument/2006/relationships/hyperlink" Target="https://twitter.com/phd2468" TargetMode="External"/><Relationship Id="rId2974" Type="http://schemas.openxmlformats.org/officeDocument/2006/relationships/hyperlink" Target="https://twitter.com/teppdude" TargetMode="External"/><Relationship Id="rId501" Type="http://schemas.openxmlformats.org/officeDocument/2006/relationships/hyperlink" Target="https://t.co/aIattjYizP" TargetMode="External"/><Relationship Id="rId946" Type="http://schemas.openxmlformats.org/officeDocument/2006/relationships/hyperlink" Target="http://pbs.twimg.com/profile_images/777783837069836289/n7BatbkY_normal.jpg" TargetMode="External"/><Relationship Id="rId1131" Type="http://schemas.openxmlformats.org/officeDocument/2006/relationships/hyperlink" Target="http://pbs.twimg.com/profile_images/1080184933895802880/z6xIEt1f_normal.jpg" TargetMode="External"/><Relationship Id="rId1229" Type="http://schemas.openxmlformats.org/officeDocument/2006/relationships/hyperlink" Target="http://pbs.twimg.com/profile_images/378800000137639596/1fb7e6234072033d20357c8cfef87c11_normal.jpeg" TargetMode="External"/><Relationship Id="rId1783" Type="http://schemas.openxmlformats.org/officeDocument/2006/relationships/hyperlink" Target="http://abs.twimg.com/sticky/default_profile_images/default_profile_normal.png" TargetMode="External"/><Relationship Id="rId1990" Type="http://schemas.openxmlformats.org/officeDocument/2006/relationships/hyperlink" Target="http://pbs.twimg.com/profile_images/1242834236450709505/hoMrAnl1_normal.jpg" TargetMode="External"/><Relationship Id="rId2627" Type="http://schemas.openxmlformats.org/officeDocument/2006/relationships/hyperlink" Target="https://twitter.com/manolo_carasau" TargetMode="External"/><Relationship Id="rId2834" Type="http://schemas.openxmlformats.org/officeDocument/2006/relationships/hyperlink" Target="https://twitter.com/mickamikaelle" TargetMode="External"/><Relationship Id="rId75" Type="http://schemas.openxmlformats.org/officeDocument/2006/relationships/hyperlink" Target="https://t.co/6CFCYeMDM3" TargetMode="External"/><Relationship Id="rId806" Type="http://schemas.openxmlformats.org/officeDocument/2006/relationships/hyperlink" Target="http://pbs.twimg.com/profile_images/1417361187386310658/SPgm-r9F_normal.jpg" TargetMode="External"/><Relationship Id="rId1436" Type="http://schemas.openxmlformats.org/officeDocument/2006/relationships/hyperlink" Target="http://pbs.twimg.com/profile_images/1063351430533316609/1NNwa8Y__normal.jpg" TargetMode="External"/><Relationship Id="rId1643" Type="http://schemas.openxmlformats.org/officeDocument/2006/relationships/hyperlink" Target="http://pbs.twimg.com/profile_images/1341025717124001792/7En8gZ56_normal.jpg" TargetMode="External"/><Relationship Id="rId1850" Type="http://schemas.openxmlformats.org/officeDocument/2006/relationships/hyperlink" Target="http://pbs.twimg.com/profile_images/1404104321617350656/KDVKPeUA_normal.jpg" TargetMode="External"/><Relationship Id="rId2901" Type="http://schemas.openxmlformats.org/officeDocument/2006/relationships/hyperlink" Target="https://twitter.com/mistercool87" TargetMode="External"/><Relationship Id="rId3096" Type="http://schemas.openxmlformats.org/officeDocument/2006/relationships/hyperlink" Target="https://twitter.com/emelinedelarrat" TargetMode="External"/><Relationship Id="rId1503" Type="http://schemas.openxmlformats.org/officeDocument/2006/relationships/hyperlink" Target="http://pbs.twimg.com/profile_images/1369363441689968640/4Bl_temn_normal.jpg" TargetMode="External"/><Relationship Id="rId1710" Type="http://schemas.openxmlformats.org/officeDocument/2006/relationships/hyperlink" Target="http://pbs.twimg.com/profile_images/1039404246008057856/28U4LloS_normal.jpg" TargetMode="External"/><Relationship Id="rId1948" Type="http://schemas.openxmlformats.org/officeDocument/2006/relationships/hyperlink" Target="http://pbs.twimg.com/profile_images/2320145204/smc6gxt55wdki8vrv2t0_normal.gif" TargetMode="External"/><Relationship Id="rId3163" Type="http://schemas.openxmlformats.org/officeDocument/2006/relationships/hyperlink" Target="https://twitter.com/jlucori" TargetMode="External"/><Relationship Id="rId291" Type="http://schemas.openxmlformats.org/officeDocument/2006/relationships/hyperlink" Target="https://t.co/yZZAKxNThs" TargetMode="External"/><Relationship Id="rId1808" Type="http://schemas.openxmlformats.org/officeDocument/2006/relationships/hyperlink" Target="http://pbs.twimg.com/profile_images/1240953082126782464/cUdibvC6_normal.jpg" TargetMode="External"/><Relationship Id="rId3023" Type="http://schemas.openxmlformats.org/officeDocument/2006/relationships/hyperlink" Target="https://twitter.com/cyber_duedil" TargetMode="External"/><Relationship Id="rId151" Type="http://schemas.openxmlformats.org/officeDocument/2006/relationships/hyperlink" Target="https://t.co/CNYK3VLfWa" TargetMode="External"/><Relationship Id="rId389" Type="http://schemas.openxmlformats.org/officeDocument/2006/relationships/hyperlink" Target="https://t.co/GPdYuwLDQW" TargetMode="External"/><Relationship Id="rId596" Type="http://schemas.openxmlformats.org/officeDocument/2006/relationships/hyperlink" Target="https://t.co/QLTQdMA9Aa" TargetMode="External"/><Relationship Id="rId2277" Type="http://schemas.openxmlformats.org/officeDocument/2006/relationships/hyperlink" Target="https://twitter.com/mcrorotommy" TargetMode="External"/><Relationship Id="rId2484" Type="http://schemas.openxmlformats.org/officeDocument/2006/relationships/hyperlink" Target="https://twitter.com/bernardrobert_" TargetMode="External"/><Relationship Id="rId2691" Type="http://schemas.openxmlformats.org/officeDocument/2006/relationships/hyperlink" Target="https://twitter.com/lodjma" TargetMode="External"/><Relationship Id="rId3230" Type="http://schemas.openxmlformats.org/officeDocument/2006/relationships/hyperlink" Target="https://twitter.com/avtis1" TargetMode="External"/><Relationship Id="rId249" Type="http://schemas.openxmlformats.org/officeDocument/2006/relationships/hyperlink" Target="https://t.co/lLSMd13kCI" TargetMode="External"/><Relationship Id="rId456" Type="http://schemas.openxmlformats.org/officeDocument/2006/relationships/hyperlink" Target="https://t.co/RYaCRdOFnD" TargetMode="External"/><Relationship Id="rId663" Type="http://schemas.openxmlformats.org/officeDocument/2006/relationships/hyperlink" Target="https://t.co/jcNYLFCBST" TargetMode="External"/><Relationship Id="rId870" Type="http://schemas.openxmlformats.org/officeDocument/2006/relationships/hyperlink" Target="http://pbs.twimg.com/profile_images/1189474870092017664/XFLjrEz3_normal.png" TargetMode="External"/><Relationship Id="rId1086" Type="http://schemas.openxmlformats.org/officeDocument/2006/relationships/hyperlink" Target="http://pbs.twimg.com/profile_images/1236733570313605122/l-miMyhy_normal.jpg" TargetMode="External"/><Relationship Id="rId1293" Type="http://schemas.openxmlformats.org/officeDocument/2006/relationships/hyperlink" Target="http://pbs.twimg.com/profile_images/1245701849589710850/yMfN39VL_normal.jpg" TargetMode="External"/><Relationship Id="rId2137" Type="http://schemas.openxmlformats.org/officeDocument/2006/relationships/hyperlink" Target="https://twitter.com/souvassurance" TargetMode="External"/><Relationship Id="rId2344" Type="http://schemas.openxmlformats.org/officeDocument/2006/relationships/hyperlink" Target="https://twitter.com/vicanyway" TargetMode="External"/><Relationship Id="rId2551" Type="http://schemas.openxmlformats.org/officeDocument/2006/relationships/hyperlink" Target="https://twitter.com/itego8" TargetMode="External"/><Relationship Id="rId2789" Type="http://schemas.openxmlformats.org/officeDocument/2006/relationships/hyperlink" Target="https://twitter.com/amisgendarmeri1" TargetMode="External"/><Relationship Id="rId2996" Type="http://schemas.openxmlformats.org/officeDocument/2006/relationships/hyperlink" Target="https://twitter.com/procurementstar" TargetMode="External"/><Relationship Id="rId109" Type="http://schemas.openxmlformats.org/officeDocument/2006/relationships/hyperlink" Target="https://t.co/h3ptwOX78I" TargetMode="External"/><Relationship Id="rId316" Type="http://schemas.openxmlformats.org/officeDocument/2006/relationships/hyperlink" Target="https://t.co/efzex6XNKM" TargetMode="External"/><Relationship Id="rId523" Type="http://schemas.openxmlformats.org/officeDocument/2006/relationships/hyperlink" Target="https://t.co/VSxNhBP63t" TargetMode="External"/><Relationship Id="rId968" Type="http://schemas.openxmlformats.org/officeDocument/2006/relationships/hyperlink" Target="http://pbs.twimg.com/profile_images/1060483566948233216/AJUXTj8o_normal.jpg" TargetMode="External"/><Relationship Id="rId1153" Type="http://schemas.openxmlformats.org/officeDocument/2006/relationships/hyperlink" Target="http://pbs.twimg.com/profile_images/1407318784990384128/IteqPFx4_normal.jpg" TargetMode="External"/><Relationship Id="rId1598" Type="http://schemas.openxmlformats.org/officeDocument/2006/relationships/hyperlink" Target="http://pbs.twimg.com/profile_images/915318303085776898/bso9zvsJ_normal.jpg" TargetMode="External"/><Relationship Id="rId2204" Type="http://schemas.openxmlformats.org/officeDocument/2006/relationships/hyperlink" Target="https://twitter.com/ebouliou" TargetMode="External"/><Relationship Id="rId2649" Type="http://schemas.openxmlformats.org/officeDocument/2006/relationships/hyperlink" Target="https://twitter.com/gthemiramis" TargetMode="External"/><Relationship Id="rId2856" Type="http://schemas.openxmlformats.org/officeDocument/2006/relationships/hyperlink" Target="https://twitter.com/kyle_macstone" TargetMode="External"/><Relationship Id="rId97" Type="http://schemas.openxmlformats.org/officeDocument/2006/relationships/hyperlink" Target="https://t.co/apPwr8oNDX" TargetMode="External"/><Relationship Id="rId730" Type="http://schemas.openxmlformats.org/officeDocument/2006/relationships/hyperlink" Target="http://pbs.twimg.com/profile_images/1311549628064686080/yfNUTQZC_normal.jpg" TargetMode="External"/><Relationship Id="rId828" Type="http://schemas.openxmlformats.org/officeDocument/2006/relationships/hyperlink" Target="http://pbs.twimg.com/profile_images/691004194313076736/o_NFkG2-_normal.jpg" TargetMode="External"/><Relationship Id="rId1013" Type="http://schemas.openxmlformats.org/officeDocument/2006/relationships/hyperlink" Target="http://pbs.twimg.com/profile_images/1065599135259209728/1IfcswCa_normal.jpg" TargetMode="External"/><Relationship Id="rId1360" Type="http://schemas.openxmlformats.org/officeDocument/2006/relationships/hyperlink" Target="http://pbs.twimg.com/profile_images/1324351542309376003/wRDNEnLP_normal.jpg" TargetMode="External"/><Relationship Id="rId1458" Type="http://schemas.openxmlformats.org/officeDocument/2006/relationships/hyperlink" Target="http://pbs.twimg.com/profile_images/1398364590371639302/9D3mRFkU_normal.jpg" TargetMode="External"/><Relationship Id="rId1665" Type="http://schemas.openxmlformats.org/officeDocument/2006/relationships/hyperlink" Target="http://pbs.twimg.com/profile_images/1278256801843118081/5AVAsS3x_normal.jpg" TargetMode="External"/><Relationship Id="rId1872" Type="http://schemas.openxmlformats.org/officeDocument/2006/relationships/hyperlink" Target="http://pbs.twimg.com/profile_images/1192427044732383238/GCU-oIv7_normal.jpg" TargetMode="External"/><Relationship Id="rId2411" Type="http://schemas.openxmlformats.org/officeDocument/2006/relationships/hyperlink" Target="https://twitter.com/fusiondirectory" TargetMode="External"/><Relationship Id="rId2509" Type="http://schemas.openxmlformats.org/officeDocument/2006/relationships/hyperlink" Target="https://twitter.com/poleai" TargetMode="External"/><Relationship Id="rId2716" Type="http://schemas.openxmlformats.org/officeDocument/2006/relationships/hyperlink" Target="https://twitter.com/wassilissatwit" TargetMode="External"/><Relationship Id="rId1220" Type="http://schemas.openxmlformats.org/officeDocument/2006/relationships/hyperlink" Target="http://pbs.twimg.com/profile_images/569788709034156032/VYAwJvjw_normal.jpeg" TargetMode="External"/><Relationship Id="rId1318" Type="http://schemas.openxmlformats.org/officeDocument/2006/relationships/hyperlink" Target="http://pbs.twimg.com/profile_images/504651088897658881/HyNfYs0D_normal.png" TargetMode="External"/><Relationship Id="rId1525" Type="http://schemas.openxmlformats.org/officeDocument/2006/relationships/hyperlink" Target="http://pbs.twimg.com/profile_images/800723056318681092/bjjf3KgZ_normal.jpg" TargetMode="External"/><Relationship Id="rId2923" Type="http://schemas.openxmlformats.org/officeDocument/2006/relationships/hyperlink" Target="https://twitter.com/tech38731" TargetMode="External"/><Relationship Id="rId1732" Type="http://schemas.openxmlformats.org/officeDocument/2006/relationships/hyperlink" Target="http://pbs.twimg.com/profile_images/1227146561269981184/w29_rXYD_normal.jpg" TargetMode="External"/><Relationship Id="rId3185" Type="http://schemas.openxmlformats.org/officeDocument/2006/relationships/hyperlink" Target="https://twitter.com/atosfr" TargetMode="External"/><Relationship Id="rId24" Type="http://schemas.openxmlformats.org/officeDocument/2006/relationships/hyperlink" Target="https://t.co/fH88ZYn6FT" TargetMode="External"/><Relationship Id="rId2299" Type="http://schemas.openxmlformats.org/officeDocument/2006/relationships/hyperlink" Target="https://twitter.com/sonicwall" TargetMode="External"/><Relationship Id="rId3045" Type="http://schemas.openxmlformats.org/officeDocument/2006/relationships/hyperlink" Target="https://twitter.com/hyelimjukim" TargetMode="External"/><Relationship Id="rId3252" Type="http://schemas.openxmlformats.org/officeDocument/2006/relationships/hyperlink" Target="https://twitter.com/freealgeria9" TargetMode="External"/><Relationship Id="rId173" Type="http://schemas.openxmlformats.org/officeDocument/2006/relationships/hyperlink" Target="https://t.co/eckJGJHvma" TargetMode="External"/><Relationship Id="rId380" Type="http://schemas.openxmlformats.org/officeDocument/2006/relationships/hyperlink" Target="https://t.co/32yltPQcGD" TargetMode="External"/><Relationship Id="rId2061" Type="http://schemas.openxmlformats.org/officeDocument/2006/relationships/hyperlink" Target="https://twitter.com/lpoilpot" TargetMode="External"/><Relationship Id="rId3112" Type="http://schemas.openxmlformats.org/officeDocument/2006/relationships/hyperlink" Target="https://twitter.com/bluetrusty_fr" TargetMode="External"/><Relationship Id="rId240" Type="http://schemas.openxmlformats.org/officeDocument/2006/relationships/hyperlink" Target="https://t.co/UUY3Ris63S" TargetMode="External"/><Relationship Id="rId478" Type="http://schemas.openxmlformats.org/officeDocument/2006/relationships/hyperlink" Target="https://t.co/4aVtXH7RI5" TargetMode="External"/><Relationship Id="rId685" Type="http://schemas.openxmlformats.org/officeDocument/2006/relationships/hyperlink" Target="http://t.co/DG4NLwuErF" TargetMode="External"/><Relationship Id="rId892" Type="http://schemas.openxmlformats.org/officeDocument/2006/relationships/hyperlink" Target="http://pbs.twimg.com/profile_images/1421058459919949826/wSuj_dxB_normal.jpg" TargetMode="External"/><Relationship Id="rId2159" Type="http://schemas.openxmlformats.org/officeDocument/2006/relationships/hyperlink" Target="https://twitter.com/nathcybsec" TargetMode="External"/><Relationship Id="rId2366" Type="http://schemas.openxmlformats.org/officeDocument/2006/relationships/hyperlink" Target="https://twitter.com/indigoflute" TargetMode="External"/><Relationship Id="rId2573" Type="http://schemas.openxmlformats.org/officeDocument/2006/relationships/hyperlink" Target="https://twitter.com/maxleaker" TargetMode="External"/><Relationship Id="rId2780" Type="http://schemas.openxmlformats.org/officeDocument/2006/relationships/hyperlink" Target="https://twitter.com/ecommcto" TargetMode="External"/><Relationship Id="rId100" Type="http://schemas.openxmlformats.org/officeDocument/2006/relationships/hyperlink" Target="https://t.co/CeOnC8igWK" TargetMode="External"/><Relationship Id="rId338" Type="http://schemas.openxmlformats.org/officeDocument/2006/relationships/hyperlink" Target="https://t.co/Et5mtGM78Q" TargetMode="External"/><Relationship Id="rId545" Type="http://schemas.openxmlformats.org/officeDocument/2006/relationships/hyperlink" Target="https://t.co/vsFqepLW10" TargetMode="External"/><Relationship Id="rId752" Type="http://schemas.openxmlformats.org/officeDocument/2006/relationships/hyperlink" Target="http://pbs.twimg.com/profile_images/1178885855831822336/oFo00Vje_normal.jpg" TargetMode="External"/><Relationship Id="rId1175" Type="http://schemas.openxmlformats.org/officeDocument/2006/relationships/hyperlink" Target="http://pbs.twimg.com/profile_images/1372112521382002694/TgaQywfS_normal.jpg" TargetMode="External"/><Relationship Id="rId1382" Type="http://schemas.openxmlformats.org/officeDocument/2006/relationships/hyperlink" Target="http://pbs.twimg.com/profile_images/1102920866638295042/Z1ZThnqE_normal.png" TargetMode="External"/><Relationship Id="rId2019" Type="http://schemas.openxmlformats.org/officeDocument/2006/relationships/hyperlink" Target="http://pbs.twimg.com/profile_images/1038354940891226112/fRoaswSF_normal.jpg" TargetMode="External"/><Relationship Id="rId2226" Type="http://schemas.openxmlformats.org/officeDocument/2006/relationships/hyperlink" Target="https://twitter.com/iasrajendra" TargetMode="External"/><Relationship Id="rId2433" Type="http://schemas.openxmlformats.org/officeDocument/2006/relationships/hyperlink" Target="https://twitter.com/careersallistic" TargetMode="External"/><Relationship Id="rId2640" Type="http://schemas.openxmlformats.org/officeDocument/2006/relationships/hyperlink" Target="https://twitter.com/3615jacky" TargetMode="External"/><Relationship Id="rId2878" Type="http://schemas.openxmlformats.org/officeDocument/2006/relationships/hyperlink" Target="https://twitter.com/kakarbot" TargetMode="External"/><Relationship Id="rId405" Type="http://schemas.openxmlformats.org/officeDocument/2006/relationships/hyperlink" Target="https://t.co/BR2hw0Bdf7" TargetMode="External"/><Relationship Id="rId612" Type="http://schemas.openxmlformats.org/officeDocument/2006/relationships/hyperlink" Target="http://t.co/72476eZg02" TargetMode="External"/><Relationship Id="rId1035" Type="http://schemas.openxmlformats.org/officeDocument/2006/relationships/hyperlink" Target="http://pbs.twimg.com/profile_images/1222489828715044864/kYALlxJ-_normal.jpg" TargetMode="External"/><Relationship Id="rId1242" Type="http://schemas.openxmlformats.org/officeDocument/2006/relationships/hyperlink" Target="http://pbs.twimg.com/profile_images/1324904120906604544/UbEEtPld_normal.jpg" TargetMode="External"/><Relationship Id="rId1687" Type="http://schemas.openxmlformats.org/officeDocument/2006/relationships/hyperlink" Target="http://pbs.twimg.com/profile_images/1368110901421895680/KHlsgo5__normal.jpg" TargetMode="External"/><Relationship Id="rId1894" Type="http://schemas.openxmlformats.org/officeDocument/2006/relationships/hyperlink" Target="http://pbs.twimg.com/profile_images/1209476662255063041/4Q-dTYwL_normal.jpg" TargetMode="External"/><Relationship Id="rId2500" Type="http://schemas.openxmlformats.org/officeDocument/2006/relationships/hyperlink" Target="https://twitter.com/anlebreton" TargetMode="External"/><Relationship Id="rId2738" Type="http://schemas.openxmlformats.org/officeDocument/2006/relationships/hyperlink" Target="https://twitter.com/lopessecurity" TargetMode="External"/><Relationship Id="rId2945" Type="http://schemas.openxmlformats.org/officeDocument/2006/relationships/hyperlink" Target="https://twitter.com/olfeo" TargetMode="External"/><Relationship Id="rId917" Type="http://schemas.openxmlformats.org/officeDocument/2006/relationships/hyperlink" Target="http://pbs.twimg.com/profile_images/1394640867584061440/05n9DuUf_normal.jpg" TargetMode="External"/><Relationship Id="rId1102" Type="http://schemas.openxmlformats.org/officeDocument/2006/relationships/hyperlink" Target="http://pbs.twimg.com/profile_images/912304158992150528/d7tBeYJp_normal.jpg" TargetMode="External"/><Relationship Id="rId1547" Type="http://schemas.openxmlformats.org/officeDocument/2006/relationships/hyperlink" Target="http://pbs.twimg.com/profile_images/920566849431011328/GlNBekca_normal.jpg" TargetMode="External"/><Relationship Id="rId1754" Type="http://schemas.openxmlformats.org/officeDocument/2006/relationships/hyperlink" Target="http://abs.twimg.com/sticky/default_profile_images/default_profile_normal.png" TargetMode="External"/><Relationship Id="rId1961" Type="http://schemas.openxmlformats.org/officeDocument/2006/relationships/hyperlink" Target="http://pbs.twimg.com/profile_images/1221360398470995968/8X6CUikj_normal.png" TargetMode="External"/><Relationship Id="rId2805" Type="http://schemas.openxmlformats.org/officeDocument/2006/relationships/hyperlink" Target="https://twitter.com/salim4219" TargetMode="External"/><Relationship Id="rId46" Type="http://schemas.openxmlformats.org/officeDocument/2006/relationships/hyperlink" Target="https://t.co/10jEELsvXb" TargetMode="External"/><Relationship Id="rId1407" Type="http://schemas.openxmlformats.org/officeDocument/2006/relationships/hyperlink" Target="http://pbs.twimg.com/profile_images/1319657293710020609/OjPQcd14_normal.jpg" TargetMode="External"/><Relationship Id="rId1614" Type="http://schemas.openxmlformats.org/officeDocument/2006/relationships/hyperlink" Target="http://pbs.twimg.com/profile_images/1351247806372175873/8Wq8AKFI_normal.jpg" TargetMode="External"/><Relationship Id="rId1821" Type="http://schemas.openxmlformats.org/officeDocument/2006/relationships/hyperlink" Target="http://pbs.twimg.com/profile_images/480083358534602753/5ks_h08H_normal.jpeg" TargetMode="External"/><Relationship Id="rId3067" Type="http://schemas.openxmlformats.org/officeDocument/2006/relationships/hyperlink" Target="https://twitter.com/soyerlaeti" TargetMode="External"/><Relationship Id="rId3274" Type="http://schemas.openxmlformats.org/officeDocument/2006/relationships/hyperlink" Target="https://twitter.com/dxcfrance" TargetMode="External"/><Relationship Id="rId195" Type="http://schemas.openxmlformats.org/officeDocument/2006/relationships/hyperlink" Target="https://t.co/bOKQGZS8ni" TargetMode="External"/><Relationship Id="rId1919" Type="http://schemas.openxmlformats.org/officeDocument/2006/relationships/hyperlink" Target="http://pbs.twimg.com/profile_images/1257691505503776769/u3AxgG7K_normal.jpg" TargetMode="External"/><Relationship Id="rId2083" Type="http://schemas.openxmlformats.org/officeDocument/2006/relationships/hyperlink" Target="https://twitter.com/clemcko" TargetMode="External"/><Relationship Id="rId2290" Type="http://schemas.openxmlformats.org/officeDocument/2006/relationships/hyperlink" Target="https://twitter.com/datasecub" TargetMode="External"/><Relationship Id="rId2388" Type="http://schemas.openxmlformats.org/officeDocument/2006/relationships/hyperlink" Target="https://twitter.com/labanquepostale" TargetMode="External"/><Relationship Id="rId2595" Type="http://schemas.openxmlformats.org/officeDocument/2006/relationships/hyperlink" Target="https://twitter.com/aonfrance" TargetMode="External"/><Relationship Id="rId3134" Type="http://schemas.openxmlformats.org/officeDocument/2006/relationships/hyperlink" Target="https://twitter.com/orsys" TargetMode="External"/><Relationship Id="rId262" Type="http://schemas.openxmlformats.org/officeDocument/2006/relationships/hyperlink" Target="https://t.co/CjtqM32TpM" TargetMode="External"/><Relationship Id="rId567" Type="http://schemas.openxmlformats.org/officeDocument/2006/relationships/hyperlink" Target="https://t.co/1rDUb6IxrT" TargetMode="External"/><Relationship Id="rId1197" Type="http://schemas.openxmlformats.org/officeDocument/2006/relationships/hyperlink" Target="http://pbs.twimg.com/profile_images/1382291906768601089/51N93dsK_normal.jpg" TargetMode="External"/><Relationship Id="rId2150" Type="http://schemas.openxmlformats.org/officeDocument/2006/relationships/hyperlink" Target="https://twitter.com/moon_raspberry" TargetMode="External"/><Relationship Id="rId2248" Type="http://schemas.openxmlformats.org/officeDocument/2006/relationships/hyperlink" Target="https://twitter.com/fabriciosx" TargetMode="External"/><Relationship Id="rId3201" Type="http://schemas.openxmlformats.org/officeDocument/2006/relationships/hyperlink" Target="https://twitter.com/campus_indfutur" TargetMode="External"/><Relationship Id="rId122" Type="http://schemas.openxmlformats.org/officeDocument/2006/relationships/hyperlink" Target="https://t.co/US2AisGeO1" TargetMode="External"/><Relationship Id="rId774" Type="http://schemas.openxmlformats.org/officeDocument/2006/relationships/hyperlink" Target="http://pbs.twimg.com/profile_images/1128654068589707264/zaCGkavi_normal.png" TargetMode="External"/><Relationship Id="rId981" Type="http://schemas.openxmlformats.org/officeDocument/2006/relationships/hyperlink" Target="http://pbs.twimg.com/profile_images/1376225028493213705/varRNAoS_normal.jpg" TargetMode="External"/><Relationship Id="rId1057" Type="http://schemas.openxmlformats.org/officeDocument/2006/relationships/hyperlink" Target="http://pbs.twimg.com/profile_images/378800000065772870/3392f1a710c4e5ad7c90e9fcedf8dc1e_normal.jpeg" TargetMode="External"/><Relationship Id="rId2010" Type="http://schemas.openxmlformats.org/officeDocument/2006/relationships/hyperlink" Target="http://pbs.twimg.com/profile_images/1330801538843947009/1n5gDRC__normal.jpg" TargetMode="External"/><Relationship Id="rId2455" Type="http://schemas.openxmlformats.org/officeDocument/2006/relationships/hyperlink" Target="https://twitter.com/fred1665" TargetMode="External"/><Relationship Id="rId2662" Type="http://schemas.openxmlformats.org/officeDocument/2006/relationships/hyperlink" Target="https://twitter.com/jeanneswift" TargetMode="External"/><Relationship Id="rId427" Type="http://schemas.openxmlformats.org/officeDocument/2006/relationships/hyperlink" Target="https://t.co/5cwR7FLnLI" TargetMode="External"/><Relationship Id="rId634" Type="http://schemas.openxmlformats.org/officeDocument/2006/relationships/hyperlink" Target="https://t.co/MSqhbH8n70" TargetMode="External"/><Relationship Id="rId841" Type="http://schemas.openxmlformats.org/officeDocument/2006/relationships/hyperlink" Target="http://pbs.twimg.com/profile_images/829421606715981826/C9bS0PPG_normal.jpg" TargetMode="External"/><Relationship Id="rId1264" Type="http://schemas.openxmlformats.org/officeDocument/2006/relationships/hyperlink" Target="http://pbs.twimg.com/profile_images/982721685609746433/hxP_vMq9_normal.jpg" TargetMode="External"/><Relationship Id="rId1471" Type="http://schemas.openxmlformats.org/officeDocument/2006/relationships/hyperlink" Target="http://pbs.twimg.com/profile_images/862378016625893378/ixQKj04Y_normal.jpg" TargetMode="External"/><Relationship Id="rId1569" Type="http://schemas.openxmlformats.org/officeDocument/2006/relationships/hyperlink" Target="http://pbs.twimg.com/profile_images/1289876495243124737/f9bbVHX5_normal.jpg" TargetMode="External"/><Relationship Id="rId2108" Type="http://schemas.openxmlformats.org/officeDocument/2006/relationships/hyperlink" Target="https://twitter.com/gokmentekin67" TargetMode="External"/><Relationship Id="rId2315" Type="http://schemas.openxmlformats.org/officeDocument/2006/relationships/hyperlink" Target="https://twitter.com/stdatw" TargetMode="External"/><Relationship Id="rId2522" Type="http://schemas.openxmlformats.org/officeDocument/2006/relationships/hyperlink" Target="https://twitter.com/cassemblyfr" TargetMode="External"/><Relationship Id="rId2967" Type="http://schemas.openxmlformats.org/officeDocument/2006/relationships/hyperlink" Target="https://twitter.com/leillawitzmann" TargetMode="External"/><Relationship Id="rId701" Type="http://schemas.openxmlformats.org/officeDocument/2006/relationships/hyperlink" Target="https://t.co/hrrDq5LQai" TargetMode="External"/><Relationship Id="rId939" Type="http://schemas.openxmlformats.org/officeDocument/2006/relationships/hyperlink" Target="http://pbs.twimg.com/profile_images/1337844418464899072/7hB87ZSQ_normal.jpg" TargetMode="External"/><Relationship Id="rId1124" Type="http://schemas.openxmlformats.org/officeDocument/2006/relationships/hyperlink" Target="http://pbs.twimg.com/profile_images/1337889479055577089/nUs7dWXG_normal.jpg" TargetMode="External"/><Relationship Id="rId1331" Type="http://schemas.openxmlformats.org/officeDocument/2006/relationships/hyperlink" Target="http://pbs.twimg.com/profile_images/665513851354521600/ql1N9MMW_normal.jpg" TargetMode="External"/><Relationship Id="rId1776" Type="http://schemas.openxmlformats.org/officeDocument/2006/relationships/hyperlink" Target="http://pbs.twimg.com/profile_images/1209156989600849920/FcW8GrWX_normal.jpg" TargetMode="External"/><Relationship Id="rId1983" Type="http://schemas.openxmlformats.org/officeDocument/2006/relationships/hyperlink" Target="http://pbs.twimg.com/profile_images/1252408569854488584/gJ1LUYf7_normal.png" TargetMode="External"/><Relationship Id="rId2827" Type="http://schemas.openxmlformats.org/officeDocument/2006/relationships/hyperlink" Target="https://twitter.com/spinnaker13007" TargetMode="External"/><Relationship Id="rId68" Type="http://schemas.openxmlformats.org/officeDocument/2006/relationships/hyperlink" Target="https://t.co/eUE2E23ahL" TargetMode="External"/><Relationship Id="rId1429" Type="http://schemas.openxmlformats.org/officeDocument/2006/relationships/hyperlink" Target="http://pbs.twimg.com/profile_images/1419777364469354499/cVLPf-KE_normal.jpg" TargetMode="External"/><Relationship Id="rId1636" Type="http://schemas.openxmlformats.org/officeDocument/2006/relationships/hyperlink" Target="http://pbs.twimg.com/profile_images/1226922952312131585/PBPbh8Ak_normal.png" TargetMode="External"/><Relationship Id="rId1843" Type="http://schemas.openxmlformats.org/officeDocument/2006/relationships/hyperlink" Target="http://pbs.twimg.com/profile_images/1328442862162341888/RnadZPiv_normal.jpg" TargetMode="External"/><Relationship Id="rId3089" Type="http://schemas.openxmlformats.org/officeDocument/2006/relationships/hyperlink" Target="https://twitter.com/rajeshsharmasi" TargetMode="External"/><Relationship Id="rId3296" Type="http://schemas.openxmlformats.org/officeDocument/2006/relationships/hyperlink" Target="https://twitter.com/certxmco" TargetMode="External"/><Relationship Id="rId1703" Type="http://schemas.openxmlformats.org/officeDocument/2006/relationships/hyperlink" Target="http://pbs.twimg.com/profile_images/1287812935646162946/ZlclMRL8_normal.jpg" TargetMode="External"/><Relationship Id="rId1910" Type="http://schemas.openxmlformats.org/officeDocument/2006/relationships/hyperlink" Target="http://pbs.twimg.com/profile_images/1404745939559067650/8sagxGTo_normal.jpg" TargetMode="External"/><Relationship Id="rId3156" Type="http://schemas.openxmlformats.org/officeDocument/2006/relationships/hyperlink" Target="https://twitter.com/irandymac" TargetMode="External"/><Relationship Id="rId284" Type="http://schemas.openxmlformats.org/officeDocument/2006/relationships/hyperlink" Target="https://t.co/lt0tveS1Gd" TargetMode="External"/><Relationship Id="rId491" Type="http://schemas.openxmlformats.org/officeDocument/2006/relationships/hyperlink" Target="https://t.co/ZSaOxsANsz" TargetMode="External"/><Relationship Id="rId2172" Type="http://schemas.openxmlformats.org/officeDocument/2006/relationships/hyperlink" Target="https://twitter.com/tokenheiser" TargetMode="External"/><Relationship Id="rId3016" Type="http://schemas.openxmlformats.org/officeDocument/2006/relationships/hyperlink" Target="https://twitter.com/molitorph" TargetMode="External"/><Relationship Id="rId3223" Type="http://schemas.openxmlformats.org/officeDocument/2006/relationships/hyperlink" Target="https://twitter.com/qbs_france" TargetMode="External"/><Relationship Id="rId144" Type="http://schemas.openxmlformats.org/officeDocument/2006/relationships/hyperlink" Target="https://t.co/vniw8PuYUB" TargetMode="External"/><Relationship Id="rId589" Type="http://schemas.openxmlformats.org/officeDocument/2006/relationships/hyperlink" Target="https://t.co/NWS8L2r6Qd" TargetMode="External"/><Relationship Id="rId796" Type="http://schemas.openxmlformats.org/officeDocument/2006/relationships/hyperlink" Target="http://pbs.twimg.com/profile_images/677491858201817088/8K8PVQKv_normal.png" TargetMode="External"/><Relationship Id="rId2477" Type="http://schemas.openxmlformats.org/officeDocument/2006/relationships/hyperlink" Target="https://twitter.com/abicomit" TargetMode="External"/><Relationship Id="rId2684" Type="http://schemas.openxmlformats.org/officeDocument/2006/relationships/hyperlink" Target="https://twitter.com/tnpdataprotect" TargetMode="External"/><Relationship Id="rId351" Type="http://schemas.openxmlformats.org/officeDocument/2006/relationships/hyperlink" Target="https://t.co/v602vjWjan" TargetMode="External"/><Relationship Id="rId449" Type="http://schemas.openxmlformats.org/officeDocument/2006/relationships/hyperlink" Target="https://t.co/76iRH6UnFi" TargetMode="External"/><Relationship Id="rId656" Type="http://schemas.openxmlformats.org/officeDocument/2006/relationships/hyperlink" Target="https://t.co/U2GJ69zoPX" TargetMode="External"/><Relationship Id="rId863" Type="http://schemas.openxmlformats.org/officeDocument/2006/relationships/hyperlink" Target="http://pbs.twimg.com/profile_images/1417167026980851717/VYCgeb3P_normal.jpg" TargetMode="External"/><Relationship Id="rId1079" Type="http://schemas.openxmlformats.org/officeDocument/2006/relationships/hyperlink" Target="http://pbs.twimg.com/profile_images/1181777707920711680/L0KWKo11_normal.jpg" TargetMode="External"/><Relationship Id="rId1286" Type="http://schemas.openxmlformats.org/officeDocument/2006/relationships/hyperlink" Target="http://pbs.twimg.com/profile_images/1085092191922540544/mxwRAH5O_normal.jpg" TargetMode="External"/><Relationship Id="rId1493" Type="http://schemas.openxmlformats.org/officeDocument/2006/relationships/hyperlink" Target="http://pbs.twimg.com/profile_images/1092808914859638790/G4hyYPCg_normal.jpg" TargetMode="External"/><Relationship Id="rId2032" Type="http://schemas.openxmlformats.org/officeDocument/2006/relationships/hyperlink" Target="https://twitter.com/fatima_iazza" TargetMode="External"/><Relationship Id="rId2337" Type="http://schemas.openxmlformats.org/officeDocument/2006/relationships/hyperlink" Target="https://twitter.com/__dibah" TargetMode="External"/><Relationship Id="rId2544" Type="http://schemas.openxmlformats.org/officeDocument/2006/relationships/hyperlink" Target="https://twitter.com/foxmulderfrance" TargetMode="External"/><Relationship Id="rId2891" Type="http://schemas.openxmlformats.org/officeDocument/2006/relationships/hyperlink" Target="https://twitter.com/elizabot9" TargetMode="External"/><Relationship Id="rId2989" Type="http://schemas.openxmlformats.org/officeDocument/2006/relationships/hyperlink" Target="https://twitter.com/orangebusiness" TargetMode="External"/><Relationship Id="rId211" Type="http://schemas.openxmlformats.org/officeDocument/2006/relationships/hyperlink" Target="https://t.co/wDCEfJEjnR" TargetMode="External"/><Relationship Id="rId309" Type="http://schemas.openxmlformats.org/officeDocument/2006/relationships/hyperlink" Target="https://t.co/iFf73SCBLJ" TargetMode="External"/><Relationship Id="rId516" Type="http://schemas.openxmlformats.org/officeDocument/2006/relationships/hyperlink" Target="https://t.co/GffdtdMr30" TargetMode="External"/><Relationship Id="rId1146" Type="http://schemas.openxmlformats.org/officeDocument/2006/relationships/hyperlink" Target="http://abs.twimg.com/sticky/default_profile_images/default_profile_normal.png" TargetMode="External"/><Relationship Id="rId1798" Type="http://schemas.openxmlformats.org/officeDocument/2006/relationships/hyperlink" Target="http://abs.twimg.com/sticky/default_profile_images/default_profile_normal.png" TargetMode="External"/><Relationship Id="rId2751" Type="http://schemas.openxmlformats.org/officeDocument/2006/relationships/hyperlink" Target="https://twitter.com/lhosteolivier" TargetMode="External"/><Relationship Id="rId2849" Type="http://schemas.openxmlformats.org/officeDocument/2006/relationships/hyperlink" Target="https://twitter.com/micky91" TargetMode="External"/><Relationship Id="rId723" Type="http://schemas.openxmlformats.org/officeDocument/2006/relationships/hyperlink" Target="http://pbs.twimg.com/profile_images/3342929895/b1c87a319006534d7d766b3d5da3635f_normal.jpeg" TargetMode="External"/><Relationship Id="rId930" Type="http://schemas.openxmlformats.org/officeDocument/2006/relationships/hyperlink" Target="http://pbs.twimg.com/profile_images/1146406404695236609/2PjMMreK_normal.jpg" TargetMode="External"/><Relationship Id="rId1006" Type="http://schemas.openxmlformats.org/officeDocument/2006/relationships/hyperlink" Target="http://pbs.twimg.com/profile_images/1357952856754642944/TN_WvHTN_normal.jpg" TargetMode="External"/><Relationship Id="rId1353" Type="http://schemas.openxmlformats.org/officeDocument/2006/relationships/hyperlink" Target="http://pbs.twimg.com/profile_images/1150131637058973696/PoHF2Zla_normal.png" TargetMode="External"/><Relationship Id="rId1560" Type="http://schemas.openxmlformats.org/officeDocument/2006/relationships/hyperlink" Target="http://pbs.twimg.com/profile_images/1351205081371316224/LdhDP7pb_normal.jpg" TargetMode="External"/><Relationship Id="rId1658" Type="http://schemas.openxmlformats.org/officeDocument/2006/relationships/hyperlink" Target="http://pbs.twimg.com/profile_images/1772714584/f13f659ef987eaac21c3ed5965e35af9__1__normal.png" TargetMode="External"/><Relationship Id="rId1865" Type="http://schemas.openxmlformats.org/officeDocument/2006/relationships/hyperlink" Target="http://pbs.twimg.com/profile_images/1410226482060857351/g-OSocVg_normal.png" TargetMode="External"/><Relationship Id="rId2404" Type="http://schemas.openxmlformats.org/officeDocument/2006/relationships/hyperlink" Target="https://twitter.com/opentext" TargetMode="External"/><Relationship Id="rId2611" Type="http://schemas.openxmlformats.org/officeDocument/2006/relationships/hyperlink" Target="https://twitter.com/google" TargetMode="External"/><Relationship Id="rId2709" Type="http://schemas.openxmlformats.org/officeDocument/2006/relationships/hyperlink" Target="https://twitter.com/coder_487" TargetMode="External"/><Relationship Id="rId1213" Type="http://schemas.openxmlformats.org/officeDocument/2006/relationships/hyperlink" Target="http://pbs.twimg.com/profile_images/378800000134670126/ed550d159102e024ba23a6740b812ca4_normal.jpeg" TargetMode="External"/><Relationship Id="rId1420" Type="http://schemas.openxmlformats.org/officeDocument/2006/relationships/hyperlink" Target="http://pbs.twimg.com/profile_images/1260475316373540864/pXE1QdkV_normal.jpg" TargetMode="External"/><Relationship Id="rId1518" Type="http://schemas.openxmlformats.org/officeDocument/2006/relationships/hyperlink" Target="http://pbs.twimg.com/profile_images/985934447043375104/i_J36u8D_normal.jpg" TargetMode="External"/><Relationship Id="rId2916" Type="http://schemas.openxmlformats.org/officeDocument/2006/relationships/hyperlink" Target="https://twitter.com/carulup" TargetMode="External"/><Relationship Id="rId3080" Type="http://schemas.openxmlformats.org/officeDocument/2006/relationships/hyperlink" Target="https://twitter.com/brolland1" TargetMode="External"/><Relationship Id="rId1725" Type="http://schemas.openxmlformats.org/officeDocument/2006/relationships/hyperlink" Target="http://pbs.twimg.com/profile_images/1174925706272198656/NXqPWZxf_normal.jpg" TargetMode="External"/><Relationship Id="rId1932" Type="http://schemas.openxmlformats.org/officeDocument/2006/relationships/hyperlink" Target="http://pbs.twimg.com/profile_images/1371405275211694082/lRYuWcdK_normal.png" TargetMode="External"/><Relationship Id="rId3178" Type="http://schemas.openxmlformats.org/officeDocument/2006/relationships/hyperlink" Target="https://twitter.com/arezkimekebbel" TargetMode="External"/><Relationship Id="rId17" Type="http://schemas.openxmlformats.org/officeDocument/2006/relationships/hyperlink" Target="https://t.co/H3QxyBCD2E" TargetMode="External"/><Relationship Id="rId2194" Type="http://schemas.openxmlformats.org/officeDocument/2006/relationships/hyperlink" Target="https://twitter.com/wefutureai" TargetMode="External"/><Relationship Id="rId3038" Type="http://schemas.openxmlformats.org/officeDocument/2006/relationships/hyperlink" Target="https://twitter.com/doc_store" TargetMode="External"/><Relationship Id="rId3245" Type="http://schemas.openxmlformats.org/officeDocument/2006/relationships/hyperlink" Target="https://twitter.com/activspaces" TargetMode="External"/><Relationship Id="rId166" Type="http://schemas.openxmlformats.org/officeDocument/2006/relationships/hyperlink" Target="https://t.co/q5q9kS0qY1" TargetMode="External"/><Relationship Id="rId373" Type="http://schemas.openxmlformats.org/officeDocument/2006/relationships/hyperlink" Target="https://t.co/D2DkWVMJe6" TargetMode="External"/><Relationship Id="rId580" Type="http://schemas.openxmlformats.org/officeDocument/2006/relationships/hyperlink" Target="https://t.co/EqvLTFJVyi" TargetMode="External"/><Relationship Id="rId2054" Type="http://schemas.openxmlformats.org/officeDocument/2006/relationships/hyperlink" Target="https://twitter.com/angie_burel" TargetMode="External"/><Relationship Id="rId2261" Type="http://schemas.openxmlformats.org/officeDocument/2006/relationships/hyperlink" Target="https://twitter.com/secureic" TargetMode="External"/><Relationship Id="rId2499" Type="http://schemas.openxmlformats.org/officeDocument/2006/relationships/hyperlink" Target="https://twitter.com/olympegrisou" TargetMode="External"/><Relationship Id="rId3105" Type="http://schemas.openxmlformats.org/officeDocument/2006/relationships/hyperlink" Target="https://twitter.com/abbakanfrance" TargetMode="External"/><Relationship Id="rId3312" Type="http://schemas.openxmlformats.org/officeDocument/2006/relationships/hyperlink" Target="https://twitter.com/intrinsec" TargetMode="External"/><Relationship Id="rId1" Type="http://schemas.openxmlformats.org/officeDocument/2006/relationships/hyperlink" Target="https://t.co/8zAYxV16kx" TargetMode="External"/><Relationship Id="rId233" Type="http://schemas.openxmlformats.org/officeDocument/2006/relationships/hyperlink" Target="http://t.co/q6RBTLmbcN" TargetMode="External"/><Relationship Id="rId440" Type="http://schemas.openxmlformats.org/officeDocument/2006/relationships/hyperlink" Target="https://t.co/7KlWC4MN60" TargetMode="External"/><Relationship Id="rId678" Type="http://schemas.openxmlformats.org/officeDocument/2006/relationships/hyperlink" Target="https://t.co/Bug7GDmx2p" TargetMode="External"/><Relationship Id="rId885" Type="http://schemas.openxmlformats.org/officeDocument/2006/relationships/hyperlink" Target="http://pbs.twimg.com/profile_images/1420464759367995396/7E6YgZgq_normal.jpg" TargetMode="External"/><Relationship Id="rId1070" Type="http://schemas.openxmlformats.org/officeDocument/2006/relationships/hyperlink" Target="http://pbs.twimg.com/profile_images/676772259919433728/GQRwe9kg_normal.jpg" TargetMode="External"/><Relationship Id="rId2121" Type="http://schemas.openxmlformats.org/officeDocument/2006/relationships/hyperlink" Target="https://twitter.com/fabianrodes" TargetMode="External"/><Relationship Id="rId2359" Type="http://schemas.openxmlformats.org/officeDocument/2006/relationships/hyperlink" Target="https://twitter.com/zoxeafall" TargetMode="External"/><Relationship Id="rId2566" Type="http://schemas.openxmlformats.org/officeDocument/2006/relationships/hyperlink" Target="https://twitter.com/soprasteriasecu" TargetMode="External"/><Relationship Id="rId2773" Type="http://schemas.openxmlformats.org/officeDocument/2006/relationships/hyperlink" Target="https://twitter.com/caplarin" TargetMode="External"/><Relationship Id="rId2980" Type="http://schemas.openxmlformats.org/officeDocument/2006/relationships/hyperlink" Target="https://twitter.com/philipdussaix" TargetMode="External"/><Relationship Id="rId300" Type="http://schemas.openxmlformats.org/officeDocument/2006/relationships/hyperlink" Target="https://t.co/4ReisOpbWG" TargetMode="External"/><Relationship Id="rId538" Type="http://schemas.openxmlformats.org/officeDocument/2006/relationships/hyperlink" Target="https://t.co/mlbat1p0td" TargetMode="External"/><Relationship Id="rId745" Type="http://schemas.openxmlformats.org/officeDocument/2006/relationships/hyperlink" Target="http://pbs.twimg.com/profile_images/791683003269390336/p1Fgb5k1_normal.jpg" TargetMode="External"/><Relationship Id="rId952" Type="http://schemas.openxmlformats.org/officeDocument/2006/relationships/hyperlink" Target="http://pbs.twimg.com/profile_images/1366445172121366529/mAbRwp9r_normal.jpg" TargetMode="External"/><Relationship Id="rId1168" Type="http://schemas.openxmlformats.org/officeDocument/2006/relationships/hyperlink" Target="http://pbs.twimg.com/profile_images/1079413285471031296/Tr9lHoAW_normal.jpg" TargetMode="External"/><Relationship Id="rId1375" Type="http://schemas.openxmlformats.org/officeDocument/2006/relationships/hyperlink" Target="http://pbs.twimg.com/profile_images/554333593229484032/B4TNRhrP_normal.jpeg" TargetMode="External"/><Relationship Id="rId1582" Type="http://schemas.openxmlformats.org/officeDocument/2006/relationships/hyperlink" Target="http://pbs.twimg.com/profile_images/1369737093690359813/p-D7hM_o_normal.jpg" TargetMode="External"/><Relationship Id="rId2219" Type="http://schemas.openxmlformats.org/officeDocument/2006/relationships/hyperlink" Target="https://twitter.com/itrackr_fr" TargetMode="External"/><Relationship Id="rId2426" Type="http://schemas.openxmlformats.org/officeDocument/2006/relationships/hyperlink" Target="https://twitter.com/phillvs" TargetMode="External"/><Relationship Id="rId2633" Type="http://schemas.openxmlformats.org/officeDocument/2006/relationships/hyperlink" Target="https://twitter.com/corinnenmars" TargetMode="External"/><Relationship Id="rId81" Type="http://schemas.openxmlformats.org/officeDocument/2006/relationships/hyperlink" Target="https://t.co/e7Qz7wsaTY" TargetMode="External"/><Relationship Id="rId605" Type="http://schemas.openxmlformats.org/officeDocument/2006/relationships/hyperlink" Target="https://t.co/UEvCOgQr38" TargetMode="External"/><Relationship Id="rId812" Type="http://schemas.openxmlformats.org/officeDocument/2006/relationships/hyperlink" Target="http://pbs.twimg.com/profile_images/1024190694632706048/KbomSRRd_normal.jpg" TargetMode="External"/><Relationship Id="rId1028" Type="http://schemas.openxmlformats.org/officeDocument/2006/relationships/hyperlink" Target="http://pbs.twimg.com/profile_images/1407988417225502726/QNweKjVh_normal.png" TargetMode="External"/><Relationship Id="rId1235" Type="http://schemas.openxmlformats.org/officeDocument/2006/relationships/hyperlink" Target="http://pbs.twimg.com/profile_images/1411730940750086146/thx8d7qy_normal.jpg" TargetMode="External"/><Relationship Id="rId1442" Type="http://schemas.openxmlformats.org/officeDocument/2006/relationships/hyperlink" Target="http://pbs.twimg.com/profile_images/1146772070547841024/u1aKb70M_normal.jpg" TargetMode="External"/><Relationship Id="rId1887" Type="http://schemas.openxmlformats.org/officeDocument/2006/relationships/hyperlink" Target="http://pbs.twimg.com/profile_images/3503210264/4c58a51b6720df983572b7e02828d04b_normal.jpeg" TargetMode="External"/><Relationship Id="rId2840" Type="http://schemas.openxmlformats.org/officeDocument/2006/relationships/hyperlink" Target="https://twitter.com/cathgontard" TargetMode="External"/><Relationship Id="rId2938" Type="http://schemas.openxmlformats.org/officeDocument/2006/relationships/hyperlink" Target="https://twitter.com/gs_mag" TargetMode="External"/><Relationship Id="rId1302" Type="http://schemas.openxmlformats.org/officeDocument/2006/relationships/hyperlink" Target="http://pbs.twimg.com/profile_images/764719940763000832/KwXtrTZP_normal.jpg" TargetMode="External"/><Relationship Id="rId1747" Type="http://schemas.openxmlformats.org/officeDocument/2006/relationships/hyperlink" Target="http://pbs.twimg.com/profile_images/1323280988529692672/yMpXpwnA_normal.jpg" TargetMode="External"/><Relationship Id="rId1954" Type="http://schemas.openxmlformats.org/officeDocument/2006/relationships/hyperlink" Target="http://pbs.twimg.com/profile_images/1254007971232784385/i8xjow4W_normal.jpg" TargetMode="External"/><Relationship Id="rId2700" Type="http://schemas.openxmlformats.org/officeDocument/2006/relationships/hyperlink" Target="https://twitter.com/vpuybareau" TargetMode="External"/><Relationship Id="rId39" Type="http://schemas.openxmlformats.org/officeDocument/2006/relationships/hyperlink" Target="https://t.co/WutHCPezCS" TargetMode="External"/><Relationship Id="rId1607" Type="http://schemas.openxmlformats.org/officeDocument/2006/relationships/hyperlink" Target="http://pbs.twimg.com/profile_images/804334957141381120/Dd22ZzAp_normal.jpg" TargetMode="External"/><Relationship Id="rId1814" Type="http://schemas.openxmlformats.org/officeDocument/2006/relationships/hyperlink" Target="http://pbs.twimg.com/profile_images/1789268603/watch-for-ice_white_bear_normal.jpg" TargetMode="External"/><Relationship Id="rId3267" Type="http://schemas.openxmlformats.org/officeDocument/2006/relationships/hyperlink" Target="https://twitter.com/mesdatasetmoi" TargetMode="External"/><Relationship Id="rId188" Type="http://schemas.openxmlformats.org/officeDocument/2006/relationships/hyperlink" Target="https://t.co/zndUc2EH7w" TargetMode="External"/><Relationship Id="rId395" Type="http://schemas.openxmlformats.org/officeDocument/2006/relationships/hyperlink" Target="https://t.co/ov7T1SRMWt" TargetMode="External"/><Relationship Id="rId2076" Type="http://schemas.openxmlformats.org/officeDocument/2006/relationships/hyperlink" Target="https://twitter.com/satelitlgtvusa1" TargetMode="External"/><Relationship Id="rId2283" Type="http://schemas.openxmlformats.org/officeDocument/2006/relationships/hyperlink" Target="https://twitter.com/marcpeysale" TargetMode="External"/><Relationship Id="rId2490" Type="http://schemas.openxmlformats.org/officeDocument/2006/relationships/hyperlink" Target="https://twitter.com/dgentreprises" TargetMode="External"/><Relationship Id="rId2588" Type="http://schemas.openxmlformats.org/officeDocument/2006/relationships/hyperlink" Target="https://twitter.com/cpuprogramme" TargetMode="External"/><Relationship Id="rId3127" Type="http://schemas.openxmlformats.org/officeDocument/2006/relationships/hyperlink" Target="https://twitter.com/rique01900716" TargetMode="External"/><Relationship Id="rId255" Type="http://schemas.openxmlformats.org/officeDocument/2006/relationships/hyperlink" Target="http://t.co/QJR16TRSiM" TargetMode="External"/><Relationship Id="rId462" Type="http://schemas.openxmlformats.org/officeDocument/2006/relationships/hyperlink" Target="https://t.co/WvqYXSrrYy" TargetMode="External"/><Relationship Id="rId1092" Type="http://schemas.openxmlformats.org/officeDocument/2006/relationships/hyperlink" Target="http://pbs.twimg.com/profile_images/1269280468001869824/cfJZRlCl_normal.jpg" TargetMode="External"/><Relationship Id="rId1397" Type="http://schemas.openxmlformats.org/officeDocument/2006/relationships/hyperlink" Target="http://pbs.twimg.com/profile_images/1345646534663278593/R3yFXWcy_normal.jpg" TargetMode="External"/><Relationship Id="rId2143" Type="http://schemas.openxmlformats.org/officeDocument/2006/relationships/hyperlink" Target="https://twitter.com/vgrunler" TargetMode="External"/><Relationship Id="rId2350" Type="http://schemas.openxmlformats.org/officeDocument/2006/relationships/hyperlink" Target="https://twitter.com/mr_anonwolf" TargetMode="External"/><Relationship Id="rId2795" Type="http://schemas.openxmlformats.org/officeDocument/2006/relationships/hyperlink" Target="https://twitter.com/mhvconsult" TargetMode="External"/><Relationship Id="rId115" Type="http://schemas.openxmlformats.org/officeDocument/2006/relationships/hyperlink" Target="https://t.co/CycZ82hOmB" TargetMode="External"/><Relationship Id="rId322" Type="http://schemas.openxmlformats.org/officeDocument/2006/relationships/hyperlink" Target="https://t.co/bo5ZyelKKC" TargetMode="External"/><Relationship Id="rId767" Type="http://schemas.openxmlformats.org/officeDocument/2006/relationships/hyperlink" Target="http://pbs.twimg.com/profile_images/1345860186003673088/4QErQ7p4_normal.jpg" TargetMode="External"/><Relationship Id="rId974" Type="http://schemas.openxmlformats.org/officeDocument/2006/relationships/hyperlink" Target="http://pbs.twimg.com/profile_images/749950372043776000/p-WoxMr4_normal.jpg" TargetMode="External"/><Relationship Id="rId2003" Type="http://schemas.openxmlformats.org/officeDocument/2006/relationships/hyperlink" Target="http://pbs.twimg.com/profile_images/837934283/avatar_normal.jpg" TargetMode="External"/><Relationship Id="rId2210" Type="http://schemas.openxmlformats.org/officeDocument/2006/relationships/hyperlink" Target="https://twitter.com/camillemarc_cmd" TargetMode="External"/><Relationship Id="rId2448" Type="http://schemas.openxmlformats.org/officeDocument/2006/relationships/hyperlink" Target="https://twitter.com/gmirlt" TargetMode="External"/><Relationship Id="rId2655" Type="http://schemas.openxmlformats.org/officeDocument/2006/relationships/hyperlink" Target="https://twitter.com/nsagov" TargetMode="External"/><Relationship Id="rId2862" Type="http://schemas.openxmlformats.org/officeDocument/2006/relationships/hyperlink" Target="https://twitter.com/picliesoph" TargetMode="External"/><Relationship Id="rId627" Type="http://schemas.openxmlformats.org/officeDocument/2006/relationships/hyperlink" Target="https://t.co/3r6HK9BWJl" TargetMode="External"/><Relationship Id="rId834" Type="http://schemas.openxmlformats.org/officeDocument/2006/relationships/hyperlink" Target="http://pbs.twimg.com/profile_images/553146884186189824/SPdEnkF__normal.jpeg" TargetMode="External"/><Relationship Id="rId1257" Type="http://schemas.openxmlformats.org/officeDocument/2006/relationships/hyperlink" Target="http://pbs.twimg.com/profile_images/3517546079/72b27197bdf35116072e07c60afc2087_normal.jpeg" TargetMode="External"/><Relationship Id="rId1464" Type="http://schemas.openxmlformats.org/officeDocument/2006/relationships/hyperlink" Target="http://pbs.twimg.com/profile_images/3450581575/178cf6cff676117aaae430dbc4d68493_normal.jpeg" TargetMode="External"/><Relationship Id="rId1671" Type="http://schemas.openxmlformats.org/officeDocument/2006/relationships/hyperlink" Target="http://pbs.twimg.com/profile_images/1835852241/CC_FACE_BOOK_normal.jpg" TargetMode="External"/><Relationship Id="rId2308" Type="http://schemas.openxmlformats.org/officeDocument/2006/relationships/hyperlink" Target="https://twitter.com/dj" TargetMode="External"/><Relationship Id="rId2515" Type="http://schemas.openxmlformats.org/officeDocument/2006/relationships/hyperlink" Target="https://twitter.com/redleader1970" TargetMode="External"/><Relationship Id="rId2722" Type="http://schemas.openxmlformats.org/officeDocument/2006/relationships/hyperlink" Target="https://twitter.com/schwarzerbengel" TargetMode="External"/><Relationship Id="rId901" Type="http://schemas.openxmlformats.org/officeDocument/2006/relationships/hyperlink" Target="http://pbs.twimg.com/profile_images/1327308932684124160/TwidF2Ku_normal.jpg" TargetMode="External"/><Relationship Id="rId1117" Type="http://schemas.openxmlformats.org/officeDocument/2006/relationships/hyperlink" Target="http://pbs.twimg.com/profile_images/950295036062814208/1R92vQqm_normal.jpg" TargetMode="External"/><Relationship Id="rId1324" Type="http://schemas.openxmlformats.org/officeDocument/2006/relationships/hyperlink" Target="http://pbs.twimg.com/profile_images/2181303833/Magiciens-4_normal.gif" TargetMode="External"/><Relationship Id="rId1531" Type="http://schemas.openxmlformats.org/officeDocument/2006/relationships/hyperlink" Target="http://pbs.twimg.com/profile_images/1144468759987363842/ERhw7N-U_normal.jpg" TargetMode="External"/><Relationship Id="rId1769" Type="http://schemas.openxmlformats.org/officeDocument/2006/relationships/hyperlink" Target="http://pbs.twimg.com/profile_images/1380421629084196865/Bp3i3N45_normal.jpg" TargetMode="External"/><Relationship Id="rId1976" Type="http://schemas.openxmlformats.org/officeDocument/2006/relationships/hyperlink" Target="http://pbs.twimg.com/profile_images/1379061447083364354/i5mJgwuA_normal.jpg" TargetMode="External"/><Relationship Id="rId3191" Type="http://schemas.openxmlformats.org/officeDocument/2006/relationships/hyperlink" Target="https://twitter.com/gegips" TargetMode="External"/><Relationship Id="rId30" Type="http://schemas.openxmlformats.org/officeDocument/2006/relationships/hyperlink" Target="https://t.co/kzhfJLExBa" TargetMode="External"/><Relationship Id="rId1629" Type="http://schemas.openxmlformats.org/officeDocument/2006/relationships/hyperlink" Target="http://pbs.twimg.com/profile_images/578497300437303296/JSTeo7w8_normal.png" TargetMode="External"/><Relationship Id="rId1836" Type="http://schemas.openxmlformats.org/officeDocument/2006/relationships/hyperlink" Target="http://pbs.twimg.com/profile_images/1110194137909858305/qC6ezGsO_normal.png" TargetMode="External"/><Relationship Id="rId3289" Type="http://schemas.openxmlformats.org/officeDocument/2006/relationships/hyperlink" Target="https://twitter.com/sophos" TargetMode="External"/><Relationship Id="rId1903" Type="http://schemas.openxmlformats.org/officeDocument/2006/relationships/hyperlink" Target="http://pbs.twimg.com/profile_images/784330151471423488/GIlEEsVK_normal.jpg" TargetMode="External"/><Relationship Id="rId2098" Type="http://schemas.openxmlformats.org/officeDocument/2006/relationships/hyperlink" Target="https://twitter.com/william27__" TargetMode="External"/><Relationship Id="rId3051" Type="http://schemas.openxmlformats.org/officeDocument/2006/relationships/hyperlink" Target="https://twitter.com/fr_dupont1970" TargetMode="External"/><Relationship Id="rId3149" Type="http://schemas.openxmlformats.org/officeDocument/2006/relationships/hyperlink" Target="https://twitter.com/egea_blog" TargetMode="External"/><Relationship Id="rId277" Type="http://schemas.openxmlformats.org/officeDocument/2006/relationships/hyperlink" Target="http://t.co/Yy8uwbYJfd" TargetMode="External"/><Relationship Id="rId484" Type="http://schemas.openxmlformats.org/officeDocument/2006/relationships/hyperlink" Target="https://t.co/yOLYSNw35A" TargetMode="External"/><Relationship Id="rId2165" Type="http://schemas.openxmlformats.org/officeDocument/2006/relationships/hyperlink" Target="https://twitter.com/conflitsfrance" TargetMode="External"/><Relationship Id="rId3009" Type="http://schemas.openxmlformats.org/officeDocument/2006/relationships/hyperlink" Target="https://twitter.com/kiroloszakher" TargetMode="External"/><Relationship Id="rId3216" Type="http://schemas.openxmlformats.org/officeDocument/2006/relationships/hyperlink" Target="https://twitter.com/th" TargetMode="External"/><Relationship Id="rId137" Type="http://schemas.openxmlformats.org/officeDocument/2006/relationships/hyperlink" Target="http://t.co/mFyihTt7RP" TargetMode="External"/><Relationship Id="rId344" Type="http://schemas.openxmlformats.org/officeDocument/2006/relationships/hyperlink" Target="https://t.co/PwrvBLAUfA" TargetMode="External"/><Relationship Id="rId691" Type="http://schemas.openxmlformats.org/officeDocument/2006/relationships/hyperlink" Target="https://t.co/HRPr0VYPkC" TargetMode="External"/><Relationship Id="rId789" Type="http://schemas.openxmlformats.org/officeDocument/2006/relationships/hyperlink" Target="http://pbs.twimg.com/profile_images/1335118942046740482/nFz0STCe_normal.jpg" TargetMode="External"/><Relationship Id="rId996" Type="http://schemas.openxmlformats.org/officeDocument/2006/relationships/hyperlink" Target="http://pbs.twimg.com/profile_images/1160250459497619456/nuBqE9yP_normal.jpg" TargetMode="External"/><Relationship Id="rId2025" Type="http://schemas.openxmlformats.org/officeDocument/2006/relationships/hyperlink" Target="https://twitter.com/chris__wiersma" TargetMode="External"/><Relationship Id="rId2372" Type="http://schemas.openxmlformats.org/officeDocument/2006/relationships/hyperlink" Target="https://twitter.com/moustafa_diagne" TargetMode="External"/><Relationship Id="rId2677" Type="http://schemas.openxmlformats.org/officeDocument/2006/relationships/hyperlink" Target="https://twitter.com/bescoubes" TargetMode="External"/><Relationship Id="rId2884" Type="http://schemas.openxmlformats.org/officeDocument/2006/relationships/hyperlink" Target="https://twitter.com/loreli85670" TargetMode="External"/><Relationship Id="rId551" Type="http://schemas.openxmlformats.org/officeDocument/2006/relationships/hyperlink" Target="https://t.co/ptPUzbpff2" TargetMode="External"/><Relationship Id="rId649" Type="http://schemas.openxmlformats.org/officeDocument/2006/relationships/hyperlink" Target="https://t.co/RXhwFuHwjj" TargetMode="External"/><Relationship Id="rId856" Type="http://schemas.openxmlformats.org/officeDocument/2006/relationships/hyperlink" Target="http://pbs.twimg.com/profile_images/816573939698860032/4HO8FoXG_normal.jpg" TargetMode="External"/><Relationship Id="rId1181" Type="http://schemas.openxmlformats.org/officeDocument/2006/relationships/hyperlink" Target="http://pbs.twimg.com/profile_images/1395816502268502018/sek9MxUM_normal.jpg" TargetMode="External"/><Relationship Id="rId1279" Type="http://schemas.openxmlformats.org/officeDocument/2006/relationships/hyperlink" Target="http://pbs.twimg.com/profile_images/963149474204798976/zzkKxP6K_normal.jpg" TargetMode="External"/><Relationship Id="rId1486" Type="http://schemas.openxmlformats.org/officeDocument/2006/relationships/hyperlink" Target="http://pbs.twimg.com/profile_images/954283831330332673/S72bqWcG_normal.jpg" TargetMode="External"/><Relationship Id="rId2232" Type="http://schemas.openxmlformats.org/officeDocument/2006/relationships/hyperlink" Target="https://twitter.com/noutfutur" TargetMode="External"/><Relationship Id="rId2537" Type="http://schemas.openxmlformats.org/officeDocument/2006/relationships/hyperlink" Target="https://twitter.com/nvka__" TargetMode="External"/><Relationship Id="rId204" Type="http://schemas.openxmlformats.org/officeDocument/2006/relationships/hyperlink" Target="https://t.co/a9LpEIOcTu" TargetMode="External"/><Relationship Id="rId411" Type="http://schemas.openxmlformats.org/officeDocument/2006/relationships/hyperlink" Target="https://t.co/VnKyRCxhYE" TargetMode="External"/><Relationship Id="rId509" Type="http://schemas.openxmlformats.org/officeDocument/2006/relationships/hyperlink" Target="https://t.co/fAWspkPNcb" TargetMode="External"/><Relationship Id="rId1041" Type="http://schemas.openxmlformats.org/officeDocument/2006/relationships/hyperlink" Target="http://pbs.twimg.com/profile_images/1014118043553804288/BA9nwvLw_normal.jpg" TargetMode="External"/><Relationship Id="rId1139" Type="http://schemas.openxmlformats.org/officeDocument/2006/relationships/hyperlink" Target="http://pbs.twimg.com/profile_images/1338366375111299080/9uQawq27_normal.jpg" TargetMode="External"/><Relationship Id="rId1346" Type="http://schemas.openxmlformats.org/officeDocument/2006/relationships/hyperlink" Target="http://pbs.twimg.com/profile_images/952150122628046848/-blk38HE_normal.jpg" TargetMode="External"/><Relationship Id="rId1693" Type="http://schemas.openxmlformats.org/officeDocument/2006/relationships/hyperlink" Target="http://pbs.twimg.com/profile_images/1042766291877212160/exOKHl45_normal.jpg" TargetMode="External"/><Relationship Id="rId1998" Type="http://schemas.openxmlformats.org/officeDocument/2006/relationships/hyperlink" Target="http://pbs.twimg.com/profile_images/1070425216038461440/GyGoRiMf_normal.jpg" TargetMode="External"/><Relationship Id="rId2744" Type="http://schemas.openxmlformats.org/officeDocument/2006/relationships/hyperlink" Target="https://twitter.com/skilfobic" TargetMode="External"/><Relationship Id="rId2951" Type="http://schemas.openxmlformats.org/officeDocument/2006/relationships/hyperlink" Target="https://twitter.com/r007_br34k3r" TargetMode="External"/><Relationship Id="rId716" Type="http://schemas.openxmlformats.org/officeDocument/2006/relationships/hyperlink" Target="http://t.co/FOMNDappR6" TargetMode="External"/><Relationship Id="rId923" Type="http://schemas.openxmlformats.org/officeDocument/2006/relationships/hyperlink" Target="http://pbs.twimg.com/profile_images/1267180874623324163/BGRjeU-C_normal.jpg" TargetMode="External"/><Relationship Id="rId1553" Type="http://schemas.openxmlformats.org/officeDocument/2006/relationships/hyperlink" Target="http://pbs.twimg.com/profile_images/1086277620524769280/-zAoi3P3_normal.jpg" TargetMode="External"/><Relationship Id="rId1760" Type="http://schemas.openxmlformats.org/officeDocument/2006/relationships/hyperlink" Target="http://pbs.twimg.com/profile_images/1338886973247934472/adjHXVxR_normal.jpg" TargetMode="External"/><Relationship Id="rId1858" Type="http://schemas.openxmlformats.org/officeDocument/2006/relationships/hyperlink" Target="http://pbs.twimg.com/profile_images/434776095049920512/YhpEhCPI_normal.jpeg" TargetMode="External"/><Relationship Id="rId2604" Type="http://schemas.openxmlformats.org/officeDocument/2006/relationships/hyperlink" Target="https://twitter.com/ncedson" TargetMode="External"/><Relationship Id="rId2811" Type="http://schemas.openxmlformats.org/officeDocument/2006/relationships/hyperlink" Target="https://twitter.com/maroc_unesco" TargetMode="External"/><Relationship Id="rId52" Type="http://schemas.openxmlformats.org/officeDocument/2006/relationships/hyperlink" Target="https://t.co/G9nIYgHJgF" TargetMode="External"/><Relationship Id="rId1206" Type="http://schemas.openxmlformats.org/officeDocument/2006/relationships/hyperlink" Target="http://pbs.twimg.com/profile_images/1290645950743093248/-JkOJzvz_normal.jpg" TargetMode="External"/><Relationship Id="rId1413" Type="http://schemas.openxmlformats.org/officeDocument/2006/relationships/hyperlink" Target="http://pbs.twimg.com/profile_images/1544152023/1293l-renard-roux-vulpes-vulpes_normal.jpg" TargetMode="External"/><Relationship Id="rId1620" Type="http://schemas.openxmlformats.org/officeDocument/2006/relationships/hyperlink" Target="http://pbs.twimg.com/profile_images/1260093629370073089/Wmb884ZW_normal.jpg" TargetMode="External"/><Relationship Id="rId2909" Type="http://schemas.openxmlformats.org/officeDocument/2006/relationships/hyperlink" Target="https://twitter.com/nati_kdk" TargetMode="External"/><Relationship Id="rId3073" Type="http://schemas.openxmlformats.org/officeDocument/2006/relationships/hyperlink" Target="https://twitter.com/useroadsafety" TargetMode="External"/><Relationship Id="rId3280" Type="http://schemas.openxmlformats.org/officeDocument/2006/relationships/hyperlink" Target="https://twitter.com/archimagredac" TargetMode="External"/><Relationship Id="rId1718" Type="http://schemas.openxmlformats.org/officeDocument/2006/relationships/hyperlink" Target="http://pbs.twimg.com/profile_images/1310568799901544453/E3K3Fmr0_normal.jpg" TargetMode="External"/><Relationship Id="rId1925" Type="http://schemas.openxmlformats.org/officeDocument/2006/relationships/hyperlink" Target="http://pbs.twimg.com/profile_images/1115380100533489664/o7ocnLNK_normal.jpg" TargetMode="External"/><Relationship Id="rId3140" Type="http://schemas.openxmlformats.org/officeDocument/2006/relationships/hyperlink" Target="https://twitter.com/iotcybersec24" TargetMode="External"/><Relationship Id="rId299" Type="http://schemas.openxmlformats.org/officeDocument/2006/relationships/hyperlink" Target="https://t.co/YnMZveXCl4" TargetMode="External"/><Relationship Id="rId2187" Type="http://schemas.openxmlformats.org/officeDocument/2006/relationships/hyperlink" Target="https://twitter.com/appthisway" TargetMode="External"/><Relationship Id="rId2394" Type="http://schemas.openxmlformats.org/officeDocument/2006/relationships/hyperlink" Target="https://twitter.com/dsstny1" TargetMode="External"/><Relationship Id="rId3238" Type="http://schemas.openxmlformats.org/officeDocument/2006/relationships/hyperlink" Target="https://twitter.com/exn_na" TargetMode="External"/><Relationship Id="rId159" Type="http://schemas.openxmlformats.org/officeDocument/2006/relationships/hyperlink" Target="https://t.co/fNejTvmpQf" TargetMode="External"/><Relationship Id="rId366" Type="http://schemas.openxmlformats.org/officeDocument/2006/relationships/hyperlink" Target="https://t.co/BTSsDxHdzV" TargetMode="External"/><Relationship Id="rId573" Type="http://schemas.openxmlformats.org/officeDocument/2006/relationships/hyperlink" Target="https://t.co/BXfmRB4Af5" TargetMode="External"/><Relationship Id="rId780" Type="http://schemas.openxmlformats.org/officeDocument/2006/relationships/hyperlink" Target="http://pbs.twimg.com/profile_images/1178779458834182145/6TF4GB4F_normal.jpg" TargetMode="External"/><Relationship Id="rId2047" Type="http://schemas.openxmlformats.org/officeDocument/2006/relationships/hyperlink" Target="https://twitter.com/bills_bot" TargetMode="External"/><Relationship Id="rId2254" Type="http://schemas.openxmlformats.org/officeDocument/2006/relationships/hyperlink" Target="https://twitter.com/cyber_taskforce" TargetMode="External"/><Relationship Id="rId2461" Type="http://schemas.openxmlformats.org/officeDocument/2006/relationships/hyperlink" Target="https://twitter.com/cbctoulouse" TargetMode="External"/><Relationship Id="rId2699" Type="http://schemas.openxmlformats.org/officeDocument/2006/relationships/hyperlink" Target="https://twitter.com/securityxtv" TargetMode="External"/><Relationship Id="rId3000" Type="http://schemas.openxmlformats.org/officeDocument/2006/relationships/hyperlink" Target="https://twitter.com/soteria_lab" TargetMode="External"/><Relationship Id="rId3305" Type="http://schemas.openxmlformats.org/officeDocument/2006/relationships/hyperlink" Target="https://twitter.com/telecomevol" TargetMode="External"/><Relationship Id="rId226" Type="http://schemas.openxmlformats.org/officeDocument/2006/relationships/hyperlink" Target="https://t.co/Z5C0kkYQub" TargetMode="External"/><Relationship Id="rId433" Type="http://schemas.openxmlformats.org/officeDocument/2006/relationships/hyperlink" Target="https://t.co/7sgnLrJiSe" TargetMode="External"/><Relationship Id="rId878" Type="http://schemas.openxmlformats.org/officeDocument/2006/relationships/hyperlink" Target="http://pbs.twimg.com/profile_images/603114526159015936/vl7avjIj_normal.jpg" TargetMode="External"/><Relationship Id="rId1063" Type="http://schemas.openxmlformats.org/officeDocument/2006/relationships/hyperlink" Target="http://pbs.twimg.com/profile_images/1162574199132753921/txZhUFjW_normal.jpg" TargetMode="External"/><Relationship Id="rId1270" Type="http://schemas.openxmlformats.org/officeDocument/2006/relationships/hyperlink" Target="http://pbs.twimg.com/profile_images/1289131431977943041/l56Qr0FC_normal.jpg" TargetMode="External"/><Relationship Id="rId2114" Type="http://schemas.openxmlformats.org/officeDocument/2006/relationships/hyperlink" Target="https://twitter.com/bvi38" TargetMode="External"/><Relationship Id="rId2559" Type="http://schemas.openxmlformats.org/officeDocument/2006/relationships/hyperlink" Target="https://twitter.com/acaouren" TargetMode="External"/><Relationship Id="rId2766" Type="http://schemas.openxmlformats.org/officeDocument/2006/relationships/hyperlink" Target="https://twitter.com/jpclo" TargetMode="External"/><Relationship Id="rId2973" Type="http://schemas.openxmlformats.org/officeDocument/2006/relationships/hyperlink" Target="https://twitter.com/kersausonde" TargetMode="External"/><Relationship Id="rId640" Type="http://schemas.openxmlformats.org/officeDocument/2006/relationships/hyperlink" Target="https://t.co/pd4BSb94bi" TargetMode="External"/><Relationship Id="rId738" Type="http://schemas.openxmlformats.org/officeDocument/2006/relationships/hyperlink" Target="http://pbs.twimg.com/profile_images/2109462963/kkd_normal.jpg" TargetMode="External"/><Relationship Id="rId945" Type="http://schemas.openxmlformats.org/officeDocument/2006/relationships/hyperlink" Target="http://pbs.twimg.com/profile_images/1313845750506422272/9CfmTkwS_normal.jpg" TargetMode="External"/><Relationship Id="rId1368" Type="http://schemas.openxmlformats.org/officeDocument/2006/relationships/hyperlink" Target="http://pbs.twimg.com/profile_images/524658998239191040/wh1JED_6_normal.jpeg" TargetMode="External"/><Relationship Id="rId1575" Type="http://schemas.openxmlformats.org/officeDocument/2006/relationships/hyperlink" Target="http://pbs.twimg.com/profile_images/1404161785905569792/p3_YiwF__normal.jpg" TargetMode="External"/><Relationship Id="rId1782" Type="http://schemas.openxmlformats.org/officeDocument/2006/relationships/hyperlink" Target="http://pbs.twimg.com/profile_images/1374767301225029636/vIERR6GR_normal.png" TargetMode="External"/><Relationship Id="rId2321" Type="http://schemas.openxmlformats.org/officeDocument/2006/relationships/hyperlink" Target="https://twitter.com/frawsy2010" TargetMode="External"/><Relationship Id="rId2419" Type="http://schemas.openxmlformats.org/officeDocument/2006/relationships/hyperlink" Target="https://twitter.com/dahvios" TargetMode="External"/><Relationship Id="rId2626" Type="http://schemas.openxmlformats.org/officeDocument/2006/relationships/hyperlink" Target="https://twitter.com/formalgladys" TargetMode="External"/><Relationship Id="rId2833" Type="http://schemas.openxmlformats.org/officeDocument/2006/relationships/hyperlink" Target="https://twitter.com/isaolivier38" TargetMode="External"/><Relationship Id="rId74" Type="http://schemas.openxmlformats.org/officeDocument/2006/relationships/hyperlink" Target="https://t.co/CxlLAhXAmZ" TargetMode="External"/><Relationship Id="rId500" Type="http://schemas.openxmlformats.org/officeDocument/2006/relationships/hyperlink" Target="https://t.co/qvocCKqChF" TargetMode="External"/><Relationship Id="rId805" Type="http://schemas.openxmlformats.org/officeDocument/2006/relationships/hyperlink" Target="http://pbs.twimg.com/profile_images/1417846934077837314/x-BSNqwh_normal.jpg" TargetMode="External"/><Relationship Id="rId1130" Type="http://schemas.openxmlformats.org/officeDocument/2006/relationships/hyperlink" Target="http://pbs.twimg.com/profile_images/1389531692159979521/53mNaOWP_normal.jpg" TargetMode="External"/><Relationship Id="rId1228" Type="http://schemas.openxmlformats.org/officeDocument/2006/relationships/hyperlink" Target="http://pbs.twimg.com/profile_images/904789935038885888/PxVmLFni_normal.jpg" TargetMode="External"/><Relationship Id="rId1435" Type="http://schemas.openxmlformats.org/officeDocument/2006/relationships/hyperlink" Target="http://pbs.twimg.com/profile_images/1265932327668068352/x8LLQvN__normal.jpg" TargetMode="External"/><Relationship Id="rId1642" Type="http://schemas.openxmlformats.org/officeDocument/2006/relationships/hyperlink" Target="http://pbs.twimg.com/profile_images/1384756873455353857/v6CDmykv_normal.jpg" TargetMode="External"/><Relationship Id="rId1947" Type="http://schemas.openxmlformats.org/officeDocument/2006/relationships/hyperlink" Target="http://pbs.twimg.com/profile_images/431703644971343872/bWtLoA4r_normal.jpeg" TargetMode="External"/><Relationship Id="rId2900" Type="http://schemas.openxmlformats.org/officeDocument/2006/relationships/hyperlink" Target="https://twitter.com/axnslash" TargetMode="External"/><Relationship Id="rId3095" Type="http://schemas.openxmlformats.org/officeDocument/2006/relationships/hyperlink" Target="https://twitter.com/_magali_noe" TargetMode="External"/><Relationship Id="rId1502" Type="http://schemas.openxmlformats.org/officeDocument/2006/relationships/hyperlink" Target="http://pbs.twimg.com/profile_images/874018124940664836/1AEIK5e8_normal.jpg" TargetMode="External"/><Relationship Id="rId1807" Type="http://schemas.openxmlformats.org/officeDocument/2006/relationships/hyperlink" Target="http://pbs.twimg.com/profile_images/1235273734690344960/xUVTlcEd_normal.jpg" TargetMode="External"/><Relationship Id="rId3162" Type="http://schemas.openxmlformats.org/officeDocument/2006/relationships/hyperlink" Target="https://twitter.com/nounours" TargetMode="External"/><Relationship Id="rId290" Type="http://schemas.openxmlformats.org/officeDocument/2006/relationships/hyperlink" Target="https://t.co/yxaaNcetZN" TargetMode="External"/><Relationship Id="rId388" Type="http://schemas.openxmlformats.org/officeDocument/2006/relationships/hyperlink" Target="http://t.co/uIhTo0jr9C" TargetMode="External"/><Relationship Id="rId2069" Type="http://schemas.openxmlformats.org/officeDocument/2006/relationships/hyperlink" Target="https://twitter.com/telur_off" TargetMode="External"/><Relationship Id="rId3022" Type="http://schemas.openxmlformats.org/officeDocument/2006/relationships/hyperlink" Target="https://twitter.com/l_guillet" TargetMode="External"/><Relationship Id="rId150" Type="http://schemas.openxmlformats.org/officeDocument/2006/relationships/hyperlink" Target="https://t.co/JaLd89w4Il" TargetMode="External"/><Relationship Id="rId595" Type="http://schemas.openxmlformats.org/officeDocument/2006/relationships/hyperlink" Target="http://t.co/F4B7LtrgAX" TargetMode="External"/><Relationship Id="rId2276" Type="http://schemas.openxmlformats.org/officeDocument/2006/relationships/hyperlink" Target="https://twitter.com/niouuuuuuuuh" TargetMode="External"/><Relationship Id="rId2483" Type="http://schemas.openxmlformats.org/officeDocument/2006/relationships/hyperlink" Target="https://twitter.com/alexandremtr14" TargetMode="External"/><Relationship Id="rId2690" Type="http://schemas.openxmlformats.org/officeDocument/2006/relationships/hyperlink" Target="https://twitter.com/padawanvador" TargetMode="External"/><Relationship Id="rId3327" Type="http://schemas.openxmlformats.org/officeDocument/2006/relationships/comments" Target="../comments2.xml"/><Relationship Id="rId248" Type="http://schemas.openxmlformats.org/officeDocument/2006/relationships/hyperlink" Target="https://t.co/UYN4DIgoC2" TargetMode="External"/><Relationship Id="rId455" Type="http://schemas.openxmlformats.org/officeDocument/2006/relationships/hyperlink" Target="https://t.co/MHkdRDD5Of" TargetMode="External"/><Relationship Id="rId662" Type="http://schemas.openxmlformats.org/officeDocument/2006/relationships/hyperlink" Target="https://t.co/OUFTxUSuMz" TargetMode="External"/><Relationship Id="rId1085" Type="http://schemas.openxmlformats.org/officeDocument/2006/relationships/hyperlink" Target="http://pbs.twimg.com/profile_images/652381649381027840/tZOBYFzy_normal.jpg" TargetMode="External"/><Relationship Id="rId1292" Type="http://schemas.openxmlformats.org/officeDocument/2006/relationships/hyperlink" Target="http://pbs.twimg.com/profile_images/1343132169615585281/UkFz8e2L_normal.jpg" TargetMode="External"/><Relationship Id="rId2136" Type="http://schemas.openxmlformats.org/officeDocument/2006/relationships/hyperlink" Target="https://twitter.com/mbamasidiki" TargetMode="External"/><Relationship Id="rId2343" Type="http://schemas.openxmlformats.org/officeDocument/2006/relationships/hyperlink" Target="https://twitter.com/davidchassan" TargetMode="External"/><Relationship Id="rId2550" Type="http://schemas.openxmlformats.org/officeDocument/2006/relationships/hyperlink" Target="https://twitter.com/jsette60" TargetMode="External"/><Relationship Id="rId2788" Type="http://schemas.openxmlformats.org/officeDocument/2006/relationships/hyperlink" Target="https://twitter.com/lynda_fiveyears" TargetMode="External"/><Relationship Id="rId2995" Type="http://schemas.openxmlformats.org/officeDocument/2006/relationships/hyperlink" Target="https://twitter.com/ebergerault" TargetMode="External"/><Relationship Id="rId108" Type="http://schemas.openxmlformats.org/officeDocument/2006/relationships/hyperlink" Target="https://t.co/QABYPPsOMY" TargetMode="External"/><Relationship Id="rId315" Type="http://schemas.openxmlformats.org/officeDocument/2006/relationships/hyperlink" Target="https://t.co/hQQQkvzFJ2" TargetMode="External"/><Relationship Id="rId522" Type="http://schemas.openxmlformats.org/officeDocument/2006/relationships/hyperlink" Target="https://t.co/xvUhEJ9Lnz" TargetMode="External"/><Relationship Id="rId967" Type="http://schemas.openxmlformats.org/officeDocument/2006/relationships/hyperlink" Target="http://abs.twimg.com/sticky/default_profile_images/default_profile_normal.png" TargetMode="External"/><Relationship Id="rId1152" Type="http://schemas.openxmlformats.org/officeDocument/2006/relationships/hyperlink" Target="http://pbs.twimg.com/profile_images/1591666065/image_normal.jpg" TargetMode="External"/><Relationship Id="rId1597" Type="http://schemas.openxmlformats.org/officeDocument/2006/relationships/hyperlink" Target="http://pbs.twimg.com/profile_images/1205142890441297920/GccR3HLO_normal.jpg" TargetMode="External"/><Relationship Id="rId2203" Type="http://schemas.openxmlformats.org/officeDocument/2006/relationships/hyperlink" Target="https://twitter.com/cmemertens" TargetMode="External"/><Relationship Id="rId2410" Type="http://schemas.openxmlformats.org/officeDocument/2006/relationships/hyperlink" Target="https://twitter.com/jujunet22" TargetMode="External"/><Relationship Id="rId2648" Type="http://schemas.openxmlformats.org/officeDocument/2006/relationships/hyperlink" Target="https://twitter.com/cephalopodluke2" TargetMode="External"/><Relationship Id="rId2855" Type="http://schemas.openxmlformats.org/officeDocument/2006/relationships/hyperlink" Target="https://twitter.com/demipal" TargetMode="External"/><Relationship Id="rId96" Type="http://schemas.openxmlformats.org/officeDocument/2006/relationships/hyperlink" Target="https://t.co/pLOaKbe4xR" TargetMode="External"/><Relationship Id="rId827" Type="http://schemas.openxmlformats.org/officeDocument/2006/relationships/hyperlink" Target="http://pbs.twimg.com/profile_images/1361738818303500296/PSr9Hb8k_normal.jpg" TargetMode="External"/><Relationship Id="rId1012" Type="http://schemas.openxmlformats.org/officeDocument/2006/relationships/hyperlink" Target="http://pbs.twimg.com/profile_images/1377185511631024143/i6SDuMOB_normal.jpg" TargetMode="External"/><Relationship Id="rId1457" Type="http://schemas.openxmlformats.org/officeDocument/2006/relationships/hyperlink" Target="http://pbs.twimg.com/profile_images/737661195113598980/UnMXdfYY_normal.jpg" TargetMode="External"/><Relationship Id="rId1664" Type="http://schemas.openxmlformats.org/officeDocument/2006/relationships/hyperlink" Target="http://pbs.twimg.com/profile_images/655033759843094528/zugH9edW_normal.jpg" TargetMode="External"/><Relationship Id="rId1871" Type="http://schemas.openxmlformats.org/officeDocument/2006/relationships/hyperlink" Target="http://abs.twimg.com/sticky/default_profile_images/default_profile_normal.png" TargetMode="External"/><Relationship Id="rId2508" Type="http://schemas.openxmlformats.org/officeDocument/2006/relationships/hyperlink" Target="https://twitter.com/brunetluc" TargetMode="External"/><Relationship Id="rId2715" Type="http://schemas.openxmlformats.org/officeDocument/2006/relationships/hyperlink" Target="https://twitter.com/weatherboy_fr" TargetMode="External"/><Relationship Id="rId2922" Type="http://schemas.openxmlformats.org/officeDocument/2006/relationships/hyperlink" Target="https://twitter.com/erictixador" TargetMode="External"/><Relationship Id="rId1317" Type="http://schemas.openxmlformats.org/officeDocument/2006/relationships/hyperlink" Target="http://pbs.twimg.com/profile_images/1364446073234878467/2zJfZzZ0_normal.jpg" TargetMode="External"/><Relationship Id="rId1524" Type="http://schemas.openxmlformats.org/officeDocument/2006/relationships/hyperlink" Target="http://pbs.twimg.com/profile_images/1423118648/img003_normal.jpg" TargetMode="External"/><Relationship Id="rId1731" Type="http://schemas.openxmlformats.org/officeDocument/2006/relationships/hyperlink" Target="http://pbs.twimg.com/profile_images/873117753229455360/kuMxAAPj_normal.jpg" TargetMode="External"/><Relationship Id="rId1969" Type="http://schemas.openxmlformats.org/officeDocument/2006/relationships/hyperlink" Target="http://pbs.twimg.com/profile_images/1346845686743113731/dtMymc4Z_normal.jpg" TargetMode="External"/><Relationship Id="rId3184" Type="http://schemas.openxmlformats.org/officeDocument/2006/relationships/hyperlink" Target="https://twitter.com/eliegirard" TargetMode="External"/><Relationship Id="rId23" Type="http://schemas.openxmlformats.org/officeDocument/2006/relationships/hyperlink" Target="https://t.co/uYCAezZHAp" TargetMode="External"/><Relationship Id="rId1829" Type="http://schemas.openxmlformats.org/officeDocument/2006/relationships/hyperlink" Target="http://pbs.twimg.com/profile_images/1231629368314736640/gr8zaSE__normal.jpg" TargetMode="External"/><Relationship Id="rId2298" Type="http://schemas.openxmlformats.org/officeDocument/2006/relationships/hyperlink" Target="https://twitter.com/sylvain_stahl" TargetMode="External"/><Relationship Id="rId3044" Type="http://schemas.openxmlformats.org/officeDocument/2006/relationships/hyperlink" Target="https://twitter.com/sybilleimbert" TargetMode="External"/><Relationship Id="rId3251" Type="http://schemas.openxmlformats.org/officeDocument/2006/relationships/hyperlink" Target="https://twitter.com/eset_france" TargetMode="External"/><Relationship Id="rId172" Type="http://schemas.openxmlformats.org/officeDocument/2006/relationships/hyperlink" Target="https://t.co/yKkwYrB0UW" TargetMode="External"/><Relationship Id="rId477" Type="http://schemas.openxmlformats.org/officeDocument/2006/relationships/hyperlink" Target="https://t.co/W8NUa7vYGZ" TargetMode="External"/><Relationship Id="rId684" Type="http://schemas.openxmlformats.org/officeDocument/2006/relationships/hyperlink" Target="https://t.co/s0qOSwqrtV" TargetMode="External"/><Relationship Id="rId2060" Type="http://schemas.openxmlformats.org/officeDocument/2006/relationships/hyperlink" Target="https://twitter.com/marti_francois" TargetMode="External"/><Relationship Id="rId2158" Type="http://schemas.openxmlformats.org/officeDocument/2006/relationships/hyperlink" Target="https://twitter.com/enlargeyourgeek" TargetMode="External"/><Relationship Id="rId2365" Type="http://schemas.openxmlformats.org/officeDocument/2006/relationships/hyperlink" Target="https://twitter.com/bint_fadel" TargetMode="External"/><Relationship Id="rId3111" Type="http://schemas.openxmlformats.org/officeDocument/2006/relationships/hyperlink" Target="https://twitter.com/beyondtrust_fr" TargetMode="External"/><Relationship Id="rId3209" Type="http://schemas.openxmlformats.org/officeDocument/2006/relationships/hyperlink" Target="https://twitter.com/univesante" TargetMode="External"/><Relationship Id="rId337" Type="http://schemas.openxmlformats.org/officeDocument/2006/relationships/hyperlink" Target="https://t.co/JB05usQYo1" TargetMode="External"/><Relationship Id="rId891" Type="http://schemas.openxmlformats.org/officeDocument/2006/relationships/hyperlink" Target="http://pbs.twimg.com/profile_images/1418577089779978243/_MbUChyA_normal.jpg" TargetMode="External"/><Relationship Id="rId989" Type="http://schemas.openxmlformats.org/officeDocument/2006/relationships/hyperlink" Target="http://pbs.twimg.com/profile_images/572148852807827456/Q3njz0zX_normal.jpeg" TargetMode="External"/><Relationship Id="rId2018" Type="http://schemas.openxmlformats.org/officeDocument/2006/relationships/hyperlink" Target="http://pbs.twimg.com/profile_images/1131855016766124032/vhasETOF_normal.jpg" TargetMode="External"/><Relationship Id="rId2572" Type="http://schemas.openxmlformats.org/officeDocument/2006/relationships/hyperlink" Target="https://twitter.com/danemontpellier" TargetMode="External"/><Relationship Id="rId2877" Type="http://schemas.openxmlformats.org/officeDocument/2006/relationships/hyperlink" Target="https://twitter.com/botfemale" TargetMode="External"/><Relationship Id="rId544" Type="http://schemas.openxmlformats.org/officeDocument/2006/relationships/hyperlink" Target="https://t.co/Yal7nC0Fwn" TargetMode="External"/><Relationship Id="rId751" Type="http://schemas.openxmlformats.org/officeDocument/2006/relationships/hyperlink" Target="http://pbs.twimg.com/profile_images/1312164942934609920/RL_qCHR0_normal.jpg" TargetMode="External"/><Relationship Id="rId849" Type="http://schemas.openxmlformats.org/officeDocument/2006/relationships/hyperlink" Target="http://pbs.twimg.com/profile_images/1281102422014910464/BiOff-U6_normal.jpg" TargetMode="External"/><Relationship Id="rId1174" Type="http://schemas.openxmlformats.org/officeDocument/2006/relationships/hyperlink" Target="http://pbs.twimg.com/profile_images/1208046284634034183/JcYL82vI_normal.jpg" TargetMode="External"/><Relationship Id="rId1381" Type="http://schemas.openxmlformats.org/officeDocument/2006/relationships/hyperlink" Target="http://pbs.twimg.com/profile_images/1756726260/100402_110745_normal.jpg" TargetMode="External"/><Relationship Id="rId1479" Type="http://schemas.openxmlformats.org/officeDocument/2006/relationships/hyperlink" Target="http://pbs.twimg.com/profile_images/1169125375395487744/Qov_Wunw_normal.jpg" TargetMode="External"/><Relationship Id="rId1686" Type="http://schemas.openxmlformats.org/officeDocument/2006/relationships/hyperlink" Target="http://pbs.twimg.com/profile_images/1269674428427886593/Ipmp2_cU_normal.jpg" TargetMode="External"/><Relationship Id="rId2225" Type="http://schemas.openxmlformats.org/officeDocument/2006/relationships/hyperlink" Target="https://twitter.com/smugnier" TargetMode="External"/><Relationship Id="rId2432" Type="http://schemas.openxmlformats.org/officeDocument/2006/relationships/hyperlink" Target="https://twitter.com/allistic_fr" TargetMode="External"/><Relationship Id="rId404" Type="http://schemas.openxmlformats.org/officeDocument/2006/relationships/hyperlink" Target="https://t.co/SJ6Zk5al4e" TargetMode="External"/><Relationship Id="rId611" Type="http://schemas.openxmlformats.org/officeDocument/2006/relationships/hyperlink" Target="https://t.co/PVhzE8H0L0" TargetMode="External"/><Relationship Id="rId1034" Type="http://schemas.openxmlformats.org/officeDocument/2006/relationships/hyperlink" Target="http://pbs.twimg.com/profile_images/1205256596303044609/2UnPjlzb_normal.jpg" TargetMode="External"/><Relationship Id="rId1241" Type="http://schemas.openxmlformats.org/officeDocument/2006/relationships/hyperlink" Target="http://pbs.twimg.com/profile_images/1291335893333221377/CBj2fBGf_normal.jpg" TargetMode="External"/><Relationship Id="rId1339" Type="http://schemas.openxmlformats.org/officeDocument/2006/relationships/hyperlink" Target="http://pbs.twimg.com/profile_images/1186355771983966208/VQqnf4_7_normal.jpg" TargetMode="External"/><Relationship Id="rId1893" Type="http://schemas.openxmlformats.org/officeDocument/2006/relationships/hyperlink" Target="http://pbs.twimg.com/profile_images/1311706109724553216/Ar08Pqne_normal.jpg" TargetMode="External"/><Relationship Id="rId2737" Type="http://schemas.openxmlformats.org/officeDocument/2006/relationships/hyperlink" Target="https://twitter.com/cnams_france" TargetMode="External"/><Relationship Id="rId2944" Type="http://schemas.openxmlformats.org/officeDocument/2006/relationships/hyperlink" Target="https://twitter.com/tristana_illes" TargetMode="External"/><Relationship Id="rId709" Type="http://schemas.openxmlformats.org/officeDocument/2006/relationships/hyperlink" Target="https://t.co/Hj2othXu0Q" TargetMode="External"/><Relationship Id="rId916" Type="http://schemas.openxmlformats.org/officeDocument/2006/relationships/hyperlink" Target="http://pbs.twimg.com/profile_images/1336990148622487552/CAFnViTU_normal.jpg" TargetMode="External"/><Relationship Id="rId1101" Type="http://schemas.openxmlformats.org/officeDocument/2006/relationships/hyperlink" Target="http://pbs.twimg.com/profile_images/3348858923/555989adf4553389b2260bf22a55841b_normal.jpeg" TargetMode="External"/><Relationship Id="rId1546" Type="http://schemas.openxmlformats.org/officeDocument/2006/relationships/hyperlink" Target="http://pbs.twimg.com/profile_images/1353846145815085056/3G5LfOQQ_normal.jpg" TargetMode="External"/><Relationship Id="rId1753" Type="http://schemas.openxmlformats.org/officeDocument/2006/relationships/hyperlink" Target="http://pbs.twimg.com/profile_images/936184209923813377/nKd_2HzB_normal.jpg" TargetMode="External"/><Relationship Id="rId1960" Type="http://schemas.openxmlformats.org/officeDocument/2006/relationships/hyperlink" Target="http://pbs.twimg.com/profile_images/659007199184887808/amgTVHVx_normal.jpg" TargetMode="External"/><Relationship Id="rId2804" Type="http://schemas.openxmlformats.org/officeDocument/2006/relationships/hyperlink" Target="https://twitter.com/gdarmanin" TargetMode="External"/><Relationship Id="rId45" Type="http://schemas.openxmlformats.org/officeDocument/2006/relationships/hyperlink" Target="https://t.co/OT6Ix2AsUf" TargetMode="External"/><Relationship Id="rId1406" Type="http://schemas.openxmlformats.org/officeDocument/2006/relationships/hyperlink" Target="http://pbs.twimg.com/profile_images/1413000255789015041/YqiDvIkN_normal.jpg" TargetMode="External"/><Relationship Id="rId1613" Type="http://schemas.openxmlformats.org/officeDocument/2006/relationships/hyperlink" Target="http://pbs.twimg.com/profile_images/1213039031199494144/u6hxMp-A_normal.jpg" TargetMode="External"/><Relationship Id="rId1820" Type="http://schemas.openxmlformats.org/officeDocument/2006/relationships/hyperlink" Target="http://pbs.twimg.com/profile_images/912618541458837504/L2i3p9eu_normal.jpg" TargetMode="External"/><Relationship Id="rId3066" Type="http://schemas.openxmlformats.org/officeDocument/2006/relationships/hyperlink" Target="https://twitter.com/nacirasalvan" TargetMode="External"/><Relationship Id="rId3273" Type="http://schemas.openxmlformats.org/officeDocument/2006/relationships/hyperlink" Target="https://twitter.com/arkhineo" TargetMode="External"/><Relationship Id="rId194" Type="http://schemas.openxmlformats.org/officeDocument/2006/relationships/hyperlink" Target="http://t.co/MsGCAQfCMf" TargetMode="External"/><Relationship Id="rId1918" Type="http://schemas.openxmlformats.org/officeDocument/2006/relationships/hyperlink" Target="http://pbs.twimg.com/profile_images/1408519010753384448/3FEUcyc7_normal.jpg" TargetMode="External"/><Relationship Id="rId2082" Type="http://schemas.openxmlformats.org/officeDocument/2006/relationships/hyperlink" Target="https://twitter.com/gcelosia_" TargetMode="External"/><Relationship Id="rId3133" Type="http://schemas.openxmlformats.org/officeDocument/2006/relationships/hyperlink" Target="https://twitter.com/gutmannlucie" TargetMode="External"/><Relationship Id="rId261" Type="http://schemas.openxmlformats.org/officeDocument/2006/relationships/hyperlink" Target="https://t.co/Mpl86GAl2i" TargetMode="External"/><Relationship Id="rId499" Type="http://schemas.openxmlformats.org/officeDocument/2006/relationships/hyperlink" Target="https://t.co/tqcvM7X32c" TargetMode="External"/><Relationship Id="rId2387" Type="http://schemas.openxmlformats.org/officeDocument/2006/relationships/hyperlink" Target="https://twitter.com/madiseydi" TargetMode="External"/><Relationship Id="rId2594" Type="http://schemas.openxmlformats.org/officeDocument/2006/relationships/hyperlink" Target="https://twitter.com/gradesbfc" TargetMode="External"/><Relationship Id="rId359" Type="http://schemas.openxmlformats.org/officeDocument/2006/relationships/hyperlink" Target="https://t.co/7jiUNe9v44" TargetMode="External"/><Relationship Id="rId566" Type="http://schemas.openxmlformats.org/officeDocument/2006/relationships/hyperlink" Target="https://t.co/sjq2NFXIbX" TargetMode="External"/><Relationship Id="rId773" Type="http://schemas.openxmlformats.org/officeDocument/2006/relationships/hyperlink" Target="http://pbs.twimg.com/profile_images/828712988383248388/GQuUEocE_normal.jpg" TargetMode="External"/><Relationship Id="rId1196" Type="http://schemas.openxmlformats.org/officeDocument/2006/relationships/hyperlink" Target="http://pbs.twimg.com/profile_images/1348918193457418241/nf8dCWlm_normal.jpg" TargetMode="External"/><Relationship Id="rId2247" Type="http://schemas.openxmlformats.org/officeDocument/2006/relationships/hyperlink" Target="https://twitter.com/risk_insight" TargetMode="External"/><Relationship Id="rId2454" Type="http://schemas.openxmlformats.org/officeDocument/2006/relationships/hyperlink" Target="https://twitter.com/coudprint" TargetMode="External"/><Relationship Id="rId2899" Type="http://schemas.openxmlformats.org/officeDocument/2006/relationships/hyperlink" Target="https://twitter.com/saycornelia" TargetMode="External"/><Relationship Id="rId3200" Type="http://schemas.openxmlformats.org/officeDocument/2006/relationships/hyperlink" Target="https://twitter.com/ui_eau" TargetMode="External"/><Relationship Id="rId121" Type="http://schemas.openxmlformats.org/officeDocument/2006/relationships/hyperlink" Target="https://t.co/XVhP1YME2l" TargetMode="External"/><Relationship Id="rId219" Type="http://schemas.openxmlformats.org/officeDocument/2006/relationships/hyperlink" Target="https://t.co/vhySUANtlR" TargetMode="External"/><Relationship Id="rId426" Type="http://schemas.openxmlformats.org/officeDocument/2006/relationships/hyperlink" Target="https://t.co/Sr0GYLxLrf" TargetMode="External"/><Relationship Id="rId633" Type="http://schemas.openxmlformats.org/officeDocument/2006/relationships/hyperlink" Target="http://t.co/6g2naqUJaI" TargetMode="External"/><Relationship Id="rId980" Type="http://schemas.openxmlformats.org/officeDocument/2006/relationships/hyperlink" Target="http://pbs.twimg.com/profile_images/887670034654429184/OalYbQEy_normal.jpg" TargetMode="External"/><Relationship Id="rId1056" Type="http://schemas.openxmlformats.org/officeDocument/2006/relationships/hyperlink" Target="http://pbs.twimg.com/profile_images/1130075217534042112/gpbDyP-n_normal.jpg" TargetMode="External"/><Relationship Id="rId1263" Type="http://schemas.openxmlformats.org/officeDocument/2006/relationships/hyperlink" Target="http://pbs.twimg.com/profile_images/1396068767491399682/dvXusDBh_normal.jpg" TargetMode="External"/><Relationship Id="rId2107" Type="http://schemas.openxmlformats.org/officeDocument/2006/relationships/hyperlink" Target="https://twitter.com/defense_ouest" TargetMode="External"/><Relationship Id="rId2314" Type="http://schemas.openxmlformats.org/officeDocument/2006/relationships/hyperlink" Target="https://twitter.com/cea_list" TargetMode="External"/><Relationship Id="rId2661" Type="http://schemas.openxmlformats.org/officeDocument/2006/relationships/hyperlink" Target="https://twitter.com/corinnemeynier" TargetMode="External"/><Relationship Id="rId2759" Type="http://schemas.openxmlformats.org/officeDocument/2006/relationships/hyperlink" Target="https://twitter.com/parfaitmwamba3" TargetMode="External"/><Relationship Id="rId2966" Type="http://schemas.openxmlformats.org/officeDocument/2006/relationships/hyperlink" Target="https://twitter.com/tai_invest" TargetMode="External"/><Relationship Id="rId840" Type="http://schemas.openxmlformats.org/officeDocument/2006/relationships/hyperlink" Target="http://pbs.twimg.com/profile_images/1374983023700160513/sfaPnvFj_normal.jpg" TargetMode="External"/><Relationship Id="rId938" Type="http://schemas.openxmlformats.org/officeDocument/2006/relationships/hyperlink" Target="http://pbs.twimg.com/profile_images/552364876383784960/wn9LaHlU_normal.png" TargetMode="External"/><Relationship Id="rId1470" Type="http://schemas.openxmlformats.org/officeDocument/2006/relationships/hyperlink" Target="http://pbs.twimg.com/profile_images/876029036459425793/h-uH47zg_normal.jpg" TargetMode="External"/><Relationship Id="rId1568" Type="http://schemas.openxmlformats.org/officeDocument/2006/relationships/hyperlink" Target="http://pbs.twimg.com/profile_images/849333572674703360/vmwd6Jns_normal.jpg" TargetMode="External"/><Relationship Id="rId1775" Type="http://schemas.openxmlformats.org/officeDocument/2006/relationships/hyperlink" Target="http://pbs.twimg.com/profile_images/1220934601864032256/XeFqvGDK_normal.jpg" TargetMode="External"/><Relationship Id="rId2521" Type="http://schemas.openxmlformats.org/officeDocument/2006/relationships/hyperlink" Target="https://twitter.com/elliott_bobiet" TargetMode="External"/><Relationship Id="rId2619" Type="http://schemas.openxmlformats.org/officeDocument/2006/relationships/hyperlink" Target="https://twitter.com/jeanneclerin" TargetMode="External"/><Relationship Id="rId2826" Type="http://schemas.openxmlformats.org/officeDocument/2006/relationships/hyperlink" Target="https://twitter.com/nextstep_sante" TargetMode="External"/><Relationship Id="rId67" Type="http://schemas.openxmlformats.org/officeDocument/2006/relationships/hyperlink" Target="https://t.co/IKpg3fJGDs" TargetMode="External"/><Relationship Id="rId700" Type="http://schemas.openxmlformats.org/officeDocument/2006/relationships/hyperlink" Target="https://t.co/LrR31DprPj" TargetMode="External"/><Relationship Id="rId1123" Type="http://schemas.openxmlformats.org/officeDocument/2006/relationships/hyperlink" Target="http://pbs.twimg.com/profile_images/1177569870210318342/4WMl3MsS_normal.jpg" TargetMode="External"/><Relationship Id="rId1330" Type="http://schemas.openxmlformats.org/officeDocument/2006/relationships/hyperlink" Target="http://pbs.twimg.com/profile_images/1105736924910809088/BqLp8k_o_normal.jpg" TargetMode="External"/><Relationship Id="rId1428" Type="http://schemas.openxmlformats.org/officeDocument/2006/relationships/hyperlink" Target="http://pbs.twimg.com/profile_images/805157678519611392/Z-DqALdz_normal.jpg" TargetMode="External"/><Relationship Id="rId1635" Type="http://schemas.openxmlformats.org/officeDocument/2006/relationships/hyperlink" Target="http://pbs.twimg.com/profile_images/1367382894226919426/ySl4etYH_normal.jpg" TargetMode="External"/><Relationship Id="rId1982" Type="http://schemas.openxmlformats.org/officeDocument/2006/relationships/hyperlink" Target="http://pbs.twimg.com/profile_images/1335915839476932609/sWVKq427_normal.jpg" TargetMode="External"/><Relationship Id="rId3088" Type="http://schemas.openxmlformats.org/officeDocument/2006/relationships/hyperlink" Target="https://twitter.com/val_cappelli" TargetMode="External"/><Relationship Id="rId1842" Type="http://schemas.openxmlformats.org/officeDocument/2006/relationships/hyperlink" Target="http://pbs.twimg.com/profile_images/1363955597595435009/L1Tw_AK__normal.jpg" TargetMode="External"/><Relationship Id="rId3295" Type="http://schemas.openxmlformats.org/officeDocument/2006/relationships/hyperlink" Target="https://twitter.com/pascal_baratoux" TargetMode="External"/><Relationship Id="rId1702" Type="http://schemas.openxmlformats.org/officeDocument/2006/relationships/hyperlink" Target="http://pbs.twimg.com/profile_images/1257253650793193473/0YoLyRw0_normal.jpg" TargetMode="External"/><Relationship Id="rId3155" Type="http://schemas.openxmlformats.org/officeDocument/2006/relationships/hyperlink" Target="https://twitter.com/mhr_officiel" TargetMode="External"/><Relationship Id="rId283" Type="http://schemas.openxmlformats.org/officeDocument/2006/relationships/hyperlink" Target="https://t.co/e6vNKXThrP" TargetMode="External"/><Relationship Id="rId490" Type="http://schemas.openxmlformats.org/officeDocument/2006/relationships/hyperlink" Target="https://t.co/XM3NS9rrax" TargetMode="External"/><Relationship Id="rId2171" Type="http://schemas.openxmlformats.org/officeDocument/2006/relationships/hyperlink" Target="https://twitter.com/turnoverit" TargetMode="External"/><Relationship Id="rId3015" Type="http://schemas.openxmlformats.org/officeDocument/2006/relationships/hyperlink" Target="https://twitter.com/malizensecurity" TargetMode="External"/><Relationship Id="rId3222" Type="http://schemas.openxmlformats.org/officeDocument/2006/relationships/hyperlink" Target="https://twitter.com/pressecitron" TargetMode="External"/><Relationship Id="rId143" Type="http://schemas.openxmlformats.org/officeDocument/2006/relationships/hyperlink" Target="https://t.co/J2Ebm6tWnY" TargetMode="External"/><Relationship Id="rId350" Type="http://schemas.openxmlformats.org/officeDocument/2006/relationships/hyperlink" Target="https://t.co/NvpbnaMyTR" TargetMode="External"/><Relationship Id="rId588" Type="http://schemas.openxmlformats.org/officeDocument/2006/relationships/hyperlink" Target="https://t.co/00Olyb0Tl7" TargetMode="External"/><Relationship Id="rId795" Type="http://schemas.openxmlformats.org/officeDocument/2006/relationships/hyperlink" Target="http://pbs.twimg.com/profile_images/1102502031078682624/7ziG_Z2V_normal.png" TargetMode="External"/><Relationship Id="rId2031" Type="http://schemas.openxmlformats.org/officeDocument/2006/relationships/hyperlink" Target="https://twitter.com/externatic" TargetMode="External"/><Relationship Id="rId2269" Type="http://schemas.openxmlformats.org/officeDocument/2006/relationships/hyperlink" Target="https://twitter.com/safecarep" TargetMode="External"/><Relationship Id="rId2476" Type="http://schemas.openxmlformats.org/officeDocument/2006/relationships/hyperlink" Target="https://twitter.com/freedom_8559" TargetMode="External"/><Relationship Id="rId2683" Type="http://schemas.openxmlformats.org/officeDocument/2006/relationships/hyperlink" Target="https://twitter.com/s_zhbakov" TargetMode="External"/><Relationship Id="rId2890" Type="http://schemas.openxmlformats.org/officeDocument/2006/relationships/hyperlink" Target="https://twitter.com/itsmuzza2004" TargetMode="External"/><Relationship Id="rId9" Type="http://schemas.openxmlformats.org/officeDocument/2006/relationships/hyperlink" Target="http://t.co/jiXLptjYHL" TargetMode="External"/><Relationship Id="rId210" Type="http://schemas.openxmlformats.org/officeDocument/2006/relationships/hyperlink" Target="https://t.co/u9hvUyWbPa" TargetMode="External"/><Relationship Id="rId448" Type="http://schemas.openxmlformats.org/officeDocument/2006/relationships/hyperlink" Target="https://t.co/mqrpy2lgVw" TargetMode="External"/><Relationship Id="rId655" Type="http://schemas.openxmlformats.org/officeDocument/2006/relationships/hyperlink" Target="https://t.co/QBmnzsqLv9" TargetMode="External"/><Relationship Id="rId862" Type="http://schemas.openxmlformats.org/officeDocument/2006/relationships/hyperlink" Target="http://pbs.twimg.com/profile_images/1087672351884488706/4qELKCub_normal.jpg" TargetMode="External"/><Relationship Id="rId1078" Type="http://schemas.openxmlformats.org/officeDocument/2006/relationships/hyperlink" Target="http://pbs.twimg.com/profile_images/798592227803009024/2kfLxYRH_normal.jpg" TargetMode="External"/><Relationship Id="rId1285" Type="http://schemas.openxmlformats.org/officeDocument/2006/relationships/hyperlink" Target="http://pbs.twimg.com/profile_images/2962572135/92ffb834f23b025ed000f00a436c99a8_normal.png" TargetMode="External"/><Relationship Id="rId1492" Type="http://schemas.openxmlformats.org/officeDocument/2006/relationships/hyperlink" Target="http://pbs.twimg.com/profile_images/1417057787268448257/0ektAdGS_normal.jpg" TargetMode="External"/><Relationship Id="rId2129" Type="http://schemas.openxmlformats.org/officeDocument/2006/relationships/hyperlink" Target="https://twitter.com/pcharly14" TargetMode="External"/><Relationship Id="rId2336" Type="http://schemas.openxmlformats.org/officeDocument/2006/relationships/hyperlink" Target="https://twitter.com/formations_oo2" TargetMode="External"/><Relationship Id="rId2543" Type="http://schemas.openxmlformats.org/officeDocument/2006/relationships/hyperlink" Target="https://twitter.com/xen0risdev" TargetMode="External"/><Relationship Id="rId2750" Type="http://schemas.openxmlformats.org/officeDocument/2006/relationships/hyperlink" Target="https://twitter.com/dyandza" TargetMode="External"/><Relationship Id="rId2988" Type="http://schemas.openxmlformats.org/officeDocument/2006/relationships/hyperlink" Target="https://twitter.com/aeronotbruno" TargetMode="External"/><Relationship Id="rId308" Type="http://schemas.openxmlformats.org/officeDocument/2006/relationships/hyperlink" Target="https://t.co/fu9eTQTuCs" TargetMode="External"/><Relationship Id="rId515" Type="http://schemas.openxmlformats.org/officeDocument/2006/relationships/hyperlink" Target="https://t.co/vmmoOyRYm5" TargetMode="External"/><Relationship Id="rId722" Type="http://schemas.openxmlformats.org/officeDocument/2006/relationships/hyperlink" Target="http://pbs.twimg.com/profile_images/1077907332665917441/a6HAd9dF_normal.jpg" TargetMode="External"/><Relationship Id="rId1145" Type="http://schemas.openxmlformats.org/officeDocument/2006/relationships/hyperlink" Target="http://pbs.twimg.com/profile_images/378800000836129593/03cc86ded66b4eb191fe12c1237853ab_normal.jpeg" TargetMode="External"/><Relationship Id="rId1352" Type="http://schemas.openxmlformats.org/officeDocument/2006/relationships/hyperlink" Target="http://abs.twimg.com/sticky/default_profile_images/default_profile_normal.png" TargetMode="External"/><Relationship Id="rId1797" Type="http://schemas.openxmlformats.org/officeDocument/2006/relationships/hyperlink" Target="http://pbs.twimg.com/profile_images/1336973636608155648/uVxavdxq_normal.jpg" TargetMode="External"/><Relationship Id="rId2403" Type="http://schemas.openxmlformats.org/officeDocument/2006/relationships/hyperlink" Target="https://twitter.com/itsmeetings" TargetMode="External"/><Relationship Id="rId2848" Type="http://schemas.openxmlformats.org/officeDocument/2006/relationships/hyperlink" Target="https://twitter.com/jbc75017" TargetMode="External"/><Relationship Id="rId89" Type="http://schemas.openxmlformats.org/officeDocument/2006/relationships/hyperlink" Target="https://t.co/DgPhzixSib" TargetMode="External"/><Relationship Id="rId1005" Type="http://schemas.openxmlformats.org/officeDocument/2006/relationships/hyperlink" Target="http://pbs.twimg.com/profile_images/1410322190424326160/m4ncV4-0_normal.jpg" TargetMode="External"/><Relationship Id="rId1212" Type="http://schemas.openxmlformats.org/officeDocument/2006/relationships/hyperlink" Target="http://pbs.twimg.com/profile_images/730710844623966208/r1p-_4rK_normal.jpg" TargetMode="External"/><Relationship Id="rId1657" Type="http://schemas.openxmlformats.org/officeDocument/2006/relationships/hyperlink" Target="http://pbs.twimg.com/profile_images/1288408892490252289/W-BBCl4c_normal.jpg" TargetMode="External"/><Relationship Id="rId1864" Type="http://schemas.openxmlformats.org/officeDocument/2006/relationships/hyperlink" Target="http://pbs.twimg.com/profile_images/1197135188473475074/8svI-1EO_normal.jpg" TargetMode="External"/><Relationship Id="rId2610" Type="http://schemas.openxmlformats.org/officeDocument/2006/relationships/hyperlink" Target="https://twitter.com/ml_tweet_bot" TargetMode="External"/><Relationship Id="rId2708" Type="http://schemas.openxmlformats.org/officeDocument/2006/relationships/hyperlink" Target="https://twitter.com/fredgouth" TargetMode="External"/><Relationship Id="rId2915" Type="http://schemas.openxmlformats.org/officeDocument/2006/relationships/hyperlink" Target="https://twitter.com/arscorse1" TargetMode="External"/><Relationship Id="rId1517" Type="http://schemas.openxmlformats.org/officeDocument/2006/relationships/hyperlink" Target="http://pbs.twimg.com/profile_images/1409646297141891072/_MPENLoQ_normal.jpg" TargetMode="External"/><Relationship Id="rId1724" Type="http://schemas.openxmlformats.org/officeDocument/2006/relationships/hyperlink" Target="http://pbs.twimg.com/profile_images/1378674452205088774/191l23QT_normal.jpg" TargetMode="External"/><Relationship Id="rId3177" Type="http://schemas.openxmlformats.org/officeDocument/2006/relationships/hyperlink" Target="https://twitter.com/cmaaura" TargetMode="External"/><Relationship Id="rId16" Type="http://schemas.openxmlformats.org/officeDocument/2006/relationships/hyperlink" Target="https://t.co/KseCcdzb3k" TargetMode="External"/><Relationship Id="rId1931" Type="http://schemas.openxmlformats.org/officeDocument/2006/relationships/hyperlink" Target="http://pbs.twimg.com/profile_images/1321910063930306560/TJy-fz3v_normal.jpg" TargetMode="External"/><Relationship Id="rId3037" Type="http://schemas.openxmlformats.org/officeDocument/2006/relationships/hyperlink" Target="https://twitter.com/sparwanteam" TargetMode="External"/><Relationship Id="rId2193" Type="http://schemas.openxmlformats.org/officeDocument/2006/relationships/hyperlink" Target="https://twitter.com/bombanola" TargetMode="External"/><Relationship Id="rId2498" Type="http://schemas.openxmlformats.org/officeDocument/2006/relationships/hyperlink" Target="https://twitter.com/johnndzana" TargetMode="External"/><Relationship Id="rId3244" Type="http://schemas.openxmlformats.org/officeDocument/2006/relationships/hyperlink" Target="https://twitter.com/cyberzone72" TargetMode="External"/><Relationship Id="rId165" Type="http://schemas.openxmlformats.org/officeDocument/2006/relationships/hyperlink" Target="https://t.co/oDv8Q8OwhP" TargetMode="External"/><Relationship Id="rId372" Type="http://schemas.openxmlformats.org/officeDocument/2006/relationships/hyperlink" Target="https://t.co/TjUnkYNKcQ" TargetMode="External"/><Relationship Id="rId677" Type="http://schemas.openxmlformats.org/officeDocument/2006/relationships/hyperlink" Target="https://t.co/ZwYtl3UU25" TargetMode="External"/><Relationship Id="rId2053" Type="http://schemas.openxmlformats.org/officeDocument/2006/relationships/hyperlink" Target="https://twitter.com/enmarchefr" TargetMode="External"/><Relationship Id="rId2260" Type="http://schemas.openxmlformats.org/officeDocument/2006/relationships/hyperlink" Target="https://twitter.com/nicolas_moutier" TargetMode="External"/><Relationship Id="rId2358" Type="http://schemas.openxmlformats.org/officeDocument/2006/relationships/hyperlink" Target="https://twitter.com/cdnsba" TargetMode="External"/><Relationship Id="rId3104" Type="http://schemas.openxmlformats.org/officeDocument/2006/relationships/hyperlink" Target="https://twitter.com/antoinefaillie" TargetMode="External"/><Relationship Id="rId3311" Type="http://schemas.openxmlformats.org/officeDocument/2006/relationships/hyperlink" Target="https://twitter.com/ncsc" TargetMode="External"/><Relationship Id="rId232" Type="http://schemas.openxmlformats.org/officeDocument/2006/relationships/hyperlink" Target="https://t.co/QE3BMwt8PU" TargetMode="External"/><Relationship Id="rId884" Type="http://schemas.openxmlformats.org/officeDocument/2006/relationships/hyperlink" Target="http://pbs.twimg.com/profile_images/1058002496965304320/1caozvki_normal.jpg" TargetMode="External"/><Relationship Id="rId2120" Type="http://schemas.openxmlformats.org/officeDocument/2006/relationships/hyperlink" Target="https://twitter.com/gendarmerie_054" TargetMode="External"/><Relationship Id="rId2565" Type="http://schemas.openxmlformats.org/officeDocument/2006/relationships/hyperlink" Target="https://twitter.com/securityblog" TargetMode="External"/><Relationship Id="rId2772" Type="http://schemas.openxmlformats.org/officeDocument/2006/relationships/hyperlink" Target="https://twitter.com/cyber_detect" TargetMode="External"/><Relationship Id="rId537" Type="http://schemas.openxmlformats.org/officeDocument/2006/relationships/hyperlink" Target="https://t.co/OV5kbwwYmi" TargetMode="External"/><Relationship Id="rId744" Type="http://schemas.openxmlformats.org/officeDocument/2006/relationships/hyperlink" Target="http://pbs.twimg.com/profile_images/499444395947474945/PiG_TcDT_normal.jpeg" TargetMode="External"/><Relationship Id="rId951" Type="http://schemas.openxmlformats.org/officeDocument/2006/relationships/hyperlink" Target="http://pbs.twimg.com/profile_images/1340582332361793537/Zvn7p_4I_normal.jpg" TargetMode="External"/><Relationship Id="rId1167" Type="http://schemas.openxmlformats.org/officeDocument/2006/relationships/hyperlink" Target="http://pbs.twimg.com/profile_images/1159212500572753920/49WAfJuf_normal.jpg" TargetMode="External"/><Relationship Id="rId1374" Type="http://schemas.openxmlformats.org/officeDocument/2006/relationships/hyperlink" Target="http://pbs.twimg.com/profile_images/1255600302838996992/lT9F8d4D_normal.jpg" TargetMode="External"/><Relationship Id="rId1581" Type="http://schemas.openxmlformats.org/officeDocument/2006/relationships/hyperlink" Target="http://pbs.twimg.com/profile_images/1383681596260163584/uSAAqCq4_normal.jpg" TargetMode="External"/><Relationship Id="rId1679" Type="http://schemas.openxmlformats.org/officeDocument/2006/relationships/hyperlink" Target="http://pbs.twimg.com/profile_images/1408051787815395328/o0UW84fY_normal.jpg" TargetMode="External"/><Relationship Id="rId2218" Type="http://schemas.openxmlformats.org/officeDocument/2006/relationships/hyperlink" Target="https://twitter.com/cedric_o" TargetMode="External"/><Relationship Id="rId2425" Type="http://schemas.openxmlformats.org/officeDocument/2006/relationships/hyperlink" Target="https://twitter.com/leonielalionne1" TargetMode="External"/><Relationship Id="rId2632" Type="http://schemas.openxmlformats.org/officeDocument/2006/relationships/hyperlink" Target="https://twitter.com/thorpak47" TargetMode="External"/><Relationship Id="rId80" Type="http://schemas.openxmlformats.org/officeDocument/2006/relationships/hyperlink" Target="https://t.co/NS2GULMhYl" TargetMode="External"/><Relationship Id="rId604" Type="http://schemas.openxmlformats.org/officeDocument/2006/relationships/hyperlink" Target="https://t.co/wKhG9DVQdL" TargetMode="External"/><Relationship Id="rId811" Type="http://schemas.openxmlformats.org/officeDocument/2006/relationships/hyperlink" Target="http://pbs.twimg.com/profile_images/872820199967346688/IAWbRLaT_normal.jpg" TargetMode="External"/><Relationship Id="rId1027" Type="http://schemas.openxmlformats.org/officeDocument/2006/relationships/hyperlink" Target="http://pbs.twimg.com/profile_images/1263766632926793729/nUnAwRNW_normal.jpg" TargetMode="External"/><Relationship Id="rId1234" Type="http://schemas.openxmlformats.org/officeDocument/2006/relationships/hyperlink" Target="http://pbs.twimg.com/profile_images/1284534101844922368/wuqgWqJz_normal.jpg" TargetMode="External"/><Relationship Id="rId1441" Type="http://schemas.openxmlformats.org/officeDocument/2006/relationships/hyperlink" Target="http://pbs.twimg.com/profile_images/840518882867761152/H5vEedAz_normal.jpg" TargetMode="External"/><Relationship Id="rId1886" Type="http://schemas.openxmlformats.org/officeDocument/2006/relationships/hyperlink" Target="http://pbs.twimg.com/profile_images/1136960618551009281/aQ6M_pIK_normal.png" TargetMode="External"/><Relationship Id="rId2937" Type="http://schemas.openxmlformats.org/officeDocument/2006/relationships/hyperlink" Target="https://twitter.com/wallixcom" TargetMode="External"/><Relationship Id="rId909" Type="http://schemas.openxmlformats.org/officeDocument/2006/relationships/hyperlink" Target="http://pbs.twimg.com/profile_images/1257370516266061830/Hr_uXK1x_normal.jpg" TargetMode="External"/><Relationship Id="rId1301" Type="http://schemas.openxmlformats.org/officeDocument/2006/relationships/hyperlink" Target="http://pbs.twimg.com/profile_images/1366826061783322627/cHqfZZdE_normal.jpg" TargetMode="External"/><Relationship Id="rId1539" Type="http://schemas.openxmlformats.org/officeDocument/2006/relationships/hyperlink" Target="http://pbs.twimg.com/profile_images/1283429737331920899/rXXYI5FQ_normal.jpg" TargetMode="External"/><Relationship Id="rId1746" Type="http://schemas.openxmlformats.org/officeDocument/2006/relationships/hyperlink" Target="http://pbs.twimg.com/profile_images/1309406729944391682/8qcSkaEP_normal.jpg" TargetMode="External"/><Relationship Id="rId1953" Type="http://schemas.openxmlformats.org/officeDocument/2006/relationships/hyperlink" Target="http://pbs.twimg.com/profile_images/1099742954971979776/Rfo4H6jQ_normal.png" TargetMode="External"/><Relationship Id="rId3199" Type="http://schemas.openxmlformats.org/officeDocument/2006/relationships/hyperlink" Target="https://twitter.com/kgarcini" TargetMode="External"/><Relationship Id="rId38" Type="http://schemas.openxmlformats.org/officeDocument/2006/relationships/hyperlink" Target="https://t.co/oFp0jGeZYe" TargetMode="External"/><Relationship Id="rId1606" Type="http://schemas.openxmlformats.org/officeDocument/2006/relationships/hyperlink" Target="http://pbs.twimg.com/profile_images/1415176310054326274/MSRkO0hs_normal.jpg" TargetMode="External"/><Relationship Id="rId1813" Type="http://schemas.openxmlformats.org/officeDocument/2006/relationships/hyperlink" Target="http://pbs.twimg.com/profile_images/1313055919157186560/LRhBdUlz_normal.jpg" TargetMode="External"/><Relationship Id="rId3059" Type="http://schemas.openxmlformats.org/officeDocument/2006/relationships/hyperlink" Target="https://twitter.com/esg_uqam" TargetMode="External"/><Relationship Id="rId3266" Type="http://schemas.openxmlformats.org/officeDocument/2006/relationships/hyperlink" Target="https://twitter.com/auraentreprises" TargetMode="External"/><Relationship Id="rId187" Type="http://schemas.openxmlformats.org/officeDocument/2006/relationships/hyperlink" Target="https://t.co/LPkpljzIhA" TargetMode="External"/><Relationship Id="rId394" Type="http://schemas.openxmlformats.org/officeDocument/2006/relationships/hyperlink" Target="https://t.co/jGS4DhWdCH" TargetMode="External"/><Relationship Id="rId2075" Type="http://schemas.openxmlformats.org/officeDocument/2006/relationships/hyperlink" Target="https://twitter.com/ercom_" TargetMode="External"/><Relationship Id="rId2282" Type="http://schemas.openxmlformats.org/officeDocument/2006/relationships/hyperlink" Target="https://twitter.com/alex_mazars" TargetMode="External"/><Relationship Id="rId3126" Type="http://schemas.openxmlformats.org/officeDocument/2006/relationships/hyperlink" Target="https://twitter.com/fariyad08412743" TargetMode="External"/><Relationship Id="rId254" Type="http://schemas.openxmlformats.org/officeDocument/2006/relationships/hyperlink" Target="https://t.co/mCTySd0vOB" TargetMode="External"/><Relationship Id="rId699" Type="http://schemas.openxmlformats.org/officeDocument/2006/relationships/hyperlink" Target="https://t.co/EYh7auEpf4" TargetMode="External"/><Relationship Id="rId1091" Type="http://schemas.openxmlformats.org/officeDocument/2006/relationships/hyperlink" Target="http://pbs.twimg.com/profile_images/2488557312/image_normal.jpg" TargetMode="External"/><Relationship Id="rId2587" Type="http://schemas.openxmlformats.org/officeDocument/2006/relationships/hyperlink" Target="https://twitter.com/cnrs_centre_est" TargetMode="External"/><Relationship Id="rId2794" Type="http://schemas.openxmlformats.org/officeDocument/2006/relationships/hyperlink" Target="https://twitter.com/myhealthcareit" TargetMode="External"/><Relationship Id="rId114" Type="http://schemas.openxmlformats.org/officeDocument/2006/relationships/hyperlink" Target="https://t.co/z1hEsOBNpD" TargetMode="External"/><Relationship Id="rId461" Type="http://schemas.openxmlformats.org/officeDocument/2006/relationships/hyperlink" Target="https://t.co/gxMBlL31zs" TargetMode="External"/><Relationship Id="rId559" Type="http://schemas.openxmlformats.org/officeDocument/2006/relationships/hyperlink" Target="https://t.co/jKPXswCCUX" TargetMode="External"/><Relationship Id="rId766" Type="http://schemas.openxmlformats.org/officeDocument/2006/relationships/hyperlink" Target="http://pbs.twimg.com/profile_images/1411379519995498498/FE2xQBPB_normal.jpg" TargetMode="External"/><Relationship Id="rId1189" Type="http://schemas.openxmlformats.org/officeDocument/2006/relationships/hyperlink" Target="http://pbs.twimg.com/profile_images/1336931352067923969/Qp2GOW7T_normal.jpg" TargetMode="External"/><Relationship Id="rId1396" Type="http://schemas.openxmlformats.org/officeDocument/2006/relationships/hyperlink" Target="http://pbs.twimg.com/profile_images/1419312297063763974/PixdkXZM_normal.jpg" TargetMode="External"/><Relationship Id="rId2142" Type="http://schemas.openxmlformats.org/officeDocument/2006/relationships/hyperlink" Target="https://twitter.com/stephaneatdell" TargetMode="External"/><Relationship Id="rId2447" Type="http://schemas.openxmlformats.org/officeDocument/2006/relationships/hyperlink" Target="https://twitter.com/margpompom" TargetMode="External"/><Relationship Id="rId321" Type="http://schemas.openxmlformats.org/officeDocument/2006/relationships/hyperlink" Target="https://t.co/czABtqrV5U" TargetMode="External"/><Relationship Id="rId419" Type="http://schemas.openxmlformats.org/officeDocument/2006/relationships/hyperlink" Target="https://t.co/uN6l2vIcx1" TargetMode="External"/><Relationship Id="rId626" Type="http://schemas.openxmlformats.org/officeDocument/2006/relationships/hyperlink" Target="https://t.co/GP2iaL73w9" TargetMode="External"/><Relationship Id="rId973" Type="http://schemas.openxmlformats.org/officeDocument/2006/relationships/hyperlink" Target="http://pbs.twimg.com/profile_images/1219684158479437825/XT1KD6vG_normal.jpg" TargetMode="External"/><Relationship Id="rId1049" Type="http://schemas.openxmlformats.org/officeDocument/2006/relationships/hyperlink" Target="http://pbs.twimg.com/profile_images/1421202011601653770/_fS7ZBVY_normal.jpg" TargetMode="External"/><Relationship Id="rId1256" Type="http://schemas.openxmlformats.org/officeDocument/2006/relationships/hyperlink" Target="http://pbs.twimg.com/profile_images/1347876308110503937/SAuj9yhG_normal.jpg" TargetMode="External"/><Relationship Id="rId2002" Type="http://schemas.openxmlformats.org/officeDocument/2006/relationships/hyperlink" Target="http://pbs.twimg.com/profile_images/1008692863364943872/JUF1IBZv_normal.jpg" TargetMode="External"/><Relationship Id="rId2307" Type="http://schemas.openxmlformats.org/officeDocument/2006/relationships/hyperlink" Target="https://twitter.com/mbange" TargetMode="External"/><Relationship Id="rId2654" Type="http://schemas.openxmlformats.org/officeDocument/2006/relationships/hyperlink" Target="https://twitter.com/baonenterprises" TargetMode="External"/><Relationship Id="rId2861" Type="http://schemas.openxmlformats.org/officeDocument/2006/relationships/hyperlink" Target="https://twitter.com/christiantiga" TargetMode="External"/><Relationship Id="rId2959" Type="http://schemas.openxmlformats.org/officeDocument/2006/relationships/hyperlink" Target="https://twitter.com/ericfreyss" TargetMode="External"/><Relationship Id="rId833" Type="http://schemas.openxmlformats.org/officeDocument/2006/relationships/hyperlink" Target="http://pbs.twimg.com/profile_images/1364227963131211777/tkey4kmM_normal.jpg" TargetMode="External"/><Relationship Id="rId1116" Type="http://schemas.openxmlformats.org/officeDocument/2006/relationships/hyperlink" Target="http://pbs.twimg.com/profile_images/1337995768872005634/JuwQOZNo_normal.jpg" TargetMode="External"/><Relationship Id="rId1463" Type="http://schemas.openxmlformats.org/officeDocument/2006/relationships/hyperlink" Target="http://pbs.twimg.com/profile_images/1352716585337815040/uNiF26_j_normal.jpg" TargetMode="External"/><Relationship Id="rId1670" Type="http://schemas.openxmlformats.org/officeDocument/2006/relationships/hyperlink" Target="http://pbs.twimg.com/profile_images/218648399/cv_normal.jpg" TargetMode="External"/><Relationship Id="rId1768" Type="http://schemas.openxmlformats.org/officeDocument/2006/relationships/hyperlink" Target="http://pbs.twimg.com/profile_images/1068975422942130177/5yZagFrc_normal.jpg" TargetMode="External"/><Relationship Id="rId2514" Type="http://schemas.openxmlformats.org/officeDocument/2006/relationships/hyperlink" Target="https://twitter.com/pouceopposable" TargetMode="External"/><Relationship Id="rId2721" Type="http://schemas.openxmlformats.org/officeDocument/2006/relationships/hyperlink" Target="https://twitter.com/adamdoumbia20" TargetMode="External"/><Relationship Id="rId2819" Type="http://schemas.openxmlformats.org/officeDocument/2006/relationships/hyperlink" Target="https://twitter.com/ricolotcontact" TargetMode="External"/><Relationship Id="rId900" Type="http://schemas.openxmlformats.org/officeDocument/2006/relationships/hyperlink" Target="http://pbs.twimg.com/profile_images/378800000109961888/1fe63c1eeb42ea998aeb8b47c703db0c_normal.jpeg" TargetMode="External"/><Relationship Id="rId1323" Type="http://schemas.openxmlformats.org/officeDocument/2006/relationships/hyperlink" Target="http://pbs.twimg.com/profile_images/1182273767139098626/SkwBdFMF_normal.png" TargetMode="External"/><Relationship Id="rId1530" Type="http://schemas.openxmlformats.org/officeDocument/2006/relationships/hyperlink" Target="http://pbs.twimg.com/profile_images/1404827044047835141/cRQ4kscn_normal.jpg" TargetMode="External"/><Relationship Id="rId1628" Type="http://schemas.openxmlformats.org/officeDocument/2006/relationships/hyperlink" Target="http://pbs.twimg.com/profile_images/1407999406293520389/Jsq97iWl_normal.jpg" TargetMode="External"/><Relationship Id="rId1975" Type="http://schemas.openxmlformats.org/officeDocument/2006/relationships/hyperlink" Target="http://pbs.twimg.com/profile_images/1409434548765696000/Ux6ObmAa_normal.jpg" TargetMode="External"/><Relationship Id="rId3190" Type="http://schemas.openxmlformats.org/officeDocument/2006/relationships/hyperlink" Target="https://twitter.com/valerie_legrand" TargetMode="External"/><Relationship Id="rId1835" Type="http://schemas.openxmlformats.org/officeDocument/2006/relationships/hyperlink" Target="http://pbs.twimg.com/profile_images/3723597997/1a5bff36ddf853710235ce6d3c81fe89_normal.jpeg" TargetMode="External"/><Relationship Id="rId3050" Type="http://schemas.openxmlformats.org/officeDocument/2006/relationships/hyperlink" Target="https://twitter.com/ingcolombo" TargetMode="External"/><Relationship Id="rId3288" Type="http://schemas.openxmlformats.org/officeDocument/2006/relationships/hyperlink" Target="https://twitter.com/6cure" TargetMode="External"/><Relationship Id="rId1902" Type="http://schemas.openxmlformats.org/officeDocument/2006/relationships/hyperlink" Target="http://pbs.twimg.com/profile_images/865959637958483968/IwgivbHq_normal.jpg" TargetMode="External"/><Relationship Id="rId2097" Type="http://schemas.openxmlformats.org/officeDocument/2006/relationships/hyperlink" Target="https://twitter.com/capenergies" TargetMode="External"/><Relationship Id="rId3148" Type="http://schemas.openxmlformats.org/officeDocument/2006/relationships/hyperlink" Target="https://twitter.com/uruvela_" TargetMode="External"/><Relationship Id="rId276" Type="http://schemas.openxmlformats.org/officeDocument/2006/relationships/hyperlink" Target="https://t.co/9beItq3TaW" TargetMode="External"/><Relationship Id="rId483" Type="http://schemas.openxmlformats.org/officeDocument/2006/relationships/hyperlink" Target="https://t.co/lfIQnMdxDw" TargetMode="External"/><Relationship Id="rId690" Type="http://schemas.openxmlformats.org/officeDocument/2006/relationships/hyperlink" Target="http://t.co/T5NZoBtjBH" TargetMode="External"/><Relationship Id="rId2164" Type="http://schemas.openxmlformats.org/officeDocument/2006/relationships/hyperlink" Target="https://twitter.com/fabien_fichaux" TargetMode="External"/><Relationship Id="rId2371" Type="http://schemas.openxmlformats.org/officeDocument/2006/relationships/hyperlink" Target="https://twitter.com/imagesreseaux" TargetMode="External"/><Relationship Id="rId3008" Type="http://schemas.openxmlformats.org/officeDocument/2006/relationships/hyperlink" Target="https://twitter.com/pvynckier" TargetMode="External"/><Relationship Id="rId3215" Type="http://schemas.openxmlformats.org/officeDocument/2006/relationships/hyperlink" Target="https://twitter.com/microsoftteams" TargetMode="External"/><Relationship Id="rId136" Type="http://schemas.openxmlformats.org/officeDocument/2006/relationships/hyperlink" Target="https://t.co/0bqfWpD8X5" TargetMode="External"/><Relationship Id="rId343" Type="http://schemas.openxmlformats.org/officeDocument/2006/relationships/hyperlink" Target="https://t.co/Kr3XWuXp4b" TargetMode="External"/><Relationship Id="rId550" Type="http://schemas.openxmlformats.org/officeDocument/2006/relationships/hyperlink" Target="https://t.co/ryKZ8xMIon" TargetMode="External"/><Relationship Id="rId788" Type="http://schemas.openxmlformats.org/officeDocument/2006/relationships/hyperlink" Target="http://pbs.twimg.com/profile_images/851466120196497408/vB6k4aRO_normal.jpg" TargetMode="External"/><Relationship Id="rId995" Type="http://schemas.openxmlformats.org/officeDocument/2006/relationships/hyperlink" Target="http://abs.twimg.com/sticky/default_profile_images/default_profile_normal.png" TargetMode="External"/><Relationship Id="rId1180" Type="http://schemas.openxmlformats.org/officeDocument/2006/relationships/hyperlink" Target="http://pbs.twimg.com/profile_images/1339277495745589252/770Mipft_normal.jpg" TargetMode="External"/><Relationship Id="rId2024" Type="http://schemas.openxmlformats.org/officeDocument/2006/relationships/hyperlink" Target="https://twitter.com/brochet56" TargetMode="External"/><Relationship Id="rId2231" Type="http://schemas.openxmlformats.org/officeDocument/2006/relationships/hyperlink" Target="https://twitter.com/darktrace" TargetMode="External"/><Relationship Id="rId2469" Type="http://schemas.openxmlformats.org/officeDocument/2006/relationships/hyperlink" Target="https://twitter.com/cartmancarlos" TargetMode="External"/><Relationship Id="rId2676" Type="http://schemas.openxmlformats.org/officeDocument/2006/relationships/hyperlink" Target="https://twitter.com/sillon03" TargetMode="External"/><Relationship Id="rId2883" Type="http://schemas.openxmlformats.org/officeDocument/2006/relationships/hyperlink" Target="https://twitter.com/alkayalwajdi" TargetMode="External"/><Relationship Id="rId203" Type="http://schemas.openxmlformats.org/officeDocument/2006/relationships/hyperlink" Target="http://t.co/CKqpoRfgFj" TargetMode="External"/><Relationship Id="rId648" Type="http://schemas.openxmlformats.org/officeDocument/2006/relationships/hyperlink" Target="https://t.co/FnYX5t3FA6" TargetMode="External"/><Relationship Id="rId855" Type="http://schemas.openxmlformats.org/officeDocument/2006/relationships/hyperlink" Target="http://pbs.twimg.com/profile_images/1420497024521281542/iQ9STlQf_normal.jpg" TargetMode="External"/><Relationship Id="rId1040" Type="http://schemas.openxmlformats.org/officeDocument/2006/relationships/hyperlink" Target="http://pbs.twimg.com/profile_images/920674626568671233/CtSdLvYL_normal.jpg" TargetMode="External"/><Relationship Id="rId1278" Type="http://schemas.openxmlformats.org/officeDocument/2006/relationships/hyperlink" Target="http://pbs.twimg.com/profile_images/1169617730/image_normal.jpg" TargetMode="External"/><Relationship Id="rId1485" Type="http://schemas.openxmlformats.org/officeDocument/2006/relationships/hyperlink" Target="http://pbs.twimg.com/profile_images/1098561692345094144/7dBmalbi_normal.png" TargetMode="External"/><Relationship Id="rId1692" Type="http://schemas.openxmlformats.org/officeDocument/2006/relationships/hyperlink" Target="http://pbs.twimg.com/profile_images/555032024784699392/Ddm593pt_normal.jpeg" TargetMode="External"/><Relationship Id="rId2329" Type="http://schemas.openxmlformats.org/officeDocument/2006/relationships/hyperlink" Target="https://twitter.com/lemagit" TargetMode="External"/><Relationship Id="rId2536" Type="http://schemas.openxmlformats.org/officeDocument/2006/relationships/hyperlink" Target="https://twitter.com/omandeshamptons" TargetMode="External"/><Relationship Id="rId2743" Type="http://schemas.openxmlformats.org/officeDocument/2006/relationships/hyperlink" Target="https://twitter.com/thecuriousluke" TargetMode="External"/><Relationship Id="rId410" Type="http://schemas.openxmlformats.org/officeDocument/2006/relationships/hyperlink" Target="https://t.co/mFabRy1YGo" TargetMode="External"/><Relationship Id="rId508" Type="http://schemas.openxmlformats.org/officeDocument/2006/relationships/hyperlink" Target="https://t.co/QzMJ8BDBVT" TargetMode="External"/><Relationship Id="rId715" Type="http://schemas.openxmlformats.org/officeDocument/2006/relationships/hyperlink" Target="https://t.co/3YElFLjjnL" TargetMode="External"/><Relationship Id="rId922" Type="http://schemas.openxmlformats.org/officeDocument/2006/relationships/hyperlink" Target="http://pbs.twimg.com/profile_images/1398262112368082945/JUx6cE87_normal.jpg" TargetMode="External"/><Relationship Id="rId1138" Type="http://schemas.openxmlformats.org/officeDocument/2006/relationships/hyperlink" Target="http://pbs.twimg.com/profile_images/1121070079897161736/4Hx5EqPL_normal.png" TargetMode="External"/><Relationship Id="rId1345" Type="http://schemas.openxmlformats.org/officeDocument/2006/relationships/hyperlink" Target="http://pbs.twimg.com/profile_images/1361817250781626374/iIAAst6N_normal.jpg" TargetMode="External"/><Relationship Id="rId1552" Type="http://schemas.openxmlformats.org/officeDocument/2006/relationships/hyperlink" Target="http://pbs.twimg.com/profile_images/1132723608101556226/WifLGtcN_normal.jpg" TargetMode="External"/><Relationship Id="rId1997" Type="http://schemas.openxmlformats.org/officeDocument/2006/relationships/hyperlink" Target="http://pbs.twimg.com/profile_images/1379477525676572682/tNOdl7Vc_normal.jpg" TargetMode="External"/><Relationship Id="rId2603" Type="http://schemas.openxmlformats.org/officeDocument/2006/relationships/hyperlink" Target="https://twitter.com/sonia_perso" TargetMode="External"/><Relationship Id="rId2950" Type="http://schemas.openxmlformats.org/officeDocument/2006/relationships/hyperlink" Target="https://twitter.com/svemc" TargetMode="External"/><Relationship Id="rId1205" Type="http://schemas.openxmlformats.org/officeDocument/2006/relationships/hyperlink" Target="http://abs.twimg.com/sticky/default_profile_images/default_profile_normal.png" TargetMode="External"/><Relationship Id="rId1857" Type="http://schemas.openxmlformats.org/officeDocument/2006/relationships/hyperlink" Target="http://pbs.twimg.com/profile_images/1009419401135869953/l_ISbF_b_normal.jpg" TargetMode="External"/><Relationship Id="rId2810" Type="http://schemas.openxmlformats.org/officeDocument/2006/relationships/hyperlink" Target="https://twitter.com/emmakavalya" TargetMode="External"/><Relationship Id="rId2908" Type="http://schemas.openxmlformats.org/officeDocument/2006/relationships/hyperlink" Target="https://twitter.com/masoems" TargetMode="External"/><Relationship Id="rId51" Type="http://schemas.openxmlformats.org/officeDocument/2006/relationships/hyperlink" Target="http://t.co/VtMo7K1adz" TargetMode="External"/><Relationship Id="rId1412" Type="http://schemas.openxmlformats.org/officeDocument/2006/relationships/hyperlink" Target="http://pbs.twimg.com/profile_images/1292076887938826240/5z-QVh3i_normal.jpg" TargetMode="External"/><Relationship Id="rId1717" Type="http://schemas.openxmlformats.org/officeDocument/2006/relationships/hyperlink" Target="http://pbs.twimg.com/profile_images/1178945795309088768/EXwG_zsz_normal.jpg" TargetMode="External"/><Relationship Id="rId1924" Type="http://schemas.openxmlformats.org/officeDocument/2006/relationships/hyperlink" Target="http://pbs.twimg.com/profile_images/1098224266535931906/NujeAci4_normal.png" TargetMode="External"/><Relationship Id="rId3072" Type="http://schemas.openxmlformats.org/officeDocument/2006/relationships/hyperlink" Target="https://twitter.com/ameuret" TargetMode="External"/><Relationship Id="rId298" Type="http://schemas.openxmlformats.org/officeDocument/2006/relationships/hyperlink" Target="https://t.co/mNpiyY9MOF" TargetMode="External"/><Relationship Id="rId158" Type="http://schemas.openxmlformats.org/officeDocument/2006/relationships/hyperlink" Target="https://t.co/tpZMfPoa3R" TargetMode="External"/><Relationship Id="rId2186" Type="http://schemas.openxmlformats.org/officeDocument/2006/relationships/hyperlink" Target="https://twitter.com/margaretsiegien" TargetMode="External"/><Relationship Id="rId2393" Type="http://schemas.openxmlformats.org/officeDocument/2006/relationships/hyperlink" Target="https://twitter.com/rbaranger" TargetMode="External"/><Relationship Id="rId2698" Type="http://schemas.openxmlformats.org/officeDocument/2006/relationships/hyperlink" Target="https://twitter.com/armandgarcia14" TargetMode="External"/><Relationship Id="rId3237" Type="http://schemas.openxmlformats.org/officeDocument/2006/relationships/hyperlink" Target="https://twitter.com/comidoc" TargetMode="External"/><Relationship Id="rId365" Type="http://schemas.openxmlformats.org/officeDocument/2006/relationships/hyperlink" Target="https://t.co/n4DZmAkf19" TargetMode="External"/><Relationship Id="rId572" Type="http://schemas.openxmlformats.org/officeDocument/2006/relationships/hyperlink" Target="https://t.co/Zh5uQeFLnM" TargetMode="External"/><Relationship Id="rId2046" Type="http://schemas.openxmlformats.org/officeDocument/2006/relationships/hyperlink" Target="https://twitter.com/arnaud_marti" TargetMode="External"/><Relationship Id="rId2253" Type="http://schemas.openxmlformats.org/officeDocument/2006/relationships/hyperlink" Target="https://twitter.com/neowave_fr" TargetMode="External"/><Relationship Id="rId2460" Type="http://schemas.openxmlformats.org/officeDocument/2006/relationships/hyperlink" Target="https://twitter.com/nnechiardola" TargetMode="External"/><Relationship Id="rId3304" Type="http://schemas.openxmlformats.org/officeDocument/2006/relationships/hyperlink" Target="https://twitter.com/laveilletechno" TargetMode="External"/><Relationship Id="rId225" Type="http://schemas.openxmlformats.org/officeDocument/2006/relationships/hyperlink" Target="https://t.co/TQda516Fuf" TargetMode="External"/><Relationship Id="rId432" Type="http://schemas.openxmlformats.org/officeDocument/2006/relationships/hyperlink" Target="https://t.co/JbbxMgDzwi" TargetMode="External"/><Relationship Id="rId877" Type="http://schemas.openxmlformats.org/officeDocument/2006/relationships/hyperlink" Target="http://pbs.twimg.com/profile_images/1103623273642934272/4A9en5kZ_normal.png" TargetMode="External"/><Relationship Id="rId1062" Type="http://schemas.openxmlformats.org/officeDocument/2006/relationships/hyperlink" Target="http://pbs.twimg.com/profile_images/1322972909443436545/7QTaSRio_normal.jpg" TargetMode="External"/><Relationship Id="rId2113" Type="http://schemas.openxmlformats.org/officeDocument/2006/relationships/hyperlink" Target="https://twitter.com/hostpoint_fr" TargetMode="External"/><Relationship Id="rId2320" Type="http://schemas.openxmlformats.org/officeDocument/2006/relationships/hyperlink" Target="https://twitter.com/4ldigital" TargetMode="External"/><Relationship Id="rId2558" Type="http://schemas.openxmlformats.org/officeDocument/2006/relationships/hyperlink" Target="https://twitter.com/paraano" TargetMode="External"/><Relationship Id="rId2765" Type="http://schemas.openxmlformats.org/officeDocument/2006/relationships/hyperlink" Target="https://twitter.com/simonepaquis" TargetMode="External"/><Relationship Id="rId2972" Type="http://schemas.openxmlformats.org/officeDocument/2006/relationships/hyperlink" Target="https://twitter.com/cathcervoni" TargetMode="External"/><Relationship Id="rId737" Type="http://schemas.openxmlformats.org/officeDocument/2006/relationships/hyperlink" Target="http://pbs.twimg.com/profile_images/1183774910306553856/4zecRBWR_normal.jpg" TargetMode="External"/><Relationship Id="rId944" Type="http://schemas.openxmlformats.org/officeDocument/2006/relationships/hyperlink" Target="http://pbs.twimg.com/profile_images/693797991417802752/5EM4gIVc_normal.jpg" TargetMode="External"/><Relationship Id="rId1367" Type="http://schemas.openxmlformats.org/officeDocument/2006/relationships/hyperlink" Target="http://pbs.twimg.com/profile_images/1339218618027012100/N5zHMObR_normal.jpg" TargetMode="External"/><Relationship Id="rId1574" Type="http://schemas.openxmlformats.org/officeDocument/2006/relationships/hyperlink" Target="http://pbs.twimg.com/profile_images/692339827317022720/ZjdWKeT2_normal.png" TargetMode="External"/><Relationship Id="rId1781" Type="http://schemas.openxmlformats.org/officeDocument/2006/relationships/hyperlink" Target="http://pbs.twimg.com/profile_images/544863468646440964/33Buu8ow_normal.jpeg" TargetMode="External"/><Relationship Id="rId2418" Type="http://schemas.openxmlformats.org/officeDocument/2006/relationships/hyperlink" Target="https://twitter.com/archoad" TargetMode="External"/><Relationship Id="rId2625" Type="http://schemas.openxmlformats.org/officeDocument/2006/relationships/hyperlink" Target="https://twitter.com/safe_007" TargetMode="External"/><Relationship Id="rId2832" Type="http://schemas.openxmlformats.org/officeDocument/2006/relationships/hyperlink" Target="https://twitter.com/benoit51390" TargetMode="External"/><Relationship Id="rId73" Type="http://schemas.openxmlformats.org/officeDocument/2006/relationships/hyperlink" Target="https://t.co/RpMRvOPuLr" TargetMode="External"/><Relationship Id="rId804" Type="http://schemas.openxmlformats.org/officeDocument/2006/relationships/hyperlink" Target="http://pbs.twimg.com/profile_images/2924270752/82eaf99d97eaec83e22391543b4f0460_normal.jpeg" TargetMode="External"/><Relationship Id="rId1227" Type="http://schemas.openxmlformats.org/officeDocument/2006/relationships/hyperlink" Target="http://pbs.twimg.com/profile_images/1346006595851923456/yc7dukfL_normal.jpg" TargetMode="External"/><Relationship Id="rId1434" Type="http://schemas.openxmlformats.org/officeDocument/2006/relationships/hyperlink" Target="http://pbs.twimg.com/profile_images/1880056605/jp_new_fb_normal.jpg" TargetMode="External"/><Relationship Id="rId1641" Type="http://schemas.openxmlformats.org/officeDocument/2006/relationships/hyperlink" Target="http://pbs.twimg.com/profile_images/982158474166525953/h98Bigsj_normal.jpg" TargetMode="External"/><Relationship Id="rId1879" Type="http://schemas.openxmlformats.org/officeDocument/2006/relationships/hyperlink" Target="http://pbs.twimg.com/profile_images/1354875904829378562/-z6qengg_normal.jpg" TargetMode="External"/><Relationship Id="rId3094" Type="http://schemas.openxmlformats.org/officeDocument/2006/relationships/hyperlink" Target="https://twitter.com/lesguer_lionel" TargetMode="External"/><Relationship Id="rId1501" Type="http://schemas.openxmlformats.org/officeDocument/2006/relationships/hyperlink" Target="http://pbs.twimg.com/profile_images/1072054003096260613/4zg28dQr_normal.jpg" TargetMode="External"/><Relationship Id="rId1739" Type="http://schemas.openxmlformats.org/officeDocument/2006/relationships/hyperlink" Target="http://pbs.twimg.com/profile_images/1350888730354196483/L6-2c1Oq_normal.jpg" TargetMode="External"/><Relationship Id="rId1946" Type="http://schemas.openxmlformats.org/officeDocument/2006/relationships/hyperlink" Target="http://pbs.twimg.com/profile_images/1100158254146043910/nTmng1Je_normal.jpg" TargetMode="External"/><Relationship Id="rId1806" Type="http://schemas.openxmlformats.org/officeDocument/2006/relationships/hyperlink" Target="http://pbs.twimg.com/profile_images/1381751336434343936/BzkDOob-_normal.jpg" TargetMode="External"/><Relationship Id="rId3161" Type="http://schemas.openxmlformats.org/officeDocument/2006/relationships/hyperlink" Target="https://twitter.com/remivignes" TargetMode="External"/><Relationship Id="rId3259" Type="http://schemas.openxmlformats.org/officeDocument/2006/relationships/hyperlink" Target="https://twitter.com/futura" TargetMode="External"/><Relationship Id="rId387" Type="http://schemas.openxmlformats.org/officeDocument/2006/relationships/hyperlink" Target="https://t.co/DkN4CGaVxR" TargetMode="External"/><Relationship Id="rId594" Type="http://schemas.openxmlformats.org/officeDocument/2006/relationships/hyperlink" Target="http://t.co/9GH4C1DrcS" TargetMode="External"/><Relationship Id="rId2068" Type="http://schemas.openxmlformats.org/officeDocument/2006/relationships/hyperlink" Target="https://twitter.com/cybergend" TargetMode="External"/><Relationship Id="rId2275" Type="http://schemas.openxmlformats.org/officeDocument/2006/relationships/hyperlink" Target="https://twitter.com/globbsecurityfr" TargetMode="External"/><Relationship Id="rId3021" Type="http://schemas.openxmlformats.org/officeDocument/2006/relationships/hyperlink" Target="https://twitter.com/apbahuon" TargetMode="External"/><Relationship Id="rId3119" Type="http://schemas.openxmlformats.org/officeDocument/2006/relationships/hyperlink" Target="https://twitter.com/4tchat" TargetMode="External"/><Relationship Id="rId3326" Type="http://schemas.openxmlformats.org/officeDocument/2006/relationships/table" Target="../tables/table2.xml"/><Relationship Id="rId247" Type="http://schemas.openxmlformats.org/officeDocument/2006/relationships/hyperlink" Target="https://t.co/ySixfJWwbS" TargetMode="External"/><Relationship Id="rId899" Type="http://schemas.openxmlformats.org/officeDocument/2006/relationships/hyperlink" Target="http://pbs.twimg.com/profile_images/875618904340545540/jWNeAYIg_normal.jpg" TargetMode="External"/><Relationship Id="rId1084" Type="http://schemas.openxmlformats.org/officeDocument/2006/relationships/hyperlink" Target="http://pbs.twimg.com/profile_images/1376855721841672194/zTpqkT37_normal.jpg" TargetMode="External"/><Relationship Id="rId2482" Type="http://schemas.openxmlformats.org/officeDocument/2006/relationships/hyperlink" Target="https://twitter.com/thierryrouby" TargetMode="External"/><Relationship Id="rId2787" Type="http://schemas.openxmlformats.org/officeDocument/2006/relationships/hyperlink" Target="https://twitter.com/u2phautegaronne" TargetMode="External"/><Relationship Id="rId107" Type="http://schemas.openxmlformats.org/officeDocument/2006/relationships/hyperlink" Target="https://t.co/JbIob6rXmT" TargetMode="External"/><Relationship Id="rId454" Type="http://schemas.openxmlformats.org/officeDocument/2006/relationships/hyperlink" Target="https://t.co/eFC1tjQ8WQ" TargetMode="External"/><Relationship Id="rId661" Type="http://schemas.openxmlformats.org/officeDocument/2006/relationships/hyperlink" Target="https://t.co/0mwjWZfcZT" TargetMode="External"/><Relationship Id="rId759" Type="http://schemas.openxmlformats.org/officeDocument/2006/relationships/hyperlink" Target="http://pbs.twimg.com/profile_images/1202923087609638913/QTTLuLBF_normal.jpg" TargetMode="External"/><Relationship Id="rId966" Type="http://schemas.openxmlformats.org/officeDocument/2006/relationships/hyperlink" Target="http://pbs.twimg.com/profile_images/1281473322342133760/oWsdDmHn_normal.jpg" TargetMode="External"/><Relationship Id="rId1291" Type="http://schemas.openxmlformats.org/officeDocument/2006/relationships/hyperlink" Target="http://pbs.twimg.com/profile_images/1358061216657256456/6sj61keM_normal.jpg" TargetMode="External"/><Relationship Id="rId1389" Type="http://schemas.openxmlformats.org/officeDocument/2006/relationships/hyperlink" Target="http://pbs.twimg.com/profile_images/1393359804651999238/IhW6E78H_normal.jpg" TargetMode="External"/><Relationship Id="rId1596" Type="http://schemas.openxmlformats.org/officeDocument/2006/relationships/hyperlink" Target="http://pbs.twimg.com/profile_images/1049749191684182017/wSOCj97i_normal.jpg" TargetMode="External"/><Relationship Id="rId2135" Type="http://schemas.openxmlformats.org/officeDocument/2006/relationships/hyperlink" Target="https://twitter.com/dsinfocom" TargetMode="External"/><Relationship Id="rId2342" Type="http://schemas.openxmlformats.org/officeDocument/2006/relationships/hyperlink" Target="https://twitter.com/outscale_fr" TargetMode="External"/><Relationship Id="rId2647" Type="http://schemas.openxmlformats.org/officeDocument/2006/relationships/hyperlink" Target="https://twitter.com/supplychain2030" TargetMode="External"/><Relationship Id="rId2994" Type="http://schemas.openxmlformats.org/officeDocument/2006/relationships/hyperlink" Target="https://twitter.com/mdecidrac" TargetMode="External"/><Relationship Id="rId314" Type="http://schemas.openxmlformats.org/officeDocument/2006/relationships/hyperlink" Target="https://t.co/IGdhpelCmW" TargetMode="External"/><Relationship Id="rId521" Type="http://schemas.openxmlformats.org/officeDocument/2006/relationships/hyperlink" Target="https://t.co/QBBRONDDOV" TargetMode="External"/><Relationship Id="rId619" Type="http://schemas.openxmlformats.org/officeDocument/2006/relationships/hyperlink" Target="https://t.co/1BLmFL9LxD" TargetMode="External"/><Relationship Id="rId1151" Type="http://schemas.openxmlformats.org/officeDocument/2006/relationships/hyperlink" Target="http://pbs.twimg.com/profile_images/734850134316621825/NQDNfd5l_normal.jpg" TargetMode="External"/><Relationship Id="rId1249" Type="http://schemas.openxmlformats.org/officeDocument/2006/relationships/hyperlink" Target="http://pbs.twimg.com/profile_images/1336895331758436352/58DX51rb_normal.jpg" TargetMode="External"/><Relationship Id="rId2202" Type="http://schemas.openxmlformats.org/officeDocument/2006/relationships/hyperlink" Target="https://twitter.com/cnil" TargetMode="External"/><Relationship Id="rId2854" Type="http://schemas.openxmlformats.org/officeDocument/2006/relationships/hyperlink" Target="https://twitter.com/algosecure" TargetMode="External"/><Relationship Id="rId95" Type="http://schemas.openxmlformats.org/officeDocument/2006/relationships/hyperlink" Target="https://t.co/bZJsQ5ZUQL" TargetMode="External"/><Relationship Id="rId826" Type="http://schemas.openxmlformats.org/officeDocument/2006/relationships/hyperlink" Target="http://pbs.twimg.com/profile_images/1392505609614991364/BZxFf5-f_normal.jpg" TargetMode="External"/><Relationship Id="rId1011" Type="http://schemas.openxmlformats.org/officeDocument/2006/relationships/hyperlink" Target="http://pbs.twimg.com/profile_images/611171331120472064/vvl4qfgG_normal.jpg" TargetMode="External"/><Relationship Id="rId1109" Type="http://schemas.openxmlformats.org/officeDocument/2006/relationships/hyperlink" Target="http://pbs.twimg.com/profile_images/863437206077272064/Rq_1cpF6_normal.jpg" TargetMode="External"/><Relationship Id="rId1456" Type="http://schemas.openxmlformats.org/officeDocument/2006/relationships/hyperlink" Target="http://pbs.twimg.com/profile_images/967110823440248832/YlOPdKHL_normal.jpg" TargetMode="External"/><Relationship Id="rId1663" Type="http://schemas.openxmlformats.org/officeDocument/2006/relationships/hyperlink" Target="http://pbs.twimg.com/profile_images/1336276741086699520/F8_tYjn__normal.png" TargetMode="External"/><Relationship Id="rId1870" Type="http://schemas.openxmlformats.org/officeDocument/2006/relationships/hyperlink" Target="http://pbs.twimg.com/profile_images/1336934160783601664/V06-_A8z_normal.jpg" TargetMode="External"/><Relationship Id="rId1968" Type="http://schemas.openxmlformats.org/officeDocument/2006/relationships/hyperlink" Target="http://pbs.twimg.com/profile_images/885167297660424198/kZPKhHBL_normal.jpg" TargetMode="External"/><Relationship Id="rId2507" Type="http://schemas.openxmlformats.org/officeDocument/2006/relationships/hyperlink" Target="https://twitter.com/sandrabocciolin" TargetMode="External"/><Relationship Id="rId2714" Type="http://schemas.openxmlformats.org/officeDocument/2006/relationships/hyperlink" Target="https://twitter.com/j_fk" TargetMode="External"/><Relationship Id="rId2921" Type="http://schemas.openxmlformats.org/officeDocument/2006/relationships/hyperlink" Target="https://twitter.com/modisrecrutefr" TargetMode="External"/><Relationship Id="rId1316" Type="http://schemas.openxmlformats.org/officeDocument/2006/relationships/hyperlink" Target="http://abs.twimg.com/sticky/default_profile_images/default_profile_normal.png" TargetMode="External"/><Relationship Id="rId1523" Type="http://schemas.openxmlformats.org/officeDocument/2006/relationships/hyperlink" Target="http://pbs.twimg.com/profile_images/711993030862106624/R6newuAD_normal.jpg" TargetMode="External"/><Relationship Id="rId1730" Type="http://schemas.openxmlformats.org/officeDocument/2006/relationships/hyperlink" Target="http://pbs.twimg.com/profile_images/1193925702887911427/oojQYjDl_normal.jpg" TargetMode="External"/><Relationship Id="rId3183" Type="http://schemas.openxmlformats.org/officeDocument/2006/relationships/hyperlink" Target="https://twitter.com/fayau1" TargetMode="External"/><Relationship Id="rId22" Type="http://schemas.openxmlformats.org/officeDocument/2006/relationships/hyperlink" Target="https://t.co/A20f1wbi7f" TargetMode="External"/><Relationship Id="rId1828" Type="http://schemas.openxmlformats.org/officeDocument/2006/relationships/hyperlink" Target="http://pbs.twimg.com/profile_images/975680993729400832/50_2DSwf_normal.jpg" TargetMode="External"/><Relationship Id="rId3043" Type="http://schemas.openxmlformats.org/officeDocument/2006/relationships/hyperlink" Target="https://twitter.com/lucspighel" TargetMode="External"/><Relationship Id="rId3250" Type="http://schemas.openxmlformats.org/officeDocument/2006/relationships/hyperlink" Target="https://twitter.com/le_vpn_france" TargetMode="External"/><Relationship Id="rId171" Type="http://schemas.openxmlformats.org/officeDocument/2006/relationships/hyperlink" Target="https://t.co/r8CEnRPcTW" TargetMode="External"/><Relationship Id="rId2297" Type="http://schemas.openxmlformats.org/officeDocument/2006/relationships/hyperlink" Target="https://twitter.com/l_lambourdiere" TargetMode="External"/><Relationship Id="rId269" Type="http://schemas.openxmlformats.org/officeDocument/2006/relationships/hyperlink" Target="https://t.co/fU8jKXBPGa" TargetMode="External"/><Relationship Id="rId476" Type="http://schemas.openxmlformats.org/officeDocument/2006/relationships/hyperlink" Target="https://t.co/jaWwTG4Jx2" TargetMode="External"/><Relationship Id="rId683" Type="http://schemas.openxmlformats.org/officeDocument/2006/relationships/hyperlink" Target="https://t.co/8zDHTra6iC" TargetMode="External"/><Relationship Id="rId890" Type="http://schemas.openxmlformats.org/officeDocument/2006/relationships/hyperlink" Target="http://pbs.twimg.com/profile_images/773909130352402432/XKlKwdPG_normal.jpg" TargetMode="External"/><Relationship Id="rId2157" Type="http://schemas.openxmlformats.org/officeDocument/2006/relationships/hyperlink" Target="https://twitter.com/uttroyes" TargetMode="External"/><Relationship Id="rId2364" Type="http://schemas.openxmlformats.org/officeDocument/2006/relationships/hyperlink" Target="https://twitter.com/oneinfinitezero" TargetMode="External"/><Relationship Id="rId2571" Type="http://schemas.openxmlformats.org/officeDocument/2006/relationships/hyperlink" Target="https://twitter.com/_adriend_" TargetMode="External"/><Relationship Id="rId3110" Type="http://schemas.openxmlformats.org/officeDocument/2006/relationships/hyperlink" Target="https://twitter.com/valerymarchive" TargetMode="External"/><Relationship Id="rId3208" Type="http://schemas.openxmlformats.org/officeDocument/2006/relationships/hyperlink" Target="https://twitter.com/imsnetwork" TargetMode="External"/><Relationship Id="rId129" Type="http://schemas.openxmlformats.org/officeDocument/2006/relationships/hyperlink" Target="https://t.co/t7h0BN6mdN" TargetMode="External"/><Relationship Id="rId336" Type="http://schemas.openxmlformats.org/officeDocument/2006/relationships/hyperlink" Target="https://t.co/cQOff9oKaj" TargetMode="External"/><Relationship Id="rId543" Type="http://schemas.openxmlformats.org/officeDocument/2006/relationships/hyperlink" Target="https://t.co/IWWNjktNRj" TargetMode="External"/><Relationship Id="rId988" Type="http://schemas.openxmlformats.org/officeDocument/2006/relationships/hyperlink" Target="http://pbs.twimg.com/profile_images/1115737407545061377/eOZXwE4L_normal.png" TargetMode="External"/><Relationship Id="rId1173" Type="http://schemas.openxmlformats.org/officeDocument/2006/relationships/hyperlink" Target="http://pbs.twimg.com/profile_images/1399031066430783492/a6RJTiJm_normal.jpg" TargetMode="External"/><Relationship Id="rId1380" Type="http://schemas.openxmlformats.org/officeDocument/2006/relationships/hyperlink" Target="http://pbs.twimg.com/profile_images/1393680952749170688/ZOkD74BO_normal.jpg" TargetMode="External"/><Relationship Id="rId2017" Type="http://schemas.openxmlformats.org/officeDocument/2006/relationships/hyperlink" Target="http://pbs.twimg.com/profile_images/1284687051825180672/4usdfqyM_normal.jpg" TargetMode="External"/><Relationship Id="rId2224" Type="http://schemas.openxmlformats.org/officeDocument/2006/relationships/hyperlink" Target="https://twitter.com/domafondmacron" TargetMode="External"/><Relationship Id="rId2669" Type="http://schemas.openxmlformats.org/officeDocument/2006/relationships/hyperlink" Target="https://twitter.com/mdrechsler" TargetMode="External"/><Relationship Id="rId2876" Type="http://schemas.openxmlformats.org/officeDocument/2006/relationships/hyperlink" Target="https://twitter.com/botfordev" TargetMode="External"/><Relationship Id="rId403" Type="http://schemas.openxmlformats.org/officeDocument/2006/relationships/hyperlink" Target="https://t.co/bWfYBRQYwh" TargetMode="External"/><Relationship Id="rId750" Type="http://schemas.openxmlformats.org/officeDocument/2006/relationships/hyperlink" Target="http://pbs.twimg.com/profile_images/70269790/viktor2_normal.jpg" TargetMode="External"/><Relationship Id="rId848" Type="http://schemas.openxmlformats.org/officeDocument/2006/relationships/hyperlink" Target="http://pbs.twimg.com/profile_images/1157976576560177152/_OnuVTLF_normal.jpg" TargetMode="External"/><Relationship Id="rId1033" Type="http://schemas.openxmlformats.org/officeDocument/2006/relationships/hyperlink" Target="http://pbs.twimg.com/profile_images/1178338735882227712/x3uTkB6q_normal.png" TargetMode="External"/><Relationship Id="rId1478" Type="http://schemas.openxmlformats.org/officeDocument/2006/relationships/hyperlink" Target="http://pbs.twimg.com/profile_images/1358447053320327168/ATMof1CN_normal.jpg" TargetMode="External"/><Relationship Id="rId1685" Type="http://schemas.openxmlformats.org/officeDocument/2006/relationships/hyperlink" Target="http://pbs.twimg.com/profile_images/677417154229104640/QxiZgWvi_normal.jpg" TargetMode="External"/><Relationship Id="rId1892" Type="http://schemas.openxmlformats.org/officeDocument/2006/relationships/hyperlink" Target="http://pbs.twimg.com/profile_images/1320745107100962817/xDU4LwGA_normal.jpg" TargetMode="External"/><Relationship Id="rId2431" Type="http://schemas.openxmlformats.org/officeDocument/2006/relationships/hyperlink" Target="https://twitter.com/lillegrandpalai" TargetMode="External"/><Relationship Id="rId2529" Type="http://schemas.openxmlformats.org/officeDocument/2006/relationships/hyperlink" Target="https://twitter.com/1001portails_fr" TargetMode="External"/><Relationship Id="rId2736" Type="http://schemas.openxmlformats.org/officeDocument/2006/relationships/hyperlink" Target="https://twitter.com/cnamsgrandest" TargetMode="External"/><Relationship Id="rId610" Type="http://schemas.openxmlformats.org/officeDocument/2006/relationships/hyperlink" Target="https://t.co/BCc9VgE0vi" TargetMode="External"/><Relationship Id="rId708" Type="http://schemas.openxmlformats.org/officeDocument/2006/relationships/hyperlink" Target="https://t.co/jjkg3oStZ3" TargetMode="External"/><Relationship Id="rId915" Type="http://schemas.openxmlformats.org/officeDocument/2006/relationships/hyperlink" Target="http://pbs.twimg.com/profile_images/707508539690975236/Pl0c-j3H_normal.jpg" TargetMode="External"/><Relationship Id="rId1240" Type="http://schemas.openxmlformats.org/officeDocument/2006/relationships/hyperlink" Target="http://pbs.twimg.com/profile_images/2226269179/100_0740_normal.JPG" TargetMode="External"/><Relationship Id="rId1338" Type="http://schemas.openxmlformats.org/officeDocument/2006/relationships/hyperlink" Target="http://pbs.twimg.com/profile_images/1324658582957293568/x353jlLM_normal.jpg" TargetMode="External"/><Relationship Id="rId1545" Type="http://schemas.openxmlformats.org/officeDocument/2006/relationships/hyperlink" Target="http://pbs.twimg.com/profile_images/1343622309299572739/IYxJZEJ9_normal.jpg" TargetMode="External"/><Relationship Id="rId2943" Type="http://schemas.openxmlformats.org/officeDocument/2006/relationships/hyperlink" Target="https://twitter.com/gwenaellereun" TargetMode="External"/><Relationship Id="rId1100" Type="http://schemas.openxmlformats.org/officeDocument/2006/relationships/hyperlink" Target="http://pbs.twimg.com/profile_images/1465907784/Photo_David_ORZECH_normal.JPG" TargetMode="External"/><Relationship Id="rId1405" Type="http://schemas.openxmlformats.org/officeDocument/2006/relationships/hyperlink" Target="http://abs.twimg.com/sticky/default_profile_images/default_profile_normal.png" TargetMode="External"/><Relationship Id="rId1752" Type="http://schemas.openxmlformats.org/officeDocument/2006/relationships/hyperlink" Target="http://pbs.twimg.com/profile_images/1179739016071176201/HTF5ouHI_normal.jpg" TargetMode="External"/><Relationship Id="rId2803" Type="http://schemas.openxmlformats.org/officeDocument/2006/relationships/hyperlink" Target="https://twitter.com/eimear_shea" TargetMode="External"/><Relationship Id="rId44" Type="http://schemas.openxmlformats.org/officeDocument/2006/relationships/hyperlink" Target="https://t.co/DZ6BYfuZdm" TargetMode="External"/><Relationship Id="rId1612" Type="http://schemas.openxmlformats.org/officeDocument/2006/relationships/hyperlink" Target="http://pbs.twimg.com/profile_images/1256683810130931713/DmQiDfru_normal.jpg" TargetMode="External"/><Relationship Id="rId1917" Type="http://schemas.openxmlformats.org/officeDocument/2006/relationships/hyperlink" Target="http://pbs.twimg.com/profile_images/1361569676376104961/jCFeUgc4_normal.png" TargetMode="External"/><Relationship Id="rId3065" Type="http://schemas.openxmlformats.org/officeDocument/2006/relationships/hyperlink" Target="https://twitter.com/billtheduke" TargetMode="External"/><Relationship Id="rId3272" Type="http://schemas.openxmlformats.org/officeDocument/2006/relationships/hyperlink" Target="https://twitter.com/prefet92" TargetMode="External"/><Relationship Id="rId193" Type="http://schemas.openxmlformats.org/officeDocument/2006/relationships/hyperlink" Target="https://t.co/JlCYZS9T2i" TargetMode="External"/><Relationship Id="rId498" Type="http://schemas.openxmlformats.org/officeDocument/2006/relationships/hyperlink" Target="https://t.co/Io0LU5yD6v" TargetMode="External"/><Relationship Id="rId2081" Type="http://schemas.openxmlformats.org/officeDocument/2006/relationships/hyperlink" Target="https://twitter.com/cybersecura" TargetMode="External"/><Relationship Id="rId2179" Type="http://schemas.openxmlformats.org/officeDocument/2006/relationships/hyperlink" Target="https://twitter.com/cecilejallu" TargetMode="External"/><Relationship Id="rId3132" Type="http://schemas.openxmlformats.org/officeDocument/2006/relationships/hyperlink" Target="https://twitter.com/juaye" TargetMode="External"/><Relationship Id="rId260" Type="http://schemas.openxmlformats.org/officeDocument/2006/relationships/hyperlink" Target="http://t.co/yI84ololP4" TargetMode="External"/><Relationship Id="rId2386" Type="http://schemas.openxmlformats.org/officeDocument/2006/relationships/hyperlink" Target="https://twitter.com/sdellea" TargetMode="External"/><Relationship Id="rId2593" Type="http://schemas.openxmlformats.org/officeDocument/2006/relationships/hyperlink" Target="https://twitter.com/zazaone81" TargetMode="External"/><Relationship Id="rId120" Type="http://schemas.openxmlformats.org/officeDocument/2006/relationships/hyperlink" Target="https://t.co/6aFh3jCtyB" TargetMode="External"/><Relationship Id="rId358" Type="http://schemas.openxmlformats.org/officeDocument/2006/relationships/hyperlink" Target="https://t.co/vXgfrAznPl" TargetMode="External"/><Relationship Id="rId565" Type="http://schemas.openxmlformats.org/officeDocument/2006/relationships/hyperlink" Target="https://t.co/ciySjSGyuV" TargetMode="External"/><Relationship Id="rId772" Type="http://schemas.openxmlformats.org/officeDocument/2006/relationships/hyperlink" Target="http://pbs.twimg.com/profile_images/907301773727162369/3lAH_QGb_normal.jpg" TargetMode="External"/><Relationship Id="rId1195" Type="http://schemas.openxmlformats.org/officeDocument/2006/relationships/hyperlink" Target="http://pbs.twimg.com/profile_images/1267791385899433984/x9DQZdE4_normal.jpg" TargetMode="External"/><Relationship Id="rId2039" Type="http://schemas.openxmlformats.org/officeDocument/2006/relationships/hyperlink" Target="https://twitter.com/test2v" TargetMode="External"/><Relationship Id="rId2246" Type="http://schemas.openxmlformats.org/officeDocument/2006/relationships/hyperlink" Target="https://twitter.com/gbillois" TargetMode="External"/><Relationship Id="rId2453" Type="http://schemas.openxmlformats.org/officeDocument/2006/relationships/hyperlink" Target="https://twitter.com/nbre8" TargetMode="External"/><Relationship Id="rId2660" Type="http://schemas.openxmlformats.org/officeDocument/2006/relationships/hyperlink" Target="https://twitter.com/emmacaril" TargetMode="External"/><Relationship Id="rId2898" Type="http://schemas.openxmlformats.org/officeDocument/2006/relationships/hyperlink" Target="https://twitter.com/nastydude19" TargetMode="External"/><Relationship Id="rId218" Type="http://schemas.openxmlformats.org/officeDocument/2006/relationships/hyperlink" Target="https://t.co/GdUuFXcBZx" TargetMode="External"/><Relationship Id="rId425" Type="http://schemas.openxmlformats.org/officeDocument/2006/relationships/hyperlink" Target="https://t.co/19jnxAAIug" TargetMode="External"/><Relationship Id="rId632" Type="http://schemas.openxmlformats.org/officeDocument/2006/relationships/hyperlink" Target="https://t.co/MRKWZIFgDz" TargetMode="External"/><Relationship Id="rId1055" Type="http://schemas.openxmlformats.org/officeDocument/2006/relationships/hyperlink" Target="http://pbs.twimg.com/profile_images/1407138624584486912/_mhdXp4A_normal.jpg" TargetMode="External"/><Relationship Id="rId1262" Type="http://schemas.openxmlformats.org/officeDocument/2006/relationships/hyperlink" Target="http://pbs.twimg.com/profile_images/1245616425433042945/UovT5IoO_normal.jpg" TargetMode="External"/><Relationship Id="rId2106" Type="http://schemas.openxmlformats.org/officeDocument/2006/relationships/hyperlink" Target="https://twitter.com/comsic_fr" TargetMode="External"/><Relationship Id="rId2313" Type="http://schemas.openxmlformats.org/officeDocument/2006/relationships/hyperlink" Target="https://twitter.com/__ftk" TargetMode="External"/><Relationship Id="rId2520" Type="http://schemas.openxmlformats.org/officeDocument/2006/relationships/hyperlink" Target="https://twitter.com/ouraganmanuella" TargetMode="External"/><Relationship Id="rId2758" Type="http://schemas.openxmlformats.org/officeDocument/2006/relationships/hyperlink" Target="https://twitter.com/livredoc" TargetMode="External"/><Relationship Id="rId2965" Type="http://schemas.openxmlformats.org/officeDocument/2006/relationships/hyperlink" Target="https://twitter.com/aressy_experts" TargetMode="External"/><Relationship Id="rId937" Type="http://schemas.openxmlformats.org/officeDocument/2006/relationships/hyperlink" Target="http://pbs.twimg.com/profile_images/835089167403012097/8HN8vEDE_normal.jpg" TargetMode="External"/><Relationship Id="rId1122" Type="http://schemas.openxmlformats.org/officeDocument/2006/relationships/hyperlink" Target="http://pbs.twimg.com/profile_images/1168646454593957888/MnoDa0ay_normal.jpg" TargetMode="External"/><Relationship Id="rId1567" Type="http://schemas.openxmlformats.org/officeDocument/2006/relationships/hyperlink" Target="http://pbs.twimg.com/profile_images/646477459907416064/Dw95rwZd_normal.jpg" TargetMode="External"/><Relationship Id="rId1774" Type="http://schemas.openxmlformats.org/officeDocument/2006/relationships/hyperlink" Target="http://pbs.twimg.com/profile_images/1261744013482307584/UR1RkgHe_normal.jpg" TargetMode="External"/><Relationship Id="rId1981" Type="http://schemas.openxmlformats.org/officeDocument/2006/relationships/hyperlink" Target="http://pbs.twimg.com/profile_images/1200936540748337152/5ACmt4BC_normal.jpg" TargetMode="External"/><Relationship Id="rId2618" Type="http://schemas.openxmlformats.org/officeDocument/2006/relationships/hyperlink" Target="https://twitter.com/yberezaie" TargetMode="External"/><Relationship Id="rId2825" Type="http://schemas.openxmlformats.org/officeDocument/2006/relationships/hyperlink" Target="https://twitter.com/drpeb" TargetMode="External"/><Relationship Id="rId66" Type="http://schemas.openxmlformats.org/officeDocument/2006/relationships/hyperlink" Target="https://t.co/THVxSo5aQV" TargetMode="External"/><Relationship Id="rId1427" Type="http://schemas.openxmlformats.org/officeDocument/2006/relationships/hyperlink" Target="http://pbs.twimg.com/profile_images/1367779515980783618/tz6QiMfd_normal.png" TargetMode="External"/><Relationship Id="rId1634" Type="http://schemas.openxmlformats.org/officeDocument/2006/relationships/hyperlink" Target="http://pbs.twimg.com/profile_images/378800000789284095/bdcb312578756fe1bfbfc7621124934e_normal.jpeg" TargetMode="External"/><Relationship Id="rId1841" Type="http://schemas.openxmlformats.org/officeDocument/2006/relationships/hyperlink" Target="http://pbs.twimg.com/profile_images/419834517541904385/50UZvdsS_normal.jpeg" TargetMode="External"/><Relationship Id="rId3087" Type="http://schemas.openxmlformats.org/officeDocument/2006/relationships/hyperlink" Target="https://twitter.com/sablacroix" TargetMode="External"/><Relationship Id="rId3294" Type="http://schemas.openxmlformats.org/officeDocument/2006/relationships/hyperlink" Target="https://twitter.com/aucae1" TargetMode="External"/><Relationship Id="rId1939" Type="http://schemas.openxmlformats.org/officeDocument/2006/relationships/hyperlink" Target="http://pbs.twimg.com/profile_images/1389582752438226952/aafyrQy6_normal.png" TargetMode="External"/><Relationship Id="rId1701" Type="http://schemas.openxmlformats.org/officeDocument/2006/relationships/hyperlink" Target="http://pbs.twimg.com/profile_images/1336973500792311808/moqS33vx_normal.jpg" TargetMode="External"/><Relationship Id="rId3154" Type="http://schemas.openxmlformats.org/officeDocument/2006/relationships/hyperlink" Target="https://twitter.com/numrdv" TargetMode="External"/><Relationship Id="rId282" Type="http://schemas.openxmlformats.org/officeDocument/2006/relationships/hyperlink" Target="https://t.co/UcEjano97g" TargetMode="External"/><Relationship Id="rId587" Type="http://schemas.openxmlformats.org/officeDocument/2006/relationships/hyperlink" Target="https://t.co/AzbA7gwkq0" TargetMode="External"/><Relationship Id="rId2170" Type="http://schemas.openxmlformats.org/officeDocument/2006/relationships/hyperlink" Target="https://twitter.com/delaunaymar" TargetMode="External"/><Relationship Id="rId2268" Type="http://schemas.openxmlformats.org/officeDocument/2006/relationships/hyperlink" Target="https://twitter.com/shakalus11" TargetMode="External"/><Relationship Id="rId3014" Type="http://schemas.openxmlformats.org/officeDocument/2006/relationships/hyperlink" Target="https://twitter.com/ugap" TargetMode="External"/><Relationship Id="rId3221" Type="http://schemas.openxmlformats.org/officeDocument/2006/relationships/hyperlink" Target="https://twitter.com/knowbe4" TargetMode="External"/><Relationship Id="rId3319" Type="http://schemas.openxmlformats.org/officeDocument/2006/relationships/hyperlink" Target="https://twitter.com/cybersec_feeds" TargetMode="External"/><Relationship Id="rId8" Type="http://schemas.openxmlformats.org/officeDocument/2006/relationships/hyperlink" Target="https://t.co/1bo22183gG" TargetMode="External"/><Relationship Id="rId142" Type="http://schemas.openxmlformats.org/officeDocument/2006/relationships/hyperlink" Target="https://t.co/J8x5Io2Lc6" TargetMode="External"/><Relationship Id="rId447" Type="http://schemas.openxmlformats.org/officeDocument/2006/relationships/hyperlink" Target="https://t.co/7AHY3wPuX8" TargetMode="External"/><Relationship Id="rId794" Type="http://schemas.openxmlformats.org/officeDocument/2006/relationships/hyperlink" Target="http://pbs.twimg.com/profile_images/1080757533206290432/hbABPZll_normal.jpg" TargetMode="External"/><Relationship Id="rId1077" Type="http://schemas.openxmlformats.org/officeDocument/2006/relationships/hyperlink" Target="http://pbs.twimg.com/profile_images/1337321847071907840/Z9qfPXSI_normal.jpg" TargetMode="External"/><Relationship Id="rId2030" Type="http://schemas.openxmlformats.org/officeDocument/2006/relationships/hyperlink" Target="https://twitter.com/tlimare" TargetMode="External"/><Relationship Id="rId2128" Type="http://schemas.openxmlformats.org/officeDocument/2006/relationships/hyperlink" Target="https://twitter.com/xavier_patriote" TargetMode="External"/><Relationship Id="rId2475" Type="http://schemas.openxmlformats.org/officeDocument/2006/relationships/hyperlink" Target="https://twitter.com/esante_gouv_fr" TargetMode="External"/><Relationship Id="rId2682" Type="http://schemas.openxmlformats.org/officeDocument/2006/relationships/hyperlink" Target="https://twitter.com/hugoepsylon" TargetMode="External"/><Relationship Id="rId2987" Type="http://schemas.openxmlformats.org/officeDocument/2006/relationships/hyperlink" Target="https://twitter.com/ireteeh" TargetMode="External"/><Relationship Id="rId654" Type="http://schemas.openxmlformats.org/officeDocument/2006/relationships/hyperlink" Target="https://t.co/c06FSAFW9h" TargetMode="External"/><Relationship Id="rId861" Type="http://schemas.openxmlformats.org/officeDocument/2006/relationships/hyperlink" Target="http://pbs.twimg.com/profile_images/1151888620132982784/Qt2URCJA_normal.jpg" TargetMode="External"/><Relationship Id="rId959" Type="http://schemas.openxmlformats.org/officeDocument/2006/relationships/hyperlink" Target="http://pbs.twimg.com/profile_images/1119933162539429889/sBSMaE3V_normal.jpg" TargetMode="External"/><Relationship Id="rId1284" Type="http://schemas.openxmlformats.org/officeDocument/2006/relationships/hyperlink" Target="http://pbs.twimg.com/profile_images/1241629686817386496/H3SFQD5x_normal.jpg" TargetMode="External"/><Relationship Id="rId1491" Type="http://schemas.openxmlformats.org/officeDocument/2006/relationships/hyperlink" Target="http://pbs.twimg.com/profile_images/760774125522518016/jhzjWv0i_normal.jpg" TargetMode="External"/><Relationship Id="rId1589" Type="http://schemas.openxmlformats.org/officeDocument/2006/relationships/hyperlink" Target="http://pbs.twimg.com/profile_images/1338328482875645952/zMaNp8Br_normal.jpg" TargetMode="External"/><Relationship Id="rId2335" Type="http://schemas.openxmlformats.org/officeDocument/2006/relationships/hyperlink" Target="https://twitter.com/akkachkarim" TargetMode="External"/><Relationship Id="rId2542" Type="http://schemas.openxmlformats.org/officeDocument/2006/relationships/hyperlink" Target="https://twitter.com/phdieudonne" TargetMode="External"/><Relationship Id="rId307" Type="http://schemas.openxmlformats.org/officeDocument/2006/relationships/hyperlink" Target="https://t.co/vdezA2NZQS" TargetMode="External"/><Relationship Id="rId514" Type="http://schemas.openxmlformats.org/officeDocument/2006/relationships/hyperlink" Target="https://t.co/z0TZxOVveQ" TargetMode="External"/><Relationship Id="rId721" Type="http://schemas.openxmlformats.org/officeDocument/2006/relationships/hyperlink" Target="https://t.co/CsA7LQaCXz" TargetMode="External"/><Relationship Id="rId1144" Type="http://schemas.openxmlformats.org/officeDocument/2006/relationships/hyperlink" Target="http://pbs.twimg.com/profile_images/1378281182887038976/Y4QiiRRL_normal.jpg" TargetMode="External"/><Relationship Id="rId1351" Type="http://schemas.openxmlformats.org/officeDocument/2006/relationships/hyperlink" Target="http://pbs.twimg.com/profile_images/1075195178967683072/d3wBveUd_normal.jpg" TargetMode="External"/><Relationship Id="rId1449" Type="http://schemas.openxmlformats.org/officeDocument/2006/relationships/hyperlink" Target="http://pbs.twimg.com/profile_images/1218128419789123584/CuWzD0SD_normal.jpg" TargetMode="External"/><Relationship Id="rId1796" Type="http://schemas.openxmlformats.org/officeDocument/2006/relationships/hyperlink" Target="http://pbs.twimg.com/profile_images/835544301547433986/R1eR7Z5H_normal.jpg" TargetMode="External"/><Relationship Id="rId2402" Type="http://schemas.openxmlformats.org/officeDocument/2006/relationships/hyperlink" Target="https://twitter.com/furaxfox" TargetMode="External"/><Relationship Id="rId2847" Type="http://schemas.openxmlformats.org/officeDocument/2006/relationships/hyperlink" Target="https://twitter.com/yoanncolin1" TargetMode="External"/><Relationship Id="rId88" Type="http://schemas.openxmlformats.org/officeDocument/2006/relationships/hyperlink" Target="https://t.co/ryFnMFyAc9" TargetMode="External"/><Relationship Id="rId819" Type="http://schemas.openxmlformats.org/officeDocument/2006/relationships/hyperlink" Target="http://pbs.twimg.com/profile_images/1390547352474243076/BqLfsuk8_normal.jpg" TargetMode="External"/><Relationship Id="rId1004" Type="http://schemas.openxmlformats.org/officeDocument/2006/relationships/hyperlink" Target="http://pbs.twimg.com/profile_images/1270430716648730624/h0tKeUGW_normal.jpg" TargetMode="External"/><Relationship Id="rId1211" Type="http://schemas.openxmlformats.org/officeDocument/2006/relationships/hyperlink" Target="http://pbs.twimg.com/profile_images/1216660565692563456/hVNFKQN1_normal.jpg" TargetMode="External"/><Relationship Id="rId1656" Type="http://schemas.openxmlformats.org/officeDocument/2006/relationships/hyperlink" Target="http://pbs.twimg.com/profile_images/763788305905422336/Sisa4vt8_normal.jpg" TargetMode="External"/><Relationship Id="rId1863" Type="http://schemas.openxmlformats.org/officeDocument/2006/relationships/hyperlink" Target="http://pbs.twimg.com/profile_images/431834002186440705/GCKlMSTl_normal.jpeg" TargetMode="External"/><Relationship Id="rId2707" Type="http://schemas.openxmlformats.org/officeDocument/2006/relationships/hyperlink" Target="https://twitter.com/laurence0684" TargetMode="External"/><Relationship Id="rId2914" Type="http://schemas.openxmlformats.org/officeDocument/2006/relationships/hyperlink" Target="https://twitter.com/rpanh" TargetMode="External"/><Relationship Id="rId1309" Type="http://schemas.openxmlformats.org/officeDocument/2006/relationships/hyperlink" Target="http://pbs.twimg.com/profile_images/1324106333268922369/SEF6rZgM_normal.jpg" TargetMode="External"/><Relationship Id="rId1516" Type="http://schemas.openxmlformats.org/officeDocument/2006/relationships/hyperlink" Target="http://abs.twimg.com/sticky/default_profile_images/default_profile_normal.png" TargetMode="External"/><Relationship Id="rId1723" Type="http://schemas.openxmlformats.org/officeDocument/2006/relationships/hyperlink" Target="http://pbs.twimg.com/profile_images/1224422996477140992/s2r_gRVw_normal.jpg" TargetMode="External"/><Relationship Id="rId1930" Type="http://schemas.openxmlformats.org/officeDocument/2006/relationships/hyperlink" Target="http://pbs.twimg.com/profile_images/535368289690869760/VxxssT32_normal.jpeg" TargetMode="External"/><Relationship Id="rId3176" Type="http://schemas.openxmlformats.org/officeDocument/2006/relationships/hyperlink" Target="https://twitter.com/dgccrf" TargetMode="External"/><Relationship Id="rId15" Type="http://schemas.openxmlformats.org/officeDocument/2006/relationships/hyperlink" Target="https://t.co/4OmvtWfXxw" TargetMode="External"/><Relationship Id="rId2192" Type="http://schemas.openxmlformats.org/officeDocument/2006/relationships/hyperlink" Target="https://twitter.com/inessss944" TargetMode="External"/><Relationship Id="rId3036" Type="http://schemas.openxmlformats.org/officeDocument/2006/relationships/hyperlink" Target="https://twitter.com/bwasexo" TargetMode="External"/><Relationship Id="rId3243" Type="http://schemas.openxmlformats.org/officeDocument/2006/relationships/hyperlink" Target="https://twitter.com/legal_village" TargetMode="External"/><Relationship Id="rId164" Type="http://schemas.openxmlformats.org/officeDocument/2006/relationships/hyperlink" Target="https://t.co/Z66VFiXYNL" TargetMode="External"/><Relationship Id="rId371" Type="http://schemas.openxmlformats.org/officeDocument/2006/relationships/hyperlink" Target="https://t.co/h54Fxc7mJ0" TargetMode="External"/><Relationship Id="rId2052" Type="http://schemas.openxmlformats.org/officeDocument/2006/relationships/hyperlink" Target="https://twitter.com/mounir" TargetMode="External"/><Relationship Id="rId2497" Type="http://schemas.openxmlformats.org/officeDocument/2006/relationships/hyperlink" Target="https://twitter.com/naos_cluster" TargetMode="External"/><Relationship Id="rId469" Type="http://schemas.openxmlformats.org/officeDocument/2006/relationships/hyperlink" Target="https://t.co/UefovnK6SQ" TargetMode="External"/><Relationship Id="rId676" Type="http://schemas.openxmlformats.org/officeDocument/2006/relationships/hyperlink" Target="https://t.co/i8C8X2B0p0" TargetMode="External"/><Relationship Id="rId883" Type="http://schemas.openxmlformats.org/officeDocument/2006/relationships/hyperlink" Target="http://pbs.twimg.com/profile_images/1050393160155889666/WTQ3iDz0_normal.jpg" TargetMode="External"/><Relationship Id="rId1099" Type="http://schemas.openxmlformats.org/officeDocument/2006/relationships/hyperlink" Target="http://pbs.twimg.com/profile_images/666621493250539520/T8AP9XWL_normal.png" TargetMode="External"/><Relationship Id="rId2357" Type="http://schemas.openxmlformats.org/officeDocument/2006/relationships/hyperlink" Target="https://twitter.com/paulbardin14" TargetMode="External"/><Relationship Id="rId2564" Type="http://schemas.openxmlformats.org/officeDocument/2006/relationships/hyperlink" Target="https://twitter.com/redchanelred" TargetMode="External"/><Relationship Id="rId3103" Type="http://schemas.openxmlformats.org/officeDocument/2006/relationships/hyperlink" Target="https://twitter.com/mallys_" TargetMode="External"/><Relationship Id="rId3310" Type="http://schemas.openxmlformats.org/officeDocument/2006/relationships/hyperlink" Target="https://twitter.com/pggiraudo" TargetMode="External"/><Relationship Id="rId231" Type="http://schemas.openxmlformats.org/officeDocument/2006/relationships/hyperlink" Target="https://t.co/qtKU0L7JML" TargetMode="External"/><Relationship Id="rId329" Type="http://schemas.openxmlformats.org/officeDocument/2006/relationships/hyperlink" Target="https://t.co/WKMnGpmdsE" TargetMode="External"/><Relationship Id="rId536" Type="http://schemas.openxmlformats.org/officeDocument/2006/relationships/hyperlink" Target="https://t.co/oP9EMADeJq" TargetMode="External"/><Relationship Id="rId1166" Type="http://schemas.openxmlformats.org/officeDocument/2006/relationships/hyperlink" Target="http://pbs.twimg.com/profile_images/1080209351216898049/kVD8Anbl_normal.jpg" TargetMode="External"/><Relationship Id="rId1373" Type="http://schemas.openxmlformats.org/officeDocument/2006/relationships/hyperlink" Target="http://pbs.twimg.com/profile_images/427079561096876032/WK_M_pPG_normal.jpeg" TargetMode="External"/><Relationship Id="rId2217" Type="http://schemas.openxmlformats.org/officeDocument/2006/relationships/hyperlink" Target="https://twitter.com/gouvernementfr" TargetMode="External"/><Relationship Id="rId2771" Type="http://schemas.openxmlformats.org/officeDocument/2006/relationships/hyperlink" Target="https://twitter.com/avastfrance" TargetMode="External"/><Relationship Id="rId2869" Type="http://schemas.openxmlformats.org/officeDocument/2006/relationships/hyperlink" Target="https://twitter.com/thierrymbimi" TargetMode="External"/><Relationship Id="rId743" Type="http://schemas.openxmlformats.org/officeDocument/2006/relationships/hyperlink" Target="http://pbs.twimg.com/profile_images/1181247842083627008/qgmXm5gB_normal.png" TargetMode="External"/><Relationship Id="rId950" Type="http://schemas.openxmlformats.org/officeDocument/2006/relationships/hyperlink" Target="http://pbs.twimg.com/profile_images/1250464360230764546/VFS8fGoZ_normal.jpg" TargetMode="External"/><Relationship Id="rId1026" Type="http://schemas.openxmlformats.org/officeDocument/2006/relationships/hyperlink" Target="http://pbs.twimg.com/profile_images/1231461447370190848/BnczsaO__normal.jpg" TargetMode="External"/><Relationship Id="rId1580" Type="http://schemas.openxmlformats.org/officeDocument/2006/relationships/hyperlink" Target="http://pbs.twimg.com/profile_images/1337438624296693762/490yTsEo_normal.jpg" TargetMode="External"/><Relationship Id="rId1678" Type="http://schemas.openxmlformats.org/officeDocument/2006/relationships/hyperlink" Target="http://pbs.twimg.com/profile_images/1407434557872349185/dt8qeeCY_normal.jpg" TargetMode="External"/><Relationship Id="rId1885" Type="http://schemas.openxmlformats.org/officeDocument/2006/relationships/hyperlink" Target="http://pbs.twimg.com/profile_images/1262299101951135744/A_LWM0lP_normal.jpg" TargetMode="External"/><Relationship Id="rId2424" Type="http://schemas.openxmlformats.org/officeDocument/2006/relationships/hyperlink" Target="https://twitter.com/parcoor1" TargetMode="External"/><Relationship Id="rId2631" Type="http://schemas.openxmlformats.org/officeDocument/2006/relationships/hyperlink" Target="https://twitter.com/jpmconsulting_" TargetMode="External"/><Relationship Id="rId2729" Type="http://schemas.openxmlformats.org/officeDocument/2006/relationships/hyperlink" Target="https://twitter.com/etcjsrh" TargetMode="External"/><Relationship Id="rId2936" Type="http://schemas.openxmlformats.org/officeDocument/2006/relationships/hyperlink" Target="https://twitter.com/virgincapo" TargetMode="External"/><Relationship Id="rId603" Type="http://schemas.openxmlformats.org/officeDocument/2006/relationships/hyperlink" Target="http://t.co/p8z8rOsA6j" TargetMode="External"/><Relationship Id="rId810" Type="http://schemas.openxmlformats.org/officeDocument/2006/relationships/hyperlink" Target="http://pbs.twimg.com/profile_images/2187816085/form_mac_04-02_normal.jpg" TargetMode="External"/><Relationship Id="rId908" Type="http://schemas.openxmlformats.org/officeDocument/2006/relationships/hyperlink" Target="http://pbs.twimg.com/profile_images/909317895355863040/ls7cAjxm_normal.jpg" TargetMode="External"/><Relationship Id="rId1233" Type="http://schemas.openxmlformats.org/officeDocument/2006/relationships/hyperlink" Target="http://pbs.twimg.com/profile_images/1341948678270025736/Kk7LWvWg_normal.jpg" TargetMode="External"/><Relationship Id="rId1440" Type="http://schemas.openxmlformats.org/officeDocument/2006/relationships/hyperlink" Target="http://pbs.twimg.com/profile_images/935793366067040256/2PSapMi-_normal.jpg" TargetMode="External"/><Relationship Id="rId1538" Type="http://schemas.openxmlformats.org/officeDocument/2006/relationships/hyperlink" Target="http://pbs.twimg.com/profile_images/636864215022731265/3h6jeRTk_normal.jpg" TargetMode="External"/><Relationship Id="rId1300" Type="http://schemas.openxmlformats.org/officeDocument/2006/relationships/hyperlink" Target="http://pbs.twimg.com/profile_images/827623350084083713/681HcOpp_normal.jpg" TargetMode="External"/><Relationship Id="rId1745" Type="http://schemas.openxmlformats.org/officeDocument/2006/relationships/hyperlink" Target="http://pbs.twimg.com/profile_images/1361272431953014784/KY2-AqwO_normal.jpg" TargetMode="External"/><Relationship Id="rId1952" Type="http://schemas.openxmlformats.org/officeDocument/2006/relationships/hyperlink" Target="http://pbs.twimg.com/profile_images/855792207357411328/VsNzEdtf_normal.jpg" TargetMode="External"/><Relationship Id="rId3198" Type="http://schemas.openxmlformats.org/officeDocument/2006/relationships/hyperlink" Target="https://twitter.com/github" TargetMode="External"/><Relationship Id="rId37" Type="http://schemas.openxmlformats.org/officeDocument/2006/relationships/hyperlink" Target="https://t.co/oP1HxcGD2Y" TargetMode="External"/><Relationship Id="rId1605" Type="http://schemas.openxmlformats.org/officeDocument/2006/relationships/hyperlink" Target="http://pbs.twimg.com/profile_images/1407413167219740673/iVj-On6P_normal.jpg" TargetMode="External"/><Relationship Id="rId1812" Type="http://schemas.openxmlformats.org/officeDocument/2006/relationships/hyperlink" Target="http://abs.twimg.com/sticky/default_profile_images/default_profile_normal.png" TargetMode="External"/><Relationship Id="rId3058" Type="http://schemas.openxmlformats.org/officeDocument/2006/relationships/hyperlink" Target="https://twitter.com/fondationuqam" TargetMode="External"/><Relationship Id="rId3265" Type="http://schemas.openxmlformats.org/officeDocument/2006/relationships/hyperlink" Target="https://twitter.com/globalsign_fr" TargetMode="External"/><Relationship Id="rId186" Type="http://schemas.openxmlformats.org/officeDocument/2006/relationships/hyperlink" Target="https://t.co/nz0vWV3WYm" TargetMode="External"/><Relationship Id="rId393" Type="http://schemas.openxmlformats.org/officeDocument/2006/relationships/hyperlink" Target="https://t.co/CzmWsIErmq" TargetMode="External"/><Relationship Id="rId2074" Type="http://schemas.openxmlformats.org/officeDocument/2006/relationships/hyperlink" Target="https://twitter.com/couo75" TargetMode="External"/><Relationship Id="rId2281" Type="http://schemas.openxmlformats.org/officeDocument/2006/relationships/hyperlink" Target="https://twitter.com/cnccformation" TargetMode="External"/><Relationship Id="rId3125" Type="http://schemas.openxmlformats.org/officeDocument/2006/relationships/hyperlink" Target="https://twitter.com/sarah_vlt" TargetMode="External"/><Relationship Id="rId253" Type="http://schemas.openxmlformats.org/officeDocument/2006/relationships/hyperlink" Target="https://t.co/tbXfxwOwA3" TargetMode="External"/><Relationship Id="rId460" Type="http://schemas.openxmlformats.org/officeDocument/2006/relationships/hyperlink" Target="https://t.co/FMPLxp1ASN" TargetMode="External"/><Relationship Id="rId698" Type="http://schemas.openxmlformats.org/officeDocument/2006/relationships/hyperlink" Target="https://t.co/ONksQNGjjg" TargetMode="External"/><Relationship Id="rId1090" Type="http://schemas.openxmlformats.org/officeDocument/2006/relationships/hyperlink" Target="http://pbs.twimg.com/profile_images/1405520307130011658/lwejIR1k_normal.jpg" TargetMode="External"/><Relationship Id="rId2141" Type="http://schemas.openxmlformats.org/officeDocument/2006/relationships/hyperlink" Target="https://twitter.com/gaelleautin" TargetMode="External"/><Relationship Id="rId2379" Type="http://schemas.openxmlformats.org/officeDocument/2006/relationships/hyperlink" Target="https://twitter.com/politiquetweets" TargetMode="External"/><Relationship Id="rId2586" Type="http://schemas.openxmlformats.org/officeDocument/2006/relationships/hyperlink" Target="https://twitter.com/andaolvras" TargetMode="External"/><Relationship Id="rId2793" Type="http://schemas.openxmlformats.org/officeDocument/2006/relationships/hyperlink" Target="https://twitter.com/bertrandthibert" TargetMode="External"/><Relationship Id="rId113" Type="http://schemas.openxmlformats.org/officeDocument/2006/relationships/hyperlink" Target="https://t.co/Nl1gmWTUrL" TargetMode="External"/><Relationship Id="rId320" Type="http://schemas.openxmlformats.org/officeDocument/2006/relationships/hyperlink" Target="https://t.co/pXKi3nyy3W" TargetMode="External"/><Relationship Id="rId558" Type="http://schemas.openxmlformats.org/officeDocument/2006/relationships/hyperlink" Target="https://t.co/ejPymsSKip" TargetMode="External"/><Relationship Id="rId765" Type="http://schemas.openxmlformats.org/officeDocument/2006/relationships/hyperlink" Target="http://pbs.twimg.com/profile_images/1405070190220558336/_tMTkLQ8_normal.jpg" TargetMode="External"/><Relationship Id="rId972" Type="http://schemas.openxmlformats.org/officeDocument/2006/relationships/hyperlink" Target="http://pbs.twimg.com/profile_images/1204688484906262529/V0JQO2zI_normal.jpg" TargetMode="External"/><Relationship Id="rId1188" Type="http://schemas.openxmlformats.org/officeDocument/2006/relationships/hyperlink" Target="http://pbs.twimg.com/profile_images/466904174266171392/rpwDU5Vb_normal.jpeg" TargetMode="External"/><Relationship Id="rId1395" Type="http://schemas.openxmlformats.org/officeDocument/2006/relationships/hyperlink" Target="http://pbs.twimg.com/profile_images/1078823123473043456/BA21QBjs_normal.jpg" TargetMode="External"/><Relationship Id="rId2001" Type="http://schemas.openxmlformats.org/officeDocument/2006/relationships/hyperlink" Target="http://pbs.twimg.com/profile_images/1129357839594676224/ddSdxbdN_normal.png" TargetMode="External"/><Relationship Id="rId2239" Type="http://schemas.openxmlformats.org/officeDocument/2006/relationships/hyperlink" Target="https://twitter.com/mynykaa" TargetMode="External"/><Relationship Id="rId2446" Type="http://schemas.openxmlformats.org/officeDocument/2006/relationships/hyperlink" Target="https://twitter.com/maxn002" TargetMode="External"/><Relationship Id="rId2653" Type="http://schemas.openxmlformats.org/officeDocument/2006/relationships/hyperlink" Target="https://twitter.com/paultable5" TargetMode="External"/><Relationship Id="rId2860" Type="http://schemas.openxmlformats.org/officeDocument/2006/relationships/hyperlink" Target="https://twitter.com/rldi_lamy" TargetMode="External"/><Relationship Id="rId418" Type="http://schemas.openxmlformats.org/officeDocument/2006/relationships/hyperlink" Target="https://t.co/yJTZODEJFW" TargetMode="External"/><Relationship Id="rId625" Type="http://schemas.openxmlformats.org/officeDocument/2006/relationships/hyperlink" Target="https://t.co/Vz6tXUZt4i" TargetMode="External"/><Relationship Id="rId832" Type="http://schemas.openxmlformats.org/officeDocument/2006/relationships/hyperlink" Target="http://pbs.twimg.com/profile_images/1394579687549112323/Kan1gslW_normal.png" TargetMode="External"/><Relationship Id="rId1048" Type="http://schemas.openxmlformats.org/officeDocument/2006/relationships/hyperlink" Target="http://pbs.twimg.com/profile_images/1394346585199415296/jLQVB1FL_normal.jpg" TargetMode="External"/><Relationship Id="rId1255" Type="http://schemas.openxmlformats.org/officeDocument/2006/relationships/hyperlink" Target="http://pbs.twimg.com/profile_images/1391492145819918341/QLnfG6h7_normal.jpg" TargetMode="External"/><Relationship Id="rId1462" Type="http://schemas.openxmlformats.org/officeDocument/2006/relationships/hyperlink" Target="http://pbs.twimg.com/profile_images/1371892796655861763/6t8UC_jf_normal.jpg" TargetMode="External"/><Relationship Id="rId2306" Type="http://schemas.openxmlformats.org/officeDocument/2006/relationships/hyperlink" Target="https://twitter.com/banquierscdn" TargetMode="External"/><Relationship Id="rId2513" Type="http://schemas.openxmlformats.org/officeDocument/2006/relationships/hyperlink" Target="https://twitter.com/feimaediteurs" TargetMode="External"/><Relationship Id="rId2958" Type="http://schemas.openxmlformats.org/officeDocument/2006/relationships/hyperlink" Target="https://twitter.com/diateam_labs" TargetMode="External"/><Relationship Id="rId1115" Type="http://schemas.openxmlformats.org/officeDocument/2006/relationships/hyperlink" Target="http://abs.twimg.com/sticky/default_profile_images/default_profile_normal.png" TargetMode="External"/><Relationship Id="rId1322" Type="http://schemas.openxmlformats.org/officeDocument/2006/relationships/hyperlink" Target="http://abs.twimg.com/sticky/default_profile_images/default_profile_normal.png" TargetMode="External"/><Relationship Id="rId1767" Type="http://schemas.openxmlformats.org/officeDocument/2006/relationships/hyperlink" Target="http://pbs.twimg.com/profile_images/863462117671931905/hW96OOAO_normal.jpg" TargetMode="External"/><Relationship Id="rId1974" Type="http://schemas.openxmlformats.org/officeDocument/2006/relationships/hyperlink" Target="http://pbs.twimg.com/profile_images/649187216573382656/H7xOHUqb_normal.png" TargetMode="External"/><Relationship Id="rId2720" Type="http://schemas.openxmlformats.org/officeDocument/2006/relationships/hyperlink" Target="https://twitter.com/menzelma" TargetMode="External"/><Relationship Id="rId2818" Type="http://schemas.openxmlformats.org/officeDocument/2006/relationships/hyperlink" Target="https://twitter.com/w0lf_l0nely_" TargetMode="External"/><Relationship Id="rId59" Type="http://schemas.openxmlformats.org/officeDocument/2006/relationships/hyperlink" Target="https://t.co/xztFBJaWM6" TargetMode="External"/><Relationship Id="rId1627" Type="http://schemas.openxmlformats.org/officeDocument/2006/relationships/hyperlink" Target="http://pbs.twimg.com/profile_images/1092545360533352451/kgqKaaee_normal.jpg" TargetMode="External"/><Relationship Id="rId1834" Type="http://schemas.openxmlformats.org/officeDocument/2006/relationships/hyperlink" Target="http://pbs.twimg.com/profile_images/824187882168586240/j3_ddjrn_normal.jpg" TargetMode="External"/><Relationship Id="rId3287" Type="http://schemas.openxmlformats.org/officeDocument/2006/relationships/hyperlink" Target="https://twitter.com/projetlys" TargetMode="External"/><Relationship Id="rId2096" Type="http://schemas.openxmlformats.org/officeDocument/2006/relationships/hyperlink" Target="https://twitter.com/risingsud" TargetMode="External"/><Relationship Id="rId1901" Type="http://schemas.openxmlformats.org/officeDocument/2006/relationships/hyperlink" Target="http://pbs.twimg.com/profile_images/1247191021710123009/TPfbPdMC_normal.jpg" TargetMode="External"/><Relationship Id="rId3147" Type="http://schemas.openxmlformats.org/officeDocument/2006/relationships/hyperlink" Target="https://twitter.com/gabrielledemic2" TargetMode="External"/><Relationship Id="rId275" Type="http://schemas.openxmlformats.org/officeDocument/2006/relationships/hyperlink" Target="https://t.co/d4Z1Tx8qLW" TargetMode="External"/><Relationship Id="rId482" Type="http://schemas.openxmlformats.org/officeDocument/2006/relationships/hyperlink" Target="https://t.co/LJMvYAtgsm" TargetMode="External"/><Relationship Id="rId2163" Type="http://schemas.openxmlformats.org/officeDocument/2006/relationships/hyperlink" Target="https://twitter.com/tlonguemart" TargetMode="External"/><Relationship Id="rId2370" Type="http://schemas.openxmlformats.org/officeDocument/2006/relationships/hyperlink" Target="https://twitter.com/tenerrdis" TargetMode="External"/><Relationship Id="rId3007" Type="http://schemas.openxmlformats.org/officeDocument/2006/relationships/hyperlink" Target="https://twitter.com/soniablock" TargetMode="External"/><Relationship Id="rId3214" Type="http://schemas.openxmlformats.org/officeDocument/2006/relationships/hyperlink" Target="https://twitter.com/jdubois_it" TargetMode="External"/><Relationship Id="rId135" Type="http://schemas.openxmlformats.org/officeDocument/2006/relationships/hyperlink" Target="https://t.co/OaLvkDCUtQ" TargetMode="External"/><Relationship Id="rId342" Type="http://schemas.openxmlformats.org/officeDocument/2006/relationships/hyperlink" Target="https://t.co/ANKUpb68hE" TargetMode="External"/><Relationship Id="rId787" Type="http://schemas.openxmlformats.org/officeDocument/2006/relationships/hyperlink" Target="http://pbs.twimg.com/profile_images/1278414342002814982/dXxzwjF1_normal.jpg" TargetMode="External"/><Relationship Id="rId994" Type="http://schemas.openxmlformats.org/officeDocument/2006/relationships/hyperlink" Target="http://pbs.twimg.com/profile_images/1280522717209473032/zSfhevdD_normal.jpg" TargetMode="External"/><Relationship Id="rId2023" Type="http://schemas.openxmlformats.org/officeDocument/2006/relationships/hyperlink" Target="https://twitter.com/inmetrics" TargetMode="External"/><Relationship Id="rId2230" Type="http://schemas.openxmlformats.org/officeDocument/2006/relationships/hyperlink" Target="https://twitter.com/itforb" TargetMode="External"/><Relationship Id="rId2468" Type="http://schemas.openxmlformats.org/officeDocument/2006/relationships/hyperlink" Target="https://twitter.com/_oliviabot" TargetMode="External"/><Relationship Id="rId2675" Type="http://schemas.openxmlformats.org/officeDocument/2006/relationships/hyperlink" Target="https://twitter.com/didierjean050" TargetMode="External"/><Relationship Id="rId2882" Type="http://schemas.openxmlformats.org/officeDocument/2006/relationships/hyperlink" Target="https://twitter.com/wajdialkayal" TargetMode="External"/><Relationship Id="rId202" Type="http://schemas.openxmlformats.org/officeDocument/2006/relationships/hyperlink" Target="https://t.co/MvO2y6RClC" TargetMode="External"/><Relationship Id="rId647" Type="http://schemas.openxmlformats.org/officeDocument/2006/relationships/hyperlink" Target="https://t.co/8d0nhBRU3b" TargetMode="External"/><Relationship Id="rId854" Type="http://schemas.openxmlformats.org/officeDocument/2006/relationships/hyperlink" Target="http://pbs.twimg.com/profile_images/822228585742299136/qN3hfcLS_normal.jpg" TargetMode="External"/><Relationship Id="rId1277" Type="http://schemas.openxmlformats.org/officeDocument/2006/relationships/hyperlink" Target="http://pbs.twimg.com/profile_images/1392801427119017986/vhVujBWE_normal.jpg" TargetMode="External"/><Relationship Id="rId1484" Type="http://schemas.openxmlformats.org/officeDocument/2006/relationships/hyperlink" Target="http://pbs.twimg.com/profile_images/1192079690514628608/1i6sO1O7_normal.jpg" TargetMode="External"/><Relationship Id="rId1691" Type="http://schemas.openxmlformats.org/officeDocument/2006/relationships/hyperlink" Target="http://pbs.twimg.com/profile_images/1257656280304492546/Z0DDLWg1_normal.jpg" TargetMode="External"/><Relationship Id="rId2328" Type="http://schemas.openxmlformats.org/officeDocument/2006/relationships/hyperlink" Target="https://twitter.com/projixieurope" TargetMode="External"/><Relationship Id="rId2535" Type="http://schemas.openxmlformats.org/officeDocument/2006/relationships/hyperlink" Target="https://twitter.com/didierchat" TargetMode="External"/><Relationship Id="rId2742" Type="http://schemas.openxmlformats.org/officeDocument/2006/relationships/hyperlink" Target="https://twitter.com/nathollier" TargetMode="External"/><Relationship Id="rId507" Type="http://schemas.openxmlformats.org/officeDocument/2006/relationships/hyperlink" Target="https://t.co/z0TZxPd66o" TargetMode="External"/><Relationship Id="rId714" Type="http://schemas.openxmlformats.org/officeDocument/2006/relationships/hyperlink" Target="https://t.co/mtVh0Gfh0s" TargetMode="External"/><Relationship Id="rId921" Type="http://schemas.openxmlformats.org/officeDocument/2006/relationships/hyperlink" Target="http://pbs.twimg.com/profile_images/1225000235900047365/ZiCCdogO_normal.jpg" TargetMode="External"/><Relationship Id="rId1137" Type="http://schemas.openxmlformats.org/officeDocument/2006/relationships/hyperlink" Target="http://pbs.twimg.com/profile_images/1253625950207606786/zV7mKJKl_normal.jpg" TargetMode="External"/><Relationship Id="rId1344" Type="http://schemas.openxmlformats.org/officeDocument/2006/relationships/hyperlink" Target="http://pbs.twimg.com/profile_images/3601620365/61f37f530b68753dd35fbd6fecb4aa1d_normal.jpeg" TargetMode="External"/><Relationship Id="rId1551" Type="http://schemas.openxmlformats.org/officeDocument/2006/relationships/hyperlink" Target="http://pbs.twimg.com/profile_images/1167440285091209218/gkFjVc38_normal.jpg" TargetMode="External"/><Relationship Id="rId1789" Type="http://schemas.openxmlformats.org/officeDocument/2006/relationships/hyperlink" Target="http://pbs.twimg.com/profile_images/1413055063107514368/V_VGpdAa_normal.png" TargetMode="External"/><Relationship Id="rId1996" Type="http://schemas.openxmlformats.org/officeDocument/2006/relationships/hyperlink" Target="http://pbs.twimg.com/profile_images/1225089726773964802/r5U7XIxU_normal.jpg" TargetMode="External"/><Relationship Id="rId2602" Type="http://schemas.openxmlformats.org/officeDocument/2006/relationships/hyperlink" Target="https://twitter.com/dumont6674" TargetMode="External"/><Relationship Id="rId50" Type="http://schemas.openxmlformats.org/officeDocument/2006/relationships/hyperlink" Target="https://t.co/KBz7effxFt" TargetMode="External"/><Relationship Id="rId1204" Type="http://schemas.openxmlformats.org/officeDocument/2006/relationships/hyperlink" Target="http://pbs.twimg.com/profile_images/654927886915383296/gdoRiSwE_normal.jpg" TargetMode="External"/><Relationship Id="rId1411" Type="http://schemas.openxmlformats.org/officeDocument/2006/relationships/hyperlink" Target="http://pbs.twimg.com/profile_images/1238258568048107520/LxHUb7pj_normal.jpg" TargetMode="External"/><Relationship Id="rId1649" Type="http://schemas.openxmlformats.org/officeDocument/2006/relationships/hyperlink" Target="http://pbs.twimg.com/profile_images/433616128149946368/a5re9rzR_normal.jpeg" TargetMode="External"/><Relationship Id="rId1856" Type="http://schemas.openxmlformats.org/officeDocument/2006/relationships/hyperlink" Target="http://pbs.twimg.com/profile_images/1374652786969878529/bWrnRVuT_normal.png" TargetMode="External"/><Relationship Id="rId2907" Type="http://schemas.openxmlformats.org/officeDocument/2006/relationships/hyperlink" Target="https://twitter.com/mariilou09" TargetMode="External"/><Relationship Id="rId3071" Type="http://schemas.openxmlformats.org/officeDocument/2006/relationships/hyperlink" Target="https://twitter.com/cop_manisha" TargetMode="External"/><Relationship Id="rId1509" Type="http://schemas.openxmlformats.org/officeDocument/2006/relationships/hyperlink" Target="http://pbs.twimg.com/profile_images/1318954768723836940/Nipxq_6u_normal.jpg" TargetMode="External"/><Relationship Id="rId1716" Type="http://schemas.openxmlformats.org/officeDocument/2006/relationships/hyperlink" Target="http://pbs.twimg.com/profile_images/1316302480184086529/_SE5zucD_normal.jpg" TargetMode="External"/><Relationship Id="rId1923" Type="http://schemas.openxmlformats.org/officeDocument/2006/relationships/hyperlink" Target="http://pbs.twimg.com/profile_images/553106915593437186/dUPUE5iT_normal.png" TargetMode="External"/><Relationship Id="rId3169" Type="http://schemas.openxmlformats.org/officeDocument/2006/relationships/hyperlink" Target="https://twitter.com/sectest9" TargetMode="External"/><Relationship Id="rId297" Type="http://schemas.openxmlformats.org/officeDocument/2006/relationships/hyperlink" Target="https://t.co/WHtdRfMHWW" TargetMode="External"/><Relationship Id="rId2185" Type="http://schemas.openxmlformats.org/officeDocument/2006/relationships/hyperlink" Target="https://twitter.com/jbarbosapr" TargetMode="External"/><Relationship Id="rId2392" Type="http://schemas.openxmlformats.org/officeDocument/2006/relationships/hyperlink" Target="https://twitter.com/grumpy_drno" TargetMode="External"/><Relationship Id="rId3029" Type="http://schemas.openxmlformats.org/officeDocument/2006/relationships/hyperlink" Target="https://twitter.com/isabellemalher4" TargetMode="External"/><Relationship Id="rId3236" Type="http://schemas.openxmlformats.org/officeDocument/2006/relationships/hyperlink" Target="https://twitter.com/larucheindus" TargetMode="External"/><Relationship Id="rId157" Type="http://schemas.openxmlformats.org/officeDocument/2006/relationships/hyperlink" Target="https://t.co/kKsXNkbXBE" TargetMode="External"/><Relationship Id="rId364" Type="http://schemas.openxmlformats.org/officeDocument/2006/relationships/hyperlink" Target="https://t.co/MLJFKYzstd" TargetMode="External"/><Relationship Id="rId2045" Type="http://schemas.openxmlformats.org/officeDocument/2006/relationships/hyperlink" Target="https://twitter.com/c2ip" TargetMode="External"/><Relationship Id="rId2697" Type="http://schemas.openxmlformats.org/officeDocument/2006/relationships/hyperlink" Target="https://twitter.com/aarushinair_" TargetMode="External"/><Relationship Id="rId571" Type="http://schemas.openxmlformats.org/officeDocument/2006/relationships/hyperlink" Target="http://t.co/a5drnu6588" TargetMode="External"/><Relationship Id="rId669" Type="http://schemas.openxmlformats.org/officeDocument/2006/relationships/hyperlink" Target="https://t.co/AEhR9CUrvw" TargetMode="External"/><Relationship Id="rId876" Type="http://schemas.openxmlformats.org/officeDocument/2006/relationships/hyperlink" Target="http://pbs.twimg.com/profile_images/1372490653855322113/fjCor2kH_normal.jpg" TargetMode="External"/><Relationship Id="rId1299" Type="http://schemas.openxmlformats.org/officeDocument/2006/relationships/hyperlink" Target="http://pbs.twimg.com/profile_images/1399127503751553026/bV0zJQ9r_normal.jpg" TargetMode="External"/><Relationship Id="rId2252" Type="http://schemas.openxmlformats.org/officeDocument/2006/relationships/hyperlink" Target="https://twitter.com/breakinghack" TargetMode="External"/><Relationship Id="rId2557" Type="http://schemas.openxmlformats.org/officeDocument/2006/relationships/hyperlink" Target="https://twitter.com/pgerard4" TargetMode="External"/><Relationship Id="rId3303" Type="http://schemas.openxmlformats.org/officeDocument/2006/relationships/hyperlink" Target="https://twitter.com/nordvpn" TargetMode="External"/><Relationship Id="rId224" Type="http://schemas.openxmlformats.org/officeDocument/2006/relationships/hyperlink" Target="http://t.co/9tWKb5LwKl" TargetMode="External"/><Relationship Id="rId431" Type="http://schemas.openxmlformats.org/officeDocument/2006/relationships/hyperlink" Target="https://t.co/BdxDRwC6cS" TargetMode="External"/><Relationship Id="rId529" Type="http://schemas.openxmlformats.org/officeDocument/2006/relationships/hyperlink" Target="https://t.co/xB341QNPN4" TargetMode="External"/><Relationship Id="rId736" Type="http://schemas.openxmlformats.org/officeDocument/2006/relationships/hyperlink" Target="http://pbs.twimg.com/profile_images/1213010698361606144/_Idjyrx3_normal.jpg" TargetMode="External"/><Relationship Id="rId1061" Type="http://schemas.openxmlformats.org/officeDocument/2006/relationships/hyperlink" Target="http://pbs.twimg.com/profile_images/1290235414075379712/ow_SxZJS_normal.jpg" TargetMode="External"/><Relationship Id="rId1159" Type="http://schemas.openxmlformats.org/officeDocument/2006/relationships/hyperlink" Target="http://pbs.twimg.com/profile_images/1420270996158832643/qYkcQCTq_normal.jpg" TargetMode="External"/><Relationship Id="rId1366" Type="http://schemas.openxmlformats.org/officeDocument/2006/relationships/hyperlink" Target="http://pbs.twimg.com/profile_images/1200495242849529857/9j1QgNB__normal.jpg" TargetMode="External"/><Relationship Id="rId2112" Type="http://schemas.openxmlformats.org/officeDocument/2006/relationships/hyperlink" Target="https://twitter.com/mhausding" TargetMode="External"/><Relationship Id="rId2417" Type="http://schemas.openxmlformats.org/officeDocument/2006/relationships/hyperlink" Target="https://twitter.com/michelpetiot1" TargetMode="External"/><Relationship Id="rId2764" Type="http://schemas.openxmlformats.org/officeDocument/2006/relationships/hyperlink" Target="https://twitter.com/tubienlu" TargetMode="External"/><Relationship Id="rId2971" Type="http://schemas.openxmlformats.org/officeDocument/2006/relationships/hyperlink" Target="https://twitter.com/patriciacapelle" TargetMode="External"/><Relationship Id="rId943" Type="http://schemas.openxmlformats.org/officeDocument/2006/relationships/hyperlink" Target="http://pbs.twimg.com/profile_images/1353647076970799111/CcHs8DCH_normal.png" TargetMode="External"/><Relationship Id="rId1019" Type="http://schemas.openxmlformats.org/officeDocument/2006/relationships/hyperlink" Target="http://pbs.twimg.com/profile_images/817346796280233984/LKXQoSQK_normal.jpg" TargetMode="External"/><Relationship Id="rId1573" Type="http://schemas.openxmlformats.org/officeDocument/2006/relationships/hyperlink" Target="http://pbs.twimg.com/profile_images/1390979723447181313/95-VXNlH_normal.jpg" TargetMode="External"/><Relationship Id="rId1780" Type="http://schemas.openxmlformats.org/officeDocument/2006/relationships/hyperlink" Target="http://pbs.twimg.com/profile_images/1401898783072559108/eMnisyms_normal.jpg" TargetMode="External"/><Relationship Id="rId1878" Type="http://schemas.openxmlformats.org/officeDocument/2006/relationships/hyperlink" Target="http://pbs.twimg.com/profile_images/1411359772557852675/8d9PKDaG_normal.jpg" TargetMode="External"/><Relationship Id="rId2624" Type="http://schemas.openxmlformats.org/officeDocument/2006/relationships/hyperlink" Target="https://twitter.com/csnovidys" TargetMode="External"/><Relationship Id="rId2831" Type="http://schemas.openxmlformats.org/officeDocument/2006/relationships/hyperlink" Target="https://twitter.com/martine_f_pro" TargetMode="External"/><Relationship Id="rId2929" Type="http://schemas.openxmlformats.org/officeDocument/2006/relationships/hyperlink" Target="https://twitter.com/forestieramand3" TargetMode="External"/><Relationship Id="rId72" Type="http://schemas.openxmlformats.org/officeDocument/2006/relationships/hyperlink" Target="https://t.co/L94ohXMtET" TargetMode="External"/><Relationship Id="rId803" Type="http://schemas.openxmlformats.org/officeDocument/2006/relationships/hyperlink" Target="http://pbs.twimg.com/profile_images/1045222883428110341/4xt6i-zC_normal.jpg" TargetMode="External"/><Relationship Id="rId1226" Type="http://schemas.openxmlformats.org/officeDocument/2006/relationships/hyperlink" Target="http://pbs.twimg.com/profile_images/1329118712964800515/yuQDH0MK_normal.jpg" TargetMode="External"/><Relationship Id="rId1433" Type="http://schemas.openxmlformats.org/officeDocument/2006/relationships/hyperlink" Target="http://pbs.twimg.com/profile_images/1415408400301690883/LvBpoMSs_normal.png" TargetMode="External"/><Relationship Id="rId1640" Type="http://schemas.openxmlformats.org/officeDocument/2006/relationships/hyperlink" Target="http://pbs.twimg.com/profile_images/522853433783500801/gpvYZgjR_normal.jpeg" TargetMode="External"/><Relationship Id="rId1738" Type="http://schemas.openxmlformats.org/officeDocument/2006/relationships/hyperlink" Target="http://pbs.twimg.com/profile_images/1381598893570457603/EDTGxKXq_normal.jpg" TargetMode="External"/><Relationship Id="rId3093" Type="http://schemas.openxmlformats.org/officeDocument/2006/relationships/hyperlink" Target="https://twitter.com/sandeepkshukla" TargetMode="External"/><Relationship Id="rId1500" Type="http://schemas.openxmlformats.org/officeDocument/2006/relationships/hyperlink" Target="http://pbs.twimg.com/profile_images/1368645189523410944/N95bpfAb_normal.jpg" TargetMode="External"/><Relationship Id="rId1945" Type="http://schemas.openxmlformats.org/officeDocument/2006/relationships/hyperlink" Target="http://pbs.twimg.com/profile_images/1132405401721479168/SuhOjRQb_normal.png" TargetMode="External"/><Relationship Id="rId3160" Type="http://schemas.openxmlformats.org/officeDocument/2006/relationships/hyperlink" Target="https://twitter.com/nomoreransom" TargetMode="External"/><Relationship Id="rId1805" Type="http://schemas.openxmlformats.org/officeDocument/2006/relationships/hyperlink" Target="http://pbs.twimg.com/profile_images/1182299221342511105/j6UsJLlV_normal.jpg" TargetMode="External"/><Relationship Id="rId3020" Type="http://schemas.openxmlformats.org/officeDocument/2006/relationships/hyperlink" Target="https://twitter.com/tjmanadyflhj" TargetMode="External"/><Relationship Id="rId3258" Type="http://schemas.openxmlformats.org/officeDocument/2006/relationships/hyperlink" Target="https://twitter.com/vbarbel" TargetMode="External"/><Relationship Id="rId179" Type="http://schemas.openxmlformats.org/officeDocument/2006/relationships/hyperlink" Target="https://t.co/owHPMbDerX" TargetMode="External"/><Relationship Id="rId386" Type="http://schemas.openxmlformats.org/officeDocument/2006/relationships/hyperlink" Target="https://t.co/11xRwkPfoF" TargetMode="External"/><Relationship Id="rId593" Type="http://schemas.openxmlformats.org/officeDocument/2006/relationships/hyperlink" Target="https://t.co/WMi3Uev7CP" TargetMode="External"/><Relationship Id="rId2067" Type="http://schemas.openxmlformats.org/officeDocument/2006/relationships/hyperlink" Target="https://twitter.com/ticamomille" TargetMode="External"/><Relationship Id="rId2274" Type="http://schemas.openxmlformats.org/officeDocument/2006/relationships/hyperlink" Target="https://twitter.com/hackuity" TargetMode="External"/><Relationship Id="rId2481" Type="http://schemas.openxmlformats.org/officeDocument/2006/relationships/hyperlink" Target="https://twitter.com/cybersn_fr" TargetMode="External"/><Relationship Id="rId3118" Type="http://schemas.openxmlformats.org/officeDocument/2006/relationships/hyperlink" Target="https://twitter.com/vick0366" TargetMode="External"/><Relationship Id="rId3325" Type="http://schemas.openxmlformats.org/officeDocument/2006/relationships/vmlDrawing" Target="../drawings/vmlDrawing2.vml"/><Relationship Id="rId246" Type="http://schemas.openxmlformats.org/officeDocument/2006/relationships/hyperlink" Target="https://t.co/DBH41gkOfx" TargetMode="External"/><Relationship Id="rId453" Type="http://schemas.openxmlformats.org/officeDocument/2006/relationships/hyperlink" Target="https://t.co/swraaadLdu" TargetMode="External"/><Relationship Id="rId660" Type="http://schemas.openxmlformats.org/officeDocument/2006/relationships/hyperlink" Target="https://t.co/qMiaFv8gYm" TargetMode="External"/><Relationship Id="rId898" Type="http://schemas.openxmlformats.org/officeDocument/2006/relationships/hyperlink" Target="http://pbs.twimg.com/profile_images/378800000644411862/90302163509951736760f9ebf8faf166_normal.jpeg" TargetMode="External"/><Relationship Id="rId1083" Type="http://schemas.openxmlformats.org/officeDocument/2006/relationships/hyperlink" Target="http://pbs.twimg.com/profile_images/1235666541695430664/IyndnBdC_normal.jpg" TargetMode="External"/><Relationship Id="rId1290" Type="http://schemas.openxmlformats.org/officeDocument/2006/relationships/hyperlink" Target="http://pbs.twimg.com/profile_images/625124282155331584/V4548yzu_normal.jpg" TargetMode="External"/><Relationship Id="rId2134" Type="http://schemas.openxmlformats.org/officeDocument/2006/relationships/hyperlink" Target="https://twitter.com/acn_secnum" TargetMode="External"/><Relationship Id="rId2341" Type="http://schemas.openxmlformats.org/officeDocument/2006/relationships/hyperlink" Target="https://twitter.com/lockself_sec" TargetMode="External"/><Relationship Id="rId2579" Type="http://schemas.openxmlformats.org/officeDocument/2006/relationships/hyperlink" Target="https://twitter.com/incanus666" TargetMode="External"/><Relationship Id="rId2786" Type="http://schemas.openxmlformats.org/officeDocument/2006/relationships/hyperlink" Target="https://twitter.com/ecommerce1india" TargetMode="External"/><Relationship Id="rId2993" Type="http://schemas.openxmlformats.org/officeDocument/2006/relationships/hyperlink" Target="https://twitter.com/monlio" TargetMode="External"/><Relationship Id="rId106" Type="http://schemas.openxmlformats.org/officeDocument/2006/relationships/hyperlink" Target="https://t.co/Ei4rVFbW2a" TargetMode="External"/><Relationship Id="rId313" Type="http://schemas.openxmlformats.org/officeDocument/2006/relationships/hyperlink" Target="https://t.co/rMvCvrDf7q" TargetMode="External"/><Relationship Id="rId758" Type="http://schemas.openxmlformats.org/officeDocument/2006/relationships/hyperlink" Target="http://pbs.twimg.com/profile_images/918859633833504768/UbOHbNqi_normal.jpg" TargetMode="External"/><Relationship Id="rId965" Type="http://schemas.openxmlformats.org/officeDocument/2006/relationships/hyperlink" Target="http://pbs.twimg.com/profile_images/1311994944991703042/UtkOuPvb_normal.jpg" TargetMode="External"/><Relationship Id="rId1150" Type="http://schemas.openxmlformats.org/officeDocument/2006/relationships/hyperlink" Target="http://pbs.twimg.com/profile_images/1337893049028980736/aOXZDbJt_normal.jpg" TargetMode="External"/><Relationship Id="rId1388" Type="http://schemas.openxmlformats.org/officeDocument/2006/relationships/hyperlink" Target="http://pbs.twimg.com/profile_images/1407148857167863812/8H4ajb8O_normal.jpg" TargetMode="External"/><Relationship Id="rId1595" Type="http://schemas.openxmlformats.org/officeDocument/2006/relationships/hyperlink" Target="http://pbs.twimg.com/profile_images/1400827490604617732/Xw6LAes1_normal.jpg" TargetMode="External"/><Relationship Id="rId2439" Type="http://schemas.openxmlformats.org/officeDocument/2006/relationships/hyperlink" Target="https://twitter.com/athosyorkshire" TargetMode="External"/><Relationship Id="rId2646" Type="http://schemas.openxmlformats.org/officeDocument/2006/relationships/hyperlink" Target="https://twitter.com/sebastienlep14" TargetMode="External"/><Relationship Id="rId2853" Type="http://schemas.openxmlformats.org/officeDocument/2006/relationships/hyperlink" Target="https://twitter.com/jeanluclaurent7" TargetMode="External"/><Relationship Id="rId94" Type="http://schemas.openxmlformats.org/officeDocument/2006/relationships/hyperlink" Target="https://t.co/CYTrDSXVuM" TargetMode="External"/><Relationship Id="rId520" Type="http://schemas.openxmlformats.org/officeDocument/2006/relationships/hyperlink" Target="http://t.co/g5jhOsjPbZ" TargetMode="External"/><Relationship Id="rId618" Type="http://schemas.openxmlformats.org/officeDocument/2006/relationships/hyperlink" Target="http://t.co/K4aJapWreS" TargetMode="External"/><Relationship Id="rId825" Type="http://schemas.openxmlformats.org/officeDocument/2006/relationships/hyperlink" Target="http://pbs.twimg.com/profile_images/1031914870894219264/WaPfk8n4_normal.jpg" TargetMode="External"/><Relationship Id="rId1248" Type="http://schemas.openxmlformats.org/officeDocument/2006/relationships/hyperlink" Target="http://pbs.twimg.com/profile_images/1400451544114372626/teeFHie1_normal.jpg" TargetMode="External"/><Relationship Id="rId1455" Type="http://schemas.openxmlformats.org/officeDocument/2006/relationships/hyperlink" Target="http://pbs.twimg.com/profile_images/1264543181099528193/4WTe1NqL_normal.jpg" TargetMode="External"/><Relationship Id="rId1662" Type="http://schemas.openxmlformats.org/officeDocument/2006/relationships/hyperlink" Target="http://pbs.twimg.com/profile_images/1343583984136163328/Jcd8NlnN_normal.jpg" TargetMode="External"/><Relationship Id="rId2201" Type="http://schemas.openxmlformats.org/officeDocument/2006/relationships/hyperlink" Target="https://twitter.com/kraeuterverbena" TargetMode="External"/><Relationship Id="rId2506" Type="http://schemas.openxmlformats.org/officeDocument/2006/relationships/hyperlink" Target="https://twitter.com/fredj_mendy" TargetMode="External"/><Relationship Id="rId1010" Type="http://schemas.openxmlformats.org/officeDocument/2006/relationships/hyperlink" Target="http://pbs.twimg.com/profile_images/1095820899297574913/W_9SprZA_normal.png" TargetMode="External"/><Relationship Id="rId1108" Type="http://schemas.openxmlformats.org/officeDocument/2006/relationships/hyperlink" Target="http://pbs.twimg.com/profile_images/1179323333927718914/Hp8a-m95_normal.jpg" TargetMode="External"/><Relationship Id="rId1315" Type="http://schemas.openxmlformats.org/officeDocument/2006/relationships/hyperlink" Target="http://pbs.twimg.com/profile_images/1380529468951965701/0-BriBBl_normal.jpg" TargetMode="External"/><Relationship Id="rId1967" Type="http://schemas.openxmlformats.org/officeDocument/2006/relationships/hyperlink" Target="http://pbs.twimg.com/profile_images/773141404860162061/WK4RgHMx_normal.jpg" TargetMode="External"/><Relationship Id="rId2713" Type="http://schemas.openxmlformats.org/officeDocument/2006/relationships/hyperlink" Target="https://twitter.com/hannibalcyberd" TargetMode="External"/><Relationship Id="rId2920" Type="http://schemas.openxmlformats.org/officeDocument/2006/relationships/hyperlink" Target="https://twitter.com/mrproverbe" TargetMode="External"/><Relationship Id="rId1522" Type="http://schemas.openxmlformats.org/officeDocument/2006/relationships/hyperlink" Target="http://abs.twimg.com/sticky/default_profile_images/default_profile_normal.png" TargetMode="External"/><Relationship Id="rId21" Type="http://schemas.openxmlformats.org/officeDocument/2006/relationships/hyperlink" Target="https://t.co/RtU8sLmchK" TargetMode="External"/><Relationship Id="rId2089" Type="http://schemas.openxmlformats.org/officeDocument/2006/relationships/hyperlink" Target="https://twitter.com/channelnewsfr" TargetMode="External"/><Relationship Id="rId2296" Type="http://schemas.openxmlformats.org/officeDocument/2006/relationships/hyperlink" Target="https://twitter.com/govsec1" TargetMode="External"/><Relationship Id="rId268" Type="http://schemas.openxmlformats.org/officeDocument/2006/relationships/hyperlink" Target="https://t.co/MPikBd43S1" TargetMode="External"/><Relationship Id="rId475" Type="http://schemas.openxmlformats.org/officeDocument/2006/relationships/hyperlink" Target="https://t.co/mpqW3qUBYb" TargetMode="External"/><Relationship Id="rId682" Type="http://schemas.openxmlformats.org/officeDocument/2006/relationships/hyperlink" Target="https://t.co/oUWaGOpSQe" TargetMode="External"/><Relationship Id="rId2156" Type="http://schemas.openxmlformats.org/officeDocument/2006/relationships/hyperlink" Target="https://twitter.com/luisjalozano" TargetMode="External"/><Relationship Id="rId2363" Type="http://schemas.openxmlformats.org/officeDocument/2006/relationships/hyperlink" Target="https://twitter.com/karinejacqs" TargetMode="External"/><Relationship Id="rId2570" Type="http://schemas.openxmlformats.org/officeDocument/2006/relationships/hyperlink" Target="https://twitter.com/_redfrog" TargetMode="External"/><Relationship Id="rId3207" Type="http://schemas.openxmlformats.org/officeDocument/2006/relationships/hyperlink" Target="https://twitter.com/sunlifeqc" TargetMode="External"/><Relationship Id="rId128" Type="http://schemas.openxmlformats.org/officeDocument/2006/relationships/hyperlink" Target="https://t.co/xGkBfN3EWF" TargetMode="External"/><Relationship Id="rId335" Type="http://schemas.openxmlformats.org/officeDocument/2006/relationships/hyperlink" Target="https://t.co/8vLjvek7LD" TargetMode="External"/><Relationship Id="rId542" Type="http://schemas.openxmlformats.org/officeDocument/2006/relationships/hyperlink" Target="http://t.co/y5WgzX4rhs" TargetMode="External"/><Relationship Id="rId1172" Type="http://schemas.openxmlformats.org/officeDocument/2006/relationships/hyperlink" Target="http://pbs.twimg.com/profile_images/1379945006266466307/04cjPiEC_normal.jpg" TargetMode="External"/><Relationship Id="rId2016" Type="http://schemas.openxmlformats.org/officeDocument/2006/relationships/hyperlink" Target="http://pbs.twimg.com/profile_images/1412431900661239810/ksU7b6uH_normal.jpg" TargetMode="External"/><Relationship Id="rId2223" Type="http://schemas.openxmlformats.org/officeDocument/2006/relationships/hyperlink" Target="https://twitter.com/pawlowskimario" TargetMode="External"/><Relationship Id="rId2430" Type="http://schemas.openxmlformats.org/officeDocument/2006/relationships/hyperlink" Target="https://twitter.com/fic_eu" TargetMode="External"/><Relationship Id="rId402" Type="http://schemas.openxmlformats.org/officeDocument/2006/relationships/hyperlink" Target="https://t.co/7V9uB6Wro4" TargetMode="External"/><Relationship Id="rId1032" Type="http://schemas.openxmlformats.org/officeDocument/2006/relationships/hyperlink" Target="http://pbs.twimg.com/profile_images/1410526586089132034/bO6o5FZa_normal.jpg" TargetMode="External"/><Relationship Id="rId1989" Type="http://schemas.openxmlformats.org/officeDocument/2006/relationships/hyperlink" Target="http://pbs.twimg.com/profile_images/764095557010849792/4KabUbXu_normal.jpg" TargetMode="External"/><Relationship Id="rId1849" Type="http://schemas.openxmlformats.org/officeDocument/2006/relationships/hyperlink" Target="http://pbs.twimg.com/profile_images/1411747853471465474/m1ezz83N_normal.jpg" TargetMode="External"/><Relationship Id="rId3064" Type="http://schemas.openxmlformats.org/officeDocument/2006/relationships/hyperlink" Target="https://twitter.com/pperard" TargetMode="External"/><Relationship Id="rId192" Type="http://schemas.openxmlformats.org/officeDocument/2006/relationships/hyperlink" Target="https://t.co/eOWPNG9eaa" TargetMode="External"/><Relationship Id="rId1709" Type="http://schemas.openxmlformats.org/officeDocument/2006/relationships/hyperlink" Target="http://pbs.twimg.com/profile_images/1337081102578626562/gdi_lfcP_normal.jpg" TargetMode="External"/><Relationship Id="rId1916" Type="http://schemas.openxmlformats.org/officeDocument/2006/relationships/hyperlink" Target="http://pbs.twimg.com/profile_images/1187355062391246848/6GKZgl2k_normal.jpg" TargetMode="External"/><Relationship Id="rId3271" Type="http://schemas.openxmlformats.org/officeDocument/2006/relationships/hyperlink" Target="https://twitter.com/semafor_conseil" TargetMode="External"/><Relationship Id="rId2080" Type="http://schemas.openxmlformats.org/officeDocument/2006/relationships/hyperlink" Target="https://twitter.com/laetics" TargetMode="External"/><Relationship Id="rId3131" Type="http://schemas.openxmlformats.org/officeDocument/2006/relationships/hyperlink" Target="https://twitter.com/marketinglea" TargetMode="External"/><Relationship Id="rId2897" Type="http://schemas.openxmlformats.org/officeDocument/2006/relationships/hyperlink" Target="https://twitter.com/m2bliquis" TargetMode="External"/><Relationship Id="rId869" Type="http://schemas.openxmlformats.org/officeDocument/2006/relationships/hyperlink" Target="http://pbs.twimg.com/profile_images/1332766947474345985/5jc0dF1n_normal.jpg" TargetMode="External"/><Relationship Id="rId1499" Type="http://schemas.openxmlformats.org/officeDocument/2006/relationships/hyperlink" Target="http://pbs.twimg.com/profile_images/1086169853449420800/qfzgIV_z_normal.jpg" TargetMode="External"/><Relationship Id="rId729" Type="http://schemas.openxmlformats.org/officeDocument/2006/relationships/hyperlink" Target="http://pbs.twimg.com/profile_images/747436580168736768/w117aXkR_normal.jpg" TargetMode="External"/><Relationship Id="rId1359" Type="http://schemas.openxmlformats.org/officeDocument/2006/relationships/hyperlink" Target="http://abs.twimg.com/sticky/default_profile_images/default_profile_normal.png" TargetMode="External"/><Relationship Id="rId2757" Type="http://schemas.openxmlformats.org/officeDocument/2006/relationships/hyperlink" Target="https://twitter.com/vpnum" TargetMode="External"/><Relationship Id="rId2964" Type="http://schemas.openxmlformats.org/officeDocument/2006/relationships/hyperlink" Target="https://twitter.com/deveryware" TargetMode="External"/><Relationship Id="rId936" Type="http://schemas.openxmlformats.org/officeDocument/2006/relationships/hyperlink" Target="http://pbs.twimg.com/profile_images/900341695392358402/XPNkowMy_normal.jpg" TargetMode="External"/><Relationship Id="rId1219" Type="http://schemas.openxmlformats.org/officeDocument/2006/relationships/hyperlink" Target="http://pbs.twimg.com/profile_images/1418926355518050313/G-Mn9tgw_normal.jpg" TargetMode="External"/><Relationship Id="rId1566" Type="http://schemas.openxmlformats.org/officeDocument/2006/relationships/hyperlink" Target="http://abs.twimg.com/sticky/default_profile_images/default_profile_normal.png" TargetMode="External"/><Relationship Id="rId1773" Type="http://schemas.openxmlformats.org/officeDocument/2006/relationships/hyperlink" Target="http://pbs.twimg.com/profile_images/1387792399955415047/UhYPpHwT_normal.jpg" TargetMode="External"/><Relationship Id="rId1980" Type="http://schemas.openxmlformats.org/officeDocument/2006/relationships/hyperlink" Target="http://pbs.twimg.com/profile_images/1382311562573135873/thvN-lGn_normal.jpg" TargetMode="External"/><Relationship Id="rId2617" Type="http://schemas.openxmlformats.org/officeDocument/2006/relationships/hyperlink" Target="https://twitter.com/mathplaisance" TargetMode="External"/><Relationship Id="rId2824" Type="http://schemas.openxmlformats.org/officeDocument/2006/relationships/hyperlink" Target="https://twitter.com/brigittenomine" TargetMode="External"/><Relationship Id="rId65" Type="http://schemas.openxmlformats.org/officeDocument/2006/relationships/hyperlink" Target="https://t.co/nKAUr3PfYj" TargetMode="External"/><Relationship Id="rId1426" Type="http://schemas.openxmlformats.org/officeDocument/2006/relationships/hyperlink" Target="http://pbs.twimg.com/profile_images/1357672004631941120/qZfmGf68_normal.jpg" TargetMode="External"/><Relationship Id="rId1633" Type="http://schemas.openxmlformats.org/officeDocument/2006/relationships/hyperlink" Target="http://pbs.twimg.com/profile_images/890932511089582080/BcKaHynC_normal.jpg" TargetMode="External"/><Relationship Id="rId1840" Type="http://schemas.openxmlformats.org/officeDocument/2006/relationships/hyperlink" Target="http://pbs.twimg.com/profile_images/769829721634988032/kdpUusqS_normal.jpg" TargetMode="External"/><Relationship Id="rId1700" Type="http://schemas.openxmlformats.org/officeDocument/2006/relationships/hyperlink" Target="http://pbs.twimg.com/profile_images/1255438715230597121/2pr7mUUH_normal.jpg" TargetMode="External"/><Relationship Id="rId379" Type="http://schemas.openxmlformats.org/officeDocument/2006/relationships/hyperlink" Target="https://t.co/amOx4eiWyG" TargetMode="External"/><Relationship Id="rId586" Type="http://schemas.openxmlformats.org/officeDocument/2006/relationships/hyperlink" Target="https://t.co/7FEmXzWMg1" TargetMode="External"/><Relationship Id="rId793" Type="http://schemas.openxmlformats.org/officeDocument/2006/relationships/hyperlink" Target="http://pbs.twimg.com/profile_images/1415621748435963907/Wh9pvSxr_normal.jpg" TargetMode="External"/><Relationship Id="rId2267" Type="http://schemas.openxmlformats.org/officeDocument/2006/relationships/hyperlink" Target="https://twitter.com/efrei_paris" TargetMode="External"/><Relationship Id="rId2474" Type="http://schemas.openxmlformats.org/officeDocument/2006/relationships/hyperlink" Target="https://twitter.com/patrickchahune1" TargetMode="External"/><Relationship Id="rId2681" Type="http://schemas.openxmlformats.org/officeDocument/2006/relationships/hyperlink" Target="https://twitter.com/rochdumas" TargetMode="External"/><Relationship Id="rId3318" Type="http://schemas.openxmlformats.org/officeDocument/2006/relationships/hyperlink" Target="https://twitter.com/viralvideovlogs" TargetMode="External"/><Relationship Id="rId239" Type="http://schemas.openxmlformats.org/officeDocument/2006/relationships/hyperlink" Target="https://t.co/N9N1E6996D" TargetMode="External"/><Relationship Id="rId446" Type="http://schemas.openxmlformats.org/officeDocument/2006/relationships/hyperlink" Target="https://t.co/2Kna1ClEw9" TargetMode="External"/><Relationship Id="rId653" Type="http://schemas.openxmlformats.org/officeDocument/2006/relationships/hyperlink" Target="https://t.co/lbgVidyHTw" TargetMode="External"/><Relationship Id="rId1076" Type="http://schemas.openxmlformats.org/officeDocument/2006/relationships/hyperlink" Target="http://pbs.twimg.com/profile_images/929006364218806275/W5JlciqU_normal.jpg" TargetMode="External"/><Relationship Id="rId1283" Type="http://schemas.openxmlformats.org/officeDocument/2006/relationships/hyperlink" Target="http://pbs.twimg.com/profile_images/1178598869871058945/s5l9DP0Q_normal.jpg" TargetMode="External"/><Relationship Id="rId1490" Type="http://schemas.openxmlformats.org/officeDocument/2006/relationships/hyperlink" Target="http://pbs.twimg.com/profile_images/1099748927333650432/-66Wpu7x_normal.png" TargetMode="External"/><Relationship Id="rId2127" Type="http://schemas.openxmlformats.org/officeDocument/2006/relationships/hyperlink" Target="https://twitter.com/interieur_gouv" TargetMode="External"/><Relationship Id="rId2334" Type="http://schemas.openxmlformats.org/officeDocument/2006/relationships/hyperlink" Target="https://twitter.com/piratageinfo" TargetMode="External"/><Relationship Id="rId306" Type="http://schemas.openxmlformats.org/officeDocument/2006/relationships/hyperlink" Target="https://t.co/V48byPUQhK" TargetMode="External"/><Relationship Id="rId860" Type="http://schemas.openxmlformats.org/officeDocument/2006/relationships/hyperlink" Target="http://pbs.twimg.com/profile_images/1339676267130589191/VNa8RjjD_normal.jpg" TargetMode="External"/><Relationship Id="rId1143" Type="http://schemas.openxmlformats.org/officeDocument/2006/relationships/hyperlink" Target="http://pbs.twimg.com/profile_images/1311279583174504448/EcsTgEHV_normal.jpg" TargetMode="External"/><Relationship Id="rId2541" Type="http://schemas.openxmlformats.org/officeDocument/2006/relationships/hyperlink" Target="https://twitter.com/patdvd" TargetMode="External"/><Relationship Id="rId513" Type="http://schemas.openxmlformats.org/officeDocument/2006/relationships/hyperlink" Target="https://t.co/HmPXuPUjYp" TargetMode="External"/><Relationship Id="rId720" Type="http://schemas.openxmlformats.org/officeDocument/2006/relationships/hyperlink" Target="https://t.co/QfqJr855qt" TargetMode="External"/><Relationship Id="rId1350" Type="http://schemas.openxmlformats.org/officeDocument/2006/relationships/hyperlink" Target="http://pbs.twimg.com/profile_images/923082456919674880/YUCanz5G_normal.jpg" TargetMode="External"/><Relationship Id="rId2401" Type="http://schemas.openxmlformats.org/officeDocument/2006/relationships/hyperlink" Target="https://twitter.com/david_orzech" TargetMode="External"/><Relationship Id="rId1003" Type="http://schemas.openxmlformats.org/officeDocument/2006/relationships/hyperlink" Target="http://pbs.twimg.com/profile_images/609353373691867136/Xfw2sGiG_normal.png" TargetMode="External"/><Relationship Id="rId1210" Type="http://schemas.openxmlformats.org/officeDocument/2006/relationships/hyperlink" Target="http://pbs.twimg.com/profile_images/801412402214486016/_Fov9NPY_normal.jpg" TargetMode="External"/><Relationship Id="rId3175" Type="http://schemas.openxmlformats.org/officeDocument/2006/relationships/hyperlink" Target="https://twitter.com/artisanat63" TargetMode="External"/><Relationship Id="rId2191" Type="http://schemas.openxmlformats.org/officeDocument/2006/relationships/hyperlink" Target="https://twitter.com/nicochan33" TargetMode="External"/><Relationship Id="rId3035" Type="http://schemas.openxmlformats.org/officeDocument/2006/relationships/hyperlink" Target="https://twitter.com/zebux" TargetMode="External"/><Relationship Id="rId3242" Type="http://schemas.openxmlformats.org/officeDocument/2006/relationships/hyperlink" Target="https://twitter.com/nmetougui" TargetMode="External"/><Relationship Id="rId163" Type="http://schemas.openxmlformats.org/officeDocument/2006/relationships/hyperlink" Target="https://t.co/8KX9gTxiJN" TargetMode="External"/><Relationship Id="rId370" Type="http://schemas.openxmlformats.org/officeDocument/2006/relationships/hyperlink" Target="https://t.co/7ulABIFC9Y" TargetMode="External"/><Relationship Id="rId2051" Type="http://schemas.openxmlformats.org/officeDocument/2006/relationships/hyperlink" Target="https://twitter.com/laurentmartin" TargetMode="External"/><Relationship Id="rId3102" Type="http://schemas.openxmlformats.org/officeDocument/2006/relationships/hyperlink" Target="https://twitter.com/nordsud6213" TargetMode="External"/><Relationship Id="rId230" Type="http://schemas.openxmlformats.org/officeDocument/2006/relationships/hyperlink" Target="https://t.co/FBl8fLZSt4" TargetMode="External"/><Relationship Id="rId2868" Type="http://schemas.openxmlformats.org/officeDocument/2006/relationships/hyperlink" Target="https://twitter.com/silvaeternam" TargetMode="External"/><Relationship Id="rId1677" Type="http://schemas.openxmlformats.org/officeDocument/2006/relationships/hyperlink" Target="http://abs.twimg.com/sticky/default_profile_images/default_profile_normal.png" TargetMode="External"/><Relationship Id="rId1884" Type="http://schemas.openxmlformats.org/officeDocument/2006/relationships/hyperlink" Target="http://pbs.twimg.com/profile_images/1347200518075117569/ch15w5NY_normal.jpg" TargetMode="External"/><Relationship Id="rId2728" Type="http://schemas.openxmlformats.org/officeDocument/2006/relationships/hyperlink" Target="https://twitter.com/ssuitesoftware" TargetMode="External"/><Relationship Id="rId2935" Type="http://schemas.openxmlformats.org/officeDocument/2006/relationships/hyperlink" Target="https://twitter.com/tv_broadcasting" TargetMode="External"/><Relationship Id="rId907" Type="http://schemas.openxmlformats.org/officeDocument/2006/relationships/hyperlink" Target="http://pbs.twimg.com/profile_images/646302942933446656/F8qtE2j2_normal.png" TargetMode="External"/><Relationship Id="rId1537" Type="http://schemas.openxmlformats.org/officeDocument/2006/relationships/hyperlink" Target="http://abs.twimg.com/sticky/default_profile_images/default_profile_normal.png" TargetMode="External"/><Relationship Id="rId1744" Type="http://schemas.openxmlformats.org/officeDocument/2006/relationships/hyperlink" Target="http://pbs.twimg.com/profile_images/1324736023264374784/eAWG5OWu_normal.jpg" TargetMode="External"/><Relationship Id="rId1951" Type="http://schemas.openxmlformats.org/officeDocument/2006/relationships/hyperlink" Target="http://pbs.twimg.com/profile_images/1415209269331472386/WWQ7cOZa_normal.jpg" TargetMode="External"/><Relationship Id="rId36" Type="http://schemas.openxmlformats.org/officeDocument/2006/relationships/hyperlink" Target="https://t.co/QmV2a6Q95S" TargetMode="External"/><Relationship Id="rId1604" Type="http://schemas.openxmlformats.org/officeDocument/2006/relationships/hyperlink" Target="http://pbs.twimg.com/profile_images/980492727556231168/-qwBrq5S_normal.jpg" TargetMode="External"/><Relationship Id="rId1811" Type="http://schemas.openxmlformats.org/officeDocument/2006/relationships/hyperlink" Target="http://pbs.twimg.com/profile_images/1198163736961400833/zdm92yRh_normal.jpg" TargetMode="External"/><Relationship Id="rId697" Type="http://schemas.openxmlformats.org/officeDocument/2006/relationships/hyperlink" Target="https://t.co/QVpQbfdAXZ" TargetMode="External"/><Relationship Id="rId2378" Type="http://schemas.openxmlformats.org/officeDocument/2006/relationships/hyperlink" Target="https://twitter.com/cisirh" TargetMode="External"/><Relationship Id="rId1187" Type="http://schemas.openxmlformats.org/officeDocument/2006/relationships/hyperlink" Target="http://pbs.twimg.com/profile_images/753613417236172800/eRXIGCi1_normal.jpg" TargetMode="External"/><Relationship Id="rId2585" Type="http://schemas.openxmlformats.org/officeDocument/2006/relationships/hyperlink" Target="https://twitter.com/fbardeau" TargetMode="External"/><Relationship Id="rId2792" Type="http://schemas.openxmlformats.org/officeDocument/2006/relationships/hyperlink" Target="https://twitter.com/chidambara09" TargetMode="External"/><Relationship Id="rId557" Type="http://schemas.openxmlformats.org/officeDocument/2006/relationships/hyperlink" Target="https://t.co/Ja9oapiMTj" TargetMode="External"/><Relationship Id="rId764" Type="http://schemas.openxmlformats.org/officeDocument/2006/relationships/hyperlink" Target="http://pbs.twimg.com/profile_images/775607097056694272/icLGS2co_normal.jpg" TargetMode="External"/><Relationship Id="rId971" Type="http://schemas.openxmlformats.org/officeDocument/2006/relationships/hyperlink" Target="http://pbs.twimg.com/profile_images/950780519851098113/tkhKsK01_normal.jpg" TargetMode="External"/><Relationship Id="rId1394" Type="http://schemas.openxmlformats.org/officeDocument/2006/relationships/hyperlink" Target="http://pbs.twimg.com/profile_images/1383114358855757829/DnlR9xmB_normal.jpg" TargetMode="External"/><Relationship Id="rId2238" Type="http://schemas.openxmlformats.org/officeDocument/2006/relationships/hyperlink" Target="https://twitter.com/cybercellindia" TargetMode="External"/><Relationship Id="rId2445" Type="http://schemas.openxmlformats.org/officeDocument/2006/relationships/hyperlink" Target="https://twitter.com/darfeuillei" TargetMode="External"/><Relationship Id="rId2652" Type="http://schemas.openxmlformats.org/officeDocument/2006/relationships/hyperlink" Target="https://twitter.com/insecm1" TargetMode="External"/><Relationship Id="rId417" Type="http://schemas.openxmlformats.org/officeDocument/2006/relationships/hyperlink" Target="https://t.co/uTM2ufr8jO" TargetMode="External"/><Relationship Id="rId624" Type="http://schemas.openxmlformats.org/officeDocument/2006/relationships/hyperlink" Target="http://t.co/LHjM6t1WDo" TargetMode="External"/><Relationship Id="rId831" Type="http://schemas.openxmlformats.org/officeDocument/2006/relationships/hyperlink" Target="http://pbs.twimg.com/profile_images/1391417370753839106/pmSUVnDk_normal.jpg" TargetMode="External"/><Relationship Id="rId1047" Type="http://schemas.openxmlformats.org/officeDocument/2006/relationships/hyperlink" Target="http://pbs.twimg.com/profile_images/458950774660153344/SbjQBbMf_normal.jpeg" TargetMode="External"/><Relationship Id="rId1254" Type="http://schemas.openxmlformats.org/officeDocument/2006/relationships/hyperlink" Target="http://pbs.twimg.com/profile_images/1350862215868518404/em-r5Cxb_normal.jpg" TargetMode="External"/><Relationship Id="rId1461" Type="http://schemas.openxmlformats.org/officeDocument/2006/relationships/hyperlink" Target="http://pbs.twimg.com/profile_images/1233328209258786816/Ef5EpWfN_normal.jpg" TargetMode="External"/><Relationship Id="rId2305" Type="http://schemas.openxmlformats.org/officeDocument/2006/relationships/hyperlink" Target="https://twitter.com/acfcan" TargetMode="External"/><Relationship Id="rId2512" Type="http://schemas.openxmlformats.org/officeDocument/2006/relationships/hyperlink" Target="https://twitter.com/jeep68883442" TargetMode="External"/><Relationship Id="rId1114" Type="http://schemas.openxmlformats.org/officeDocument/2006/relationships/hyperlink" Target="http://pbs.twimg.com/profile_images/1107505312691613697/JKO5CLYg_normal.jpg" TargetMode="External"/><Relationship Id="rId1321" Type="http://schemas.openxmlformats.org/officeDocument/2006/relationships/hyperlink" Target="http://pbs.twimg.com/profile_images/1282239950797377536/0zjHGukc_normal.jpg" TargetMode="External"/><Relationship Id="rId3079" Type="http://schemas.openxmlformats.org/officeDocument/2006/relationships/hyperlink" Target="https://twitter.com/sandrinea" TargetMode="External"/><Relationship Id="rId3286" Type="http://schemas.openxmlformats.org/officeDocument/2006/relationships/hyperlink" Target="https://twitter.com/gie_sesamvitale" TargetMode="External"/><Relationship Id="rId2095" Type="http://schemas.openxmlformats.org/officeDocument/2006/relationships/hyperlink" Target="https://twitter.com/bluemegateam" TargetMode="External"/><Relationship Id="rId3146" Type="http://schemas.openxmlformats.org/officeDocument/2006/relationships/hyperlink" Target="https://twitter.com/ozssisudest" TargetMode="External"/><Relationship Id="rId274" Type="http://schemas.openxmlformats.org/officeDocument/2006/relationships/hyperlink" Target="https://t.co/62h0xSPucZ" TargetMode="External"/><Relationship Id="rId481" Type="http://schemas.openxmlformats.org/officeDocument/2006/relationships/hyperlink" Target="http://t.co/Aj9plwdYrR" TargetMode="External"/><Relationship Id="rId2162" Type="http://schemas.openxmlformats.org/officeDocument/2006/relationships/hyperlink" Target="https://twitter.com/maxfreenews" TargetMode="External"/><Relationship Id="rId3006" Type="http://schemas.openxmlformats.org/officeDocument/2006/relationships/hyperlink" Target="https://twitter.com/westdogg57" TargetMode="External"/><Relationship Id="rId134" Type="http://schemas.openxmlformats.org/officeDocument/2006/relationships/hyperlink" Target="https://t.co/gem76GNLcK" TargetMode="External"/><Relationship Id="rId3213" Type="http://schemas.openxmlformats.org/officeDocument/2006/relationships/hyperlink" Target="https://twitter.com/exakis_nelite" TargetMode="External"/><Relationship Id="rId341" Type="http://schemas.openxmlformats.org/officeDocument/2006/relationships/hyperlink" Target="https://t.co/R29Mupxuhy" TargetMode="External"/><Relationship Id="rId2022" Type="http://schemas.openxmlformats.org/officeDocument/2006/relationships/hyperlink" Target="http://pbs.twimg.com/profile_images/1277249008340217857/vAyKuCXn_normal.jpg" TargetMode="External"/><Relationship Id="rId2979" Type="http://schemas.openxmlformats.org/officeDocument/2006/relationships/hyperlink" Target="https://twitter.com/metaaliqq" TargetMode="External"/><Relationship Id="rId201" Type="http://schemas.openxmlformats.org/officeDocument/2006/relationships/hyperlink" Target="https://t.co/MM4gOjU1Jp" TargetMode="External"/><Relationship Id="rId1788" Type="http://schemas.openxmlformats.org/officeDocument/2006/relationships/hyperlink" Target="http://pbs.twimg.com/profile_images/995973753258426369/t39-5wVl_normal.jpg" TargetMode="External"/><Relationship Id="rId1995" Type="http://schemas.openxmlformats.org/officeDocument/2006/relationships/hyperlink" Target="http://pbs.twimg.com/profile_images/932565282106814464/fe9C-OuP_normal.jpg" TargetMode="External"/><Relationship Id="rId2839" Type="http://schemas.openxmlformats.org/officeDocument/2006/relationships/hyperlink" Target="https://twitter.com/magalicaus" TargetMode="External"/><Relationship Id="rId1648" Type="http://schemas.openxmlformats.org/officeDocument/2006/relationships/hyperlink" Target="http://pbs.twimg.com/profile_images/1322159764655190016/OD4gLDeg_normal.jpg"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4.v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vmlDrawing" Target="../drawings/vmlDrawing5.vml"/><Relationship Id="rId7" Type="http://schemas.openxmlformats.org/officeDocument/2006/relationships/table" Target="../tables/table8.xml"/><Relationship Id="rId2" Type="http://schemas.openxmlformats.org/officeDocument/2006/relationships/drawing" Target="../drawings/drawing1.xml"/><Relationship Id="rId1" Type="http://schemas.openxmlformats.org/officeDocument/2006/relationships/printerSettings" Target="../printerSettings/printerSettings6.bin"/><Relationship Id="rId6" Type="http://schemas.openxmlformats.org/officeDocument/2006/relationships/table" Target="../tables/table7.xml"/><Relationship Id="rId5" Type="http://schemas.openxmlformats.org/officeDocument/2006/relationships/table" Target="../tables/table6.xml"/><Relationship Id="rId4" Type="http://schemas.openxmlformats.org/officeDocument/2006/relationships/table" Target="../tables/table5.xml"/></Relationships>
</file>

<file path=xl/worksheets/_rels/sheet7.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table" Target="../tables/table10.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Z2287"/>
  <sheetViews>
    <sheetView tabSelected="1" workbookViewId="0">
      <pane xSplit="2" ySplit="2" topLeftCell="C3" activePane="bottomRight" state="frozen"/>
      <selection pane="topRight" activeCell="C1" sqref="C1"/>
      <selection pane="bottomLeft" activeCell="A3" sqref="A3"/>
      <selection pane="bottomRight" activeCell="A3" sqref="A3"/>
    </sheetView>
  </sheetViews>
  <sheetFormatPr baseColWidth="10" defaultColWidth="8.7265625" defaultRowHeight="14.5" x14ac:dyDescent="0.35"/>
  <cols>
    <col min="1" max="2" width="10.453125" style="1" customWidth="1"/>
    <col min="3" max="3" width="7.81640625" style="3" bestFit="1" customWidth="1"/>
    <col min="4" max="4" width="8.7265625" style="2" bestFit="1" customWidth="1"/>
    <col min="5" max="5" width="7.7265625" style="2" bestFit="1" customWidth="1"/>
    <col min="6" max="6" width="9.81640625" style="2" bestFit="1" customWidth="1"/>
    <col min="7" max="7" width="11" style="3" bestFit="1" customWidth="1"/>
    <col min="8" max="8" width="8" style="1" bestFit="1" customWidth="1"/>
    <col min="9" max="9" width="12.26953125" style="3" bestFit="1" customWidth="1"/>
    <col min="10" max="10" width="12.453125" style="3" bestFit="1" customWidth="1"/>
    <col min="11" max="11" width="15.54296875" style="3" hidden="1" customWidth="1"/>
    <col min="12" max="12" width="11" hidden="1" customWidth="1"/>
    <col min="13" max="13" width="10.81640625" hidden="1" customWidth="1"/>
    <col min="14" max="14" width="16" bestFit="1" customWidth="1"/>
    <col min="15" max="15" width="12.26953125" bestFit="1" customWidth="1"/>
    <col min="16" max="16" width="13.36328125" bestFit="1" customWidth="1"/>
    <col min="17" max="17" width="8.1796875" bestFit="1" customWidth="1"/>
    <col min="18" max="18" width="9.08984375" bestFit="1" customWidth="1"/>
    <col min="19" max="19" width="12.453125" bestFit="1" customWidth="1"/>
    <col min="20" max="20" width="12.6328125" bestFit="1" customWidth="1"/>
    <col min="21" max="21" width="12.54296875" bestFit="1" customWidth="1"/>
    <col min="22" max="22" width="13.36328125" bestFit="1" customWidth="1"/>
    <col min="23" max="23" width="9.81640625" bestFit="1" customWidth="1"/>
    <col min="24" max="24" width="11.26953125" bestFit="1" customWidth="1"/>
    <col min="25" max="25" width="13.1796875" bestFit="1" customWidth="1"/>
    <col min="26" max="26" width="12.6328125" bestFit="1" customWidth="1"/>
  </cols>
  <sheetData>
    <row r="1" spans="1:26" x14ac:dyDescent="0.35">
      <c r="C1" s="18" t="s">
        <v>39</v>
      </c>
      <c r="D1" s="19"/>
      <c r="E1" s="19"/>
      <c r="F1" s="19"/>
      <c r="G1" s="18"/>
      <c r="H1" s="16" t="s">
        <v>43</v>
      </c>
      <c r="I1" s="54"/>
      <c r="J1" s="54"/>
      <c r="K1" s="35" t="s">
        <v>42</v>
      </c>
      <c r="L1" s="20" t="s">
        <v>40</v>
      </c>
      <c r="M1" s="20"/>
      <c r="N1" s="17" t="s">
        <v>41</v>
      </c>
    </row>
    <row r="2" spans="1:26" ht="30" customHeight="1" x14ac:dyDescent="0.35">
      <c r="A2" s="11" t="s">
        <v>0</v>
      </c>
      <c r="B2" s="11" t="s">
        <v>1</v>
      </c>
      <c r="C2" s="13" t="s">
        <v>2</v>
      </c>
      <c r="D2" s="13" t="s">
        <v>3</v>
      </c>
      <c r="E2" s="13" t="s">
        <v>130</v>
      </c>
      <c r="F2" s="13" t="s">
        <v>4</v>
      </c>
      <c r="G2" s="13" t="s">
        <v>11</v>
      </c>
      <c r="H2" s="11" t="s">
        <v>46</v>
      </c>
      <c r="I2" s="13" t="s">
        <v>160</v>
      </c>
      <c r="J2" s="13" t="s">
        <v>161</v>
      </c>
      <c r="K2" s="13" t="s">
        <v>165</v>
      </c>
      <c r="L2" s="13" t="s">
        <v>12</v>
      </c>
      <c r="M2" s="13" t="s">
        <v>38</v>
      </c>
      <c r="N2" s="13" t="s">
        <v>26</v>
      </c>
      <c r="O2" s="13" t="s">
        <v>177</v>
      </c>
      <c r="P2" s="13" t="s">
        <v>178</v>
      </c>
      <c r="Q2" s="13" t="s">
        <v>179</v>
      </c>
      <c r="R2" s="13" t="s">
        <v>180</v>
      </c>
      <c r="S2" s="13" t="s">
        <v>181</v>
      </c>
      <c r="T2" s="13" t="s">
        <v>182</v>
      </c>
      <c r="U2" s="13" t="s">
        <v>183</v>
      </c>
      <c r="V2" s="13" t="s">
        <v>184</v>
      </c>
      <c r="W2" s="13" t="s">
        <v>185</v>
      </c>
      <c r="X2" s="13" t="s">
        <v>186</v>
      </c>
      <c r="Y2" s="13" t="s">
        <v>187</v>
      </c>
      <c r="Z2" s="13" t="s">
        <v>188</v>
      </c>
    </row>
    <row r="3" spans="1:26" ht="15" customHeight="1" x14ac:dyDescent="0.35">
      <c r="A3" s="66" t="s">
        <v>189</v>
      </c>
      <c r="B3" s="66" t="s">
        <v>189</v>
      </c>
      <c r="C3" s="67"/>
      <c r="D3" s="68"/>
      <c r="E3" s="69"/>
      <c r="F3" s="70"/>
      <c r="G3" s="67"/>
      <c r="H3" s="71"/>
      <c r="I3" s="72"/>
      <c r="J3" s="72"/>
      <c r="K3" s="36"/>
      <c r="L3" s="73"/>
      <c r="M3" s="73"/>
      <c r="N3" s="74"/>
      <c r="O3" s="80" t="s">
        <v>179</v>
      </c>
      <c r="P3" s="82">
        <v>44404.804756944446</v>
      </c>
      <c r="Q3" s="80" t="s">
        <v>1492</v>
      </c>
      <c r="R3" s="84" t="s">
        <v>2554</v>
      </c>
      <c r="S3" s="80" t="s">
        <v>3177</v>
      </c>
      <c r="T3" s="80" t="s">
        <v>3284</v>
      </c>
      <c r="U3" s="82">
        <v>44404.804756944446</v>
      </c>
      <c r="V3" s="84" t="s">
        <v>3673</v>
      </c>
      <c r="W3" s="80"/>
      <c r="X3" s="80"/>
      <c r="Y3" s="86" t="s">
        <v>5673</v>
      </c>
      <c r="Z3" s="80"/>
    </row>
    <row r="4" spans="1:26" ht="15" customHeight="1" x14ac:dyDescent="0.35">
      <c r="A4" s="66" t="s">
        <v>190</v>
      </c>
      <c r="B4" s="66" t="s">
        <v>190</v>
      </c>
      <c r="C4" s="67"/>
      <c r="D4" s="68"/>
      <c r="E4" s="69"/>
      <c r="F4" s="70"/>
      <c r="G4" s="67"/>
      <c r="H4" s="71"/>
      <c r="I4" s="72"/>
      <c r="J4" s="72"/>
      <c r="K4" s="36"/>
      <c r="L4" s="79"/>
      <c r="M4" s="79"/>
      <c r="N4" s="74"/>
      <c r="O4" s="81" t="s">
        <v>179</v>
      </c>
      <c r="P4" s="83">
        <v>44404.808136574073</v>
      </c>
      <c r="Q4" s="81" t="s">
        <v>1493</v>
      </c>
      <c r="R4" s="85" t="s">
        <v>2555</v>
      </c>
      <c r="S4" s="81" t="s">
        <v>3177</v>
      </c>
      <c r="T4" s="81"/>
      <c r="U4" s="83">
        <v>44404.808136574073</v>
      </c>
      <c r="V4" s="85" t="s">
        <v>3674</v>
      </c>
      <c r="W4" s="81"/>
      <c r="X4" s="81"/>
      <c r="Y4" s="87" t="s">
        <v>5674</v>
      </c>
      <c r="Z4" s="81"/>
    </row>
    <row r="5" spans="1:26" x14ac:dyDescent="0.35">
      <c r="A5" s="66" t="s">
        <v>191</v>
      </c>
      <c r="B5" s="66" t="s">
        <v>1340</v>
      </c>
      <c r="C5" s="67"/>
      <c r="D5" s="68"/>
      <c r="E5" s="69"/>
      <c r="F5" s="70"/>
      <c r="G5" s="67"/>
      <c r="H5" s="71"/>
      <c r="I5" s="72"/>
      <c r="J5" s="72"/>
      <c r="K5" s="36"/>
      <c r="L5" s="79"/>
      <c r="M5" s="79"/>
      <c r="N5" s="74"/>
      <c r="O5" s="81" t="s">
        <v>1490</v>
      </c>
      <c r="P5" s="83">
        <v>44404.851736111108</v>
      </c>
      <c r="Q5" s="81" t="s">
        <v>1494</v>
      </c>
      <c r="R5" s="85" t="s">
        <v>2556</v>
      </c>
      <c r="S5" s="81" t="s">
        <v>3177</v>
      </c>
      <c r="T5" s="81" t="s">
        <v>3285</v>
      </c>
      <c r="U5" s="83">
        <v>44404.851736111108</v>
      </c>
      <c r="V5" s="85" t="s">
        <v>3675</v>
      </c>
      <c r="W5" s="81"/>
      <c r="X5" s="81"/>
      <c r="Y5" s="87" t="s">
        <v>5675</v>
      </c>
      <c r="Z5" s="81"/>
    </row>
    <row r="6" spans="1:26" x14ac:dyDescent="0.35">
      <c r="A6" s="66" t="s">
        <v>192</v>
      </c>
      <c r="B6" s="66" t="s">
        <v>192</v>
      </c>
      <c r="C6" s="67"/>
      <c r="D6" s="68"/>
      <c r="E6" s="69"/>
      <c r="F6" s="70"/>
      <c r="G6" s="67"/>
      <c r="H6" s="71"/>
      <c r="I6" s="72"/>
      <c r="J6" s="72"/>
      <c r="K6" s="36"/>
      <c r="L6" s="79"/>
      <c r="M6" s="79"/>
      <c r="N6" s="74"/>
      <c r="O6" s="81" t="s">
        <v>179</v>
      </c>
      <c r="P6" s="83">
        <v>44404.853981481479</v>
      </c>
      <c r="Q6" s="81" t="s">
        <v>1495</v>
      </c>
      <c r="R6" s="85" t="s">
        <v>2557</v>
      </c>
      <c r="S6" s="81" t="s">
        <v>3177</v>
      </c>
      <c r="T6" s="81" t="s">
        <v>3286</v>
      </c>
      <c r="U6" s="83">
        <v>44404.853981481479</v>
      </c>
      <c r="V6" s="85" t="s">
        <v>3676</v>
      </c>
      <c r="W6" s="81"/>
      <c r="X6" s="81"/>
      <c r="Y6" s="87" t="s">
        <v>5676</v>
      </c>
      <c r="Z6" s="81"/>
    </row>
    <row r="7" spans="1:26" x14ac:dyDescent="0.35">
      <c r="A7" s="66" t="s">
        <v>193</v>
      </c>
      <c r="B7" s="66" t="s">
        <v>1341</v>
      </c>
      <c r="C7" s="67"/>
      <c r="D7" s="68"/>
      <c r="E7" s="69"/>
      <c r="F7" s="70"/>
      <c r="G7" s="67"/>
      <c r="H7" s="71"/>
      <c r="I7" s="72"/>
      <c r="J7" s="72"/>
      <c r="K7" s="36"/>
      <c r="L7" s="79"/>
      <c r="M7" s="79"/>
      <c r="N7" s="74"/>
      <c r="O7" s="81" t="s">
        <v>1490</v>
      </c>
      <c r="P7" s="83">
        <v>44404.870752314811</v>
      </c>
      <c r="Q7" s="81" t="s">
        <v>1496</v>
      </c>
      <c r="R7" s="81"/>
      <c r="S7" s="81"/>
      <c r="T7" s="81" t="s">
        <v>3287</v>
      </c>
      <c r="U7" s="83">
        <v>44404.870752314811</v>
      </c>
      <c r="V7" s="85" t="s">
        <v>3677</v>
      </c>
      <c r="W7" s="81"/>
      <c r="X7" s="81"/>
      <c r="Y7" s="87" t="s">
        <v>5677</v>
      </c>
      <c r="Z7" s="81"/>
    </row>
    <row r="8" spans="1:26" x14ac:dyDescent="0.35">
      <c r="A8" s="66" t="s">
        <v>194</v>
      </c>
      <c r="B8" s="66" t="s">
        <v>1342</v>
      </c>
      <c r="C8" s="67"/>
      <c r="D8" s="68"/>
      <c r="E8" s="69"/>
      <c r="F8" s="70"/>
      <c r="G8" s="67"/>
      <c r="H8" s="71"/>
      <c r="I8" s="72"/>
      <c r="J8" s="72"/>
      <c r="K8" s="36"/>
      <c r="L8" s="79"/>
      <c r="M8" s="79"/>
      <c r="N8" s="74"/>
      <c r="O8" s="81" t="s">
        <v>1490</v>
      </c>
      <c r="P8" s="83">
        <v>44404.885752314818</v>
      </c>
      <c r="Q8" s="81" t="s">
        <v>1497</v>
      </c>
      <c r="R8" s="81"/>
      <c r="S8" s="81"/>
      <c r="T8" s="81" t="s">
        <v>3288</v>
      </c>
      <c r="U8" s="83">
        <v>44404.885752314818</v>
      </c>
      <c r="V8" s="85" t="s">
        <v>3678</v>
      </c>
      <c r="W8" s="81"/>
      <c r="X8" s="81"/>
      <c r="Y8" s="87" t="s">
        <v>5678</v>
      </c>
      <c r="Z8" s="81"/>
    </row>
    <row r="9" spans="1:26" x14ac:dyDescent="0.35">
      <c r="A9" s="66" t="s">
        <v>195</v>
      </c>
      <c r="B9" s="66" t="s">
        <v>1343</v>
      </c>
      <c r="C9" s="67"/>
      <c r="D9" s="68"/>
      <c r="E9" s="69"/>
      <c r="F9" s="70"/>
      <c r="G9" s="67"/>
      <c r="H9" s="71"/>
      <c r="I9" s="72"/>
      <c r="J9" s="72"/>
      <c r="K9" s="36"/>
      <c r="L9" s="79"/>
      <c r="M9" s="79"/>
      <c r="N9" s="74"/>
      <c r="O9" s="81" t="s">
        <v>1490</v>
      </c>
      <c r="P9" s="83">
        <v>44404.911574074074</v>
      </c>
      <c r="Q9" s="81" t="s">
        <v>1498</v>
      </c>
      <c r="R9" s="81"/>
      <c r="S9" s="81"/>
      <c r="T9" s="81"/>
      <c r="U9" s="83">
        <v>44404.911574074074</v>
      </c>
      <c r="V9" s="85" t="s">
        <v>3679</v>
      </c>
      <c r="W9" s="81"/>
      <c r="X9" s="81"/>
      <c r="Y9" s="87" t="s">
        <v>5679</v>
      </c>
      <c r="Z9" s="81"/>
    </row>
    <row r="10" spans="1:26" x14ac:dyDescent="0.35">
      <c r="A10" s="66" t="s">
        <v>196</v>
      </c>
      <c r="B10" s="66" t="s">
        <v>1344</v>
      </c>
      <c r="C10" s="67"/>
      <c r="D10" s="68"/>
      <c r="E10" s="69"/>
      <c r="F10" s="70"/>
      <c r="G10" s="67"/>
      <c r="H10" s="71"/>
      <c r="I10" s="72"/>
      <c r="J10" s="72"/>
      <c r="K10" s="36"/>
      <c r="L10" s="79"/>
      <c r="M10" s="79"/>
      <c r="N10" s="74"/>
      <c r="O10" s="81" t="s">
        <v>1490</v>
      </c>
      <c r="P10" s="83">
        <v>44404.917638888888</v>
      </c>
      <c r="Q10" s="81" t="s">
        <v>1499</v>
      </c>
      <c r="R10" s="81"/>
      <c r="S10" s="81"/>
      <c r="T10" s="81" t="s">
        <v>3289</v>
      </c>
      <c r="U10" s="83">
        <v>44404.917638888888</v>
      </c>
      <c r="V10" s="85" t="s">
        <v>3680</v>
      </c>
      <c r="W10" s="81"/>
      <c r="X10" s="81"/>
      <c r="Y10" s="87" t="s">
        <v>5680</v>
      </c>
      <c r="Z10" s="81"/>
    </row>
    <row r="11" spans="1:26" x14ac:dyDescent="0.35">
      <c r="A11" s="66" t="s">
        <v>197</v>
      </c>
      <c r="B11" s="66" t="s">
        <v>197</v>
      </c>
      <c r="C11" s="67"/>
      <c r="D11" s="68"/>
      <c r="E11" s="69"/>
      <c r="F11" s="70"/>
      <c r="G11" s="67"/>
      <c r="H11" s="71"/>
      <c r="I11" s="72"/>
      <c r="J11" s="72"/>
      <c r="K11" s="36"/>
      <c r="L11" s="79"/>
      <c r="M11" s="79"/>
      <c r="N11" s="74"/>
      <c r="O11" s="81" t="s">
        <v>179</v>
      </c>
      <c r="P11" s="83">
        <v>44404.921539351853</v>
      </c>
      <c r="Q11" s="81" t="s">
        <v>1500</v>
      </c>
      <c r="R11" s="85" t="s">
        <v>2558</v>
      </c>
      <c r="S11" s="81" t="s">
        <v>3177</v>
      </c>
      <c r="T11" s="81" t="s">
        <v>3290</v>
      </c>
      <c r="U11" s="83">
        <v>44404.921539351853</v>
      </c>
      <c r="V11" s="85" t="s">
        <v>3681</v>
      </c>
      <c r="W11" s="81"/>
      <c r="X11" s="81"/>
      <c r="Y11" s="87" t="s">
        <v>5681</v>
      </c>
      <c r="Z11" s="81"/>
    </row>
    <row r="12" spans="1:26" x14ac:dyDescent="0.35">
      <c r="A12" s="66" t="s">
        <v>198</v>
      </c>
      <c r="B12" s="66" t="s">
        <v>1345</v>
      </c>
      <c r="C12" s="67"/>
      <c r="D12" s="68"/>
      <c r="E12" s="69"/>
      <c r="F12" s="70"/>
      <c r="G12" s="67"/>
      <c r="H12" s="71"/>
      <c r="I12" s="72"/>
      <c r="J12" s="72"/>
      <c r="K12" s="36"/>
      <c r="L12" s="79"/>
      <c r="M12" s="79"/>
      <c r="N12" s="74"/>
      <c r="O12" s="81" t="s">
        <v>1490</v>
      </c>
      <c r="P12" s="83">
        <v>44404.924016203702</v>
      </c>
      <c r="Q12" s="81" t="s">
        <v>1501</v>
      </c>
      <c r="R12" s="81"/>
      <c r="S12" s="81"/>
      <c r="T12" s="81" t="s">
        <v>3289</v>
      </c>
      <c r="U12" s="83">
        <v>44404.924016203702</v>
      </c>
      <c r="V12" s="85" t="s">
        <v>3682</v>
      </c>
      <c r="W12" s="81"/>
      <c r="X12" s="81"/>
      <c r="Y12" s="87" t="s">
        <v>5682</v>
      </c>
      <c r="Z12" s="81"/>
    </row>
    <row r="13" spans="1:26" x14ac:dyDescent="0.35">
      <c r="A13" s="66" t="s">
        <v>199</v>
      </c>
      <c r="B13" s="66" t="s">
        <v>1158</v>
      </c>
      <c r="C13" s="67"/>
      <c r="D13" s="68"/>
      <c r="E13" s="69"/>
      <c r="F13" s="70"/>
      <c r="G13" s="67"/>
      <c r="H13" s="71"/>
      <c r="I13" s="72"/>
      <c r="J13" s="72"/>
      <c r="K13" s="36"/>
      <c r="L13" s="79"/>
      <c r="M13" s="79"/>
      <c r="N13" s="74"/>
      <c r="O13" s="81" t="s">
        <v>1490</v>
      </c>
      <c r="P13" s="83">
        <v>44405.009560185186</v>
      </c>
      <c r="Q13" s="81" t="s">
        <v>1502</v>
      </c>
      <c r="R13" s="85" t="s">
        <v>2559</v>
      </c>
      <c r="S13" s="81" t="s">
        <v>3178</v>
      </c>
      <c r="T13" s="81" t="s">
        <v>3291</v>
      </c>
      <c r="U13" s="83">
        <v>44405.009560185186</v>
      </c>
      <c r="V13" s="85" t="s">
        <v>3683</v>
      </c>
      <c r="W13" s="81"/>
      <c r="X13" s="81"/>
      <c r="Y13" s="87" t="s">
        <v>5683</v>
      </c>
      <c r="Z13" s="81"/>
    </row>
    <row r="14" spans="1:26" x14ac:dyDescent="0.35">
      <c r="A14" s="66" t="s">
        <v>200</v>
      </c>
      <c r="B14" s="66" t="s">
        <v>1346</v>
      </c>
      <c r="C14" s="67"/>
      <c r="D14" s="68"/>
      <c r="E14" s="69"/>
      <c r="F14" s="70"/>
      <c r="G14" s="67"/>
      <c r="H14" s="71"/>
      <c r="I14" s="72"/>
      <c r="J14" s="72"/>
      <c r="K14" s="36"/>
      <c r="L14" s="79"/>
      <c r="M14" s="79"/>
      <c r="N14" s="74"/>
      <c r="O14" s="81" t="s">
        <v>1490</v>
      </c>
      <c r="P14" s="83">
        <v>44405.055497685185</v>
      </c>
      <c r="Q14" s="81" t="s">
        <v>1503</v>
      </c>
      <c r="R14" s="81"/>
      <c r="S14" s="81"/>
      <c r="T14" s="81" t="s">
        <v>3292</v>
      </c>
      <c r="U14" s="83">
        <v>44405.055497685185</v>
      </c>
      <c r="V14" s="85" t="s">
        <v>3684</v>
      </c>
      <c r="W14" s="81"/>
      <c r="X14" s="81"/>
      <c r="Y14" s="87" t="s">
        <v>5684</v>
      </c>
      <c r="Z14" s="81"/>
    </row>
    <row r="15" spans="1:26" x14ac:dyDescent="0.35">
      <c r="A15" s="66" t="s">
        <v>201</v>
      </c>
      <c r="B15" s="66" t="s">
        <v>1264</v>
      </c>
      <c r="C15" s="67"/>
      <c r="D15" s="68"/>
      <c r="E15" s="69"/>
      <c r="F15" s="70"/>
      <c r="G15" s="67"/>
      <c r="H15" s="71"/>
      <c r="I15" s="72"/>
      <c r="J15" s="72"/>
      <c r="K15" s="36"/>
      <c r="L15" s="79"/>
      <c r="M15" s="79"/>
      <c r="N15" s="74"/>
      <c r="O15" s="81" t="s">
        <v>1490</v>
      </c>
      <c r="P15" s="83">
        <v>44405.217037037037</v>
      </c>
      <c r="Q15" s="81" t="s">
        <v>1504</v>
      </c>
      <c r="R15" s="81"/>
      <c r="S15" s="81"/>
      <c r="T15" s="81" t="s">
        <v>3293</v>
      </c>
      <c r="U15" s="83">
        <v>44405.217037037037</v>
      </c>
      <c r="V15" s="85" t="s">
        <v>3685</v>
      </c>
      <c r="W15" s="81"/>
      <c r="X15" s="81"/>
      <c r="Y15" s="87" t="s">
        <v>5685</v>
      </c>
      <c r="Z15" s="81"/>
    </row>
    <row r="16" spans="1:26" x14ac:dyDescent="0.35">
      <c r="A16" s="66" t="s">
        <v>202</v>
      </c>
      <c r="B16" s="66" t="s">
        <v>202</v>
      </c>
      <c r="C16" s="67"/>
      <c r="D16" s="68"/>
      <c r="E16" s="69"/>
      <c r="F16" s="70"/>
      <c r="G16" s="67"/>
      <c r="H16" s="71"/>
      <c r="I16" s="72"/>
      <c r="J16" s="72"/>
      <c r="K16" s="36"/>
      <c r="L16" s="79"/>
      <c r="M16" s="79"/>
      <c r="N16" s="74"/>
      <c r="O16" s="81" t="s">
        <v>179</v>
      </c>
      <c r="P16" s="83">
        <v>44405.240740740737</v>
      </c>
      <c r="Q16" s="81" t="s">
        <v>1505</v>
      </c>
      <c r="R16" s="85" t="s">
        <v>2560</v>
      </c>
      <c r="S16" s="81" t="s">
        <v>3177</v>
      </c>
      <c r="T16" s="81"/>
      <c r="U16" s="83">
        <v>44405.240740740737</v>
      </c>
      <c r="V16" s="85" t="s">
        <v>3686</v>
      </c>
      <c r="W16" s="81"/>
      <c r="X16" s="81"/>
      <c r="Y16" s="87" t="s">
        <v>5686</v>
      </c>
      <c r="Z16" s="81"/>
    </row>
    <row r="17" spans="1:26" x14ac:dyDescent="0.35">
      <c r="A17" s="66" t="s">
        <v>203</v>
      </c>
      <c r="B17" s="66" t="s">
        <v>203</v>
      </c>
      <c r="C17" s="67"/>
      <c r="D17" s="68"/>
      <c r="E17" s="69"/>
      <c r="F17" s="70"/>
      <c r="G17" s="67"/>
      <c r="H17" s="71"/>
      <c r="I17" s="72"/>
      <c r="J17" s="72"/>
      <c r="K17" s="36"/>
      <c r="L17" s="79"/>
      <c r="M17" s="79"/>
      <c r="N17" s="74"/>
      <c r="O17" s="81" t="s">
        <v>179</v>
      </c>
      <c r="P17" s="83">
        <v>44405.26054398148</v>
      </c>
      <c r="Q17" s="81" t="s">
        <v>1506</v>
      </c>
      <c r="R17" s="85" t="s">
        <v>2561</v>
      </c>
      <c r="S17" s="81" t="s">
        <v>3177</v>
      </c>
      <c r="T17" s="81" t="s">
        <v>3294</v>
      </c>
      <c r="U17" s="83">
        <v>44405.26054398148</v>
      </c>
      <c r="V17" s="85" t="s">
        <v>3687</v>
      </c>
      <c r="W17" s="81"/>
      <c r="X17" s="81"/>
      <c r="Y17" s="87" t="s">
        <v>5687</v>
      </c>
      <c r="Z17" s="81"/>
    </row>
    <row r="18" spans="1:26" x14ac:dyDescent="0.35">
      <c r="A18" s="66" t="s">
        <v>204</v>
      </c>
      <c r="B18" s="66" t="s">
        <v>1331</v>
      </c>
      <c r="C18" s="67"/>
      <c r="D18" s="68"/>
      <c r="E18" s="69"/>
      <c r="F18" s="70"/>
      <c r="G18" s="67"/>
      <c r="H18" s="71"/>
      <c r="I18" s="72"/>
      <c r="J18" s="72"/>
      <c r="K18" s="36"/>
      <c r="L18" s="79"/>
      <c r="M18" s="79"/>
      <c r="N18" s="74"/>
      <c r="O18" s="81" t="s">
        <v>1490</v>
      </c>
      <c r="P18" s="83">
        <v>44405.263993055552</v>
      </c>
      <c r="Q18" s="81" t="s">
        <v>1507</v>
      </c>
      <c r="R18" s="81"/>
      <c r="S18" s="81"/>
      <c r="T18" s="81" t="s">
        <v>3295</v>
      </c>
      <c r="U18" s="83">
        <v>44405.263993055552</v>
      </c>
      <c r="V18" s="85" t="s">
        <v>3688</v>
      </c>
      <c r="W18" s="81"/>
      <c r="X18" s="81"/>
      <c r="Y18" s="87" t="s">
        <v>5688</v>
      </c>
      <c r="Z18" s="81"/>
    </row>
    <row r="19" spans="1:26" x14ac:dyDescent="0.35">
      <c r="A19" s="66" t="s">
        <v>205</v>
      </c>
      <c r="B19" s="66" t="s">
        <v>1331</v>
      </c>
      <c r="C19" s="67"/>
      <c r="D19" s="68"/>
      <c r="E19" s="69"/>
      <c r="F19" s="70"/>
      <c r="G19" s="67"/>
      <c r="H19" s="71"/>
      <c r="I19" s="72"/>
      <c r="J19" s="72"/>
      <c r="K19" s="36"/>
      <c r="L19" s="79"/>
      <c r="M19" s="79"/>
      <c r="N19" s="74"/>
      <c r="O19" s="81" t="s">
        <v>1490</v>
      </c>
      <c r="P19" s="83">
        <v>44405.264409722222</v>
      </c>
      <c r="Q19" s="81" t="s">
        <v>1507</v>
      </c>
      <c r="R19" s="81"/>
      <c r="S19" s="81"/>
      <c r="T19" s="81" t="s">
        <v>3295</v>
      </c>
      <c r="U19" s="83">
        <v>44405.264409722222</v>
      </c>
      <c r="V19" s="85" t="s">
        <v>3689</v>
      </c>
      <c r="W19" s="81"/>
      <c r="X19" s="81"/>
      <c r="Y19" s="87" t="s">
        <v>5689</v>
      </c>
      <c r="Z19" s="81"/>
    </row>
    <row r="20" spans="1:26" x14ac:dyDescent="0.35">
      <c r="A20" s="66" t="s">
        <v>206</v>
      </c>
      <c r="B20" s="66" t="s">
        <v>1331</v>
      </c>
      <c r="C20" s="67"/>
      <c r="D20" s="68"/>
      <c r="E20" s="69"/>
      <c r="F20" s="70"/>
      <c r="G20" s="67"/>
      <c r="H20" s="71"/>
      <c r="I20" s="72"/>
      <c r="J20" s="72"/>
      <c r="K20" s="36"/>
      <c r="L20" s="79"/>
      <c r="M20" s="79"/>
      <c r="N20" s="74"/>
      <c r="O20" s="81" t="s">
        <v>1490</v>
      </c>
      <c r="P20" s="83">
        <v>44405.26462962963</v>
      </c>
      <c r="Q20" s="81" t="s">
        <v>1507</v>
      </c>
      <c r="R20" s="81"/>
      <c r="S20" s="81"/>
      <c r="T20" s="81" t="s">
        <v>3295</v>
      </c>
      <c r="U20" s="83">
        <v>44405.26462962963</v>
      </c>
      <c r="V20" s="85" t="s">
        <v>3690</v>
      </c>
      <c r="W20" s="81"/>
      <c r="X20" s="81"/>
      <c r="Y20" s="87" t="s">
        <v>5690</v>
      </c>
      <c r="Z20" s="81"/>
    </row>
    <row r="21" spans="1:26" x14ac:dyDescent="0.35">
      <c r="A21" s="66" t="s">
        <v>207</v>
      </c>
      <c r="B21" s="66" t="s">
        <v>1347</v>
      </c>
      <c r="C21" s="67"/>
      <c r="D21" s="68"/>
      <c r="E21" s="69"/>
      <c r="F21" s="70"/>
      <c r="G21" s="67"/>
      <c r="H21" s="71"/>
      <c r="I21" s="72"/>
      <c r="J21" s="72"/>
      <c r="K21" s="36"/>
      <c r="L21" s="79"/>
      <c r="M21" s="79"/>
      <c r="N21" s="74"/>
      <c r="O21" s="81" t="s">
        <v>1490</v>
      </c>
      <c r="P21" s="83">
        <v>44405.268263888887</v>
      </c>
      <c r="Q21" s="81" t="s">
        <v>1508</v>
      </c>
      <c r="R21" s="85" t="s">
        <v>2562</v>
      </c>
      <c r="S21" s="81" t="s">
        <v>3177</v>
      </c>
      <c r="T21" s="81"/>
      <c r="U21" s="83">
        <v>44405.268263888887</v>
      </c>
      <c r="V21" s="85" t="s">
        <v>3691</v>
      </c>
      <c r="W21" s="81"/>
      <c r="X21" s="81"/>
      <c r="Y21" s="87" t="s">
        <v>5691</v>
      </c>
      <c r="Z21" s="81"/>
    </row>
    <row r="22" spans="1:26" x14ac:dyDescent="0.35">
      <c r="A22" s="66" t="s">
        <v>207</v>
      </c>
      <c r="B22" s="66" t="s">
        <v>1348</v>
      </c>
      <c r="C22" s="67"/>
      <c r="D22" s="68"/>
      <c r="E22" s="69"/>
      <c r="F22" s="70"/>
      <c r="G22" s="67"/>
      <c r="H22" s="71"/>
      <c r="I22" s="72"/>
      <c r="J22" s="72"/>
      <c r="K22" s="36"/>
      <c r="L22" s="79"/>
      <c r="M22" s="79"/>
      <c r="N22" s="74"/>
      <c r="O22" s="81" t="s">
        <v>1490</v>
      </c>
      <c r="P22" s="83">
        <v>44405.268263888887</v>
      </c>
      <c r="Q22" s="81" t="s">
        <v>1508</v>
      </c>
      <c r="R22" s="85" t="s">
        <v>2562</v>
      </c>
      <c r="S22" s="81" t="s">
        <v>3177</v>
      </c>
      <c r="T22" s="81"/>
      <c r="U22" s="83">
        <v>44405.268263888887</v>
      </c>
      <c r="V22" s="85" t="s">
        <v>3691</v>
      </c>
      <c r="W22" s="81"/>
      <c r="X22" s="81"/>
      <c r="Y22" s="87" t="s">
        <v>5691</v>
      </c>
      <c r="Z22" s="81"/>
    </row>
    <row r="23" spans="1:26" x14ac:dyDescent="0.35">
      <c r="A23" s="66" t="s">
        <v>208</v>
      </c>
      <c r="B23" s="66" t="s">
        <v>1349</v>
      </c>
      <c r="C23" s="67"/>
      <c r="D23" s="68"/>
      <c r="E23" s="69"/>
      <c r="F23" s="70"/>
      <c r="G23" s="67"/>
      <c r="H23" s="71"/>
      <c r="I23" s="72"/>
      <c r="J23" s="72"/>
      <c r="K23" s="36"/>
      <c r="L23" s="79"/>
      <c r="M23" s="79"/>
      <c r="N23" s="74"/>
      <c r="O23" s="81" t="s">
        <v>1490</v>
      </c>
      <c r="P23" s="83">
        <v>44405.273298611108</v>
      </c>
      <c r="Q23" s="81" t="s">
        <v>1509</v>
      </c>
      <c r="R23" s="81"/>
      <c r="S23" s="81"/>
      <c r="T23" s="81" t="s">
        <v>3296</v>
      </c>
      <c r="U23" s="83">
        <v>44405.273298611108</v>
      </c>
      <c r="V23" s="85" t="s">
        <v>3692</v>
      </c>
      <c r="W23" s="81"/>
      <c r="X23" s="81"/>
      <c r="Y23" s="87" t="s">
        <v>5692</v>
      </c>
      <c r="Z23" s="81"/>
    </row>
    <row r="24" spans="1:26" x14ac:dyDescent="0.35">
      <c r="A24" s="66" t="s">
        <v>208</v>
      </c>
      <c r="B24" s="66" t="s">
        <v>913</v>
      </c>
      <c r="C24" s="67"/>
      <c r="D24" s="68"/>
      <c r="E24" s="69"/>
      <c r="F24" s="70"/>
      <c r="G24" s="67"/>
      <c r="H24" s="71"/>
      <c r="I24" s="72"/>
      <c r="J24" s="72"/>
      <c r="K24" s="36"/>
      <c r="L24" s="79"/>
      <c r="M24" s="79"/>
      <c r="N24" s="74"/>
      <c r="O24" s="81" t="s">
        <v>1490</v>
      </c>
      <c r="P24" s="83">
        <v>44405.273298611108</v>
      </c>
      <c r="Q24" s="81" t="s">
        <v>1509</v>
      </c>
      <c r="R24" s="81"/>
      <c r="S24" s="81"/>
      <c r="T24" s="81" t="s">
        <v>3296</v>
      </c>
      <c r="U24" s="83">
        <v>44405.273298611108</v>
      </c>
      <c r="V24" s="85" t="s">
        <v>3692</v>
      </c>
      <c r="W24" s="81"/>
      <c r="X24" s="81"/>
      <c r="Y24" s="87" t="s">
        <v>5692</v>
      </c>
      <c r="Z24" s="81"/>
    </row>
    <row r="25" spans="1:26" x14ac:dyDescent="0.35">
      <c r="A25" s="66" t="s">
        <v>209</v>
      </c>
      <c r="B25" s="66" t="s">
        <v>1331</v>
      </c>
      <c r="C25" s="67"/>
      <c r="D25" s="68"/>
      <c r="E25" s="69"/>
      <c r="F25" s="70"/>
      <c r="G25" s="67"/>
      <c r="H25" s="71"/>
      <c r="I25" s="72"/>
      <c r="J25" s="72"/>
      <c r="K25" s="36"/>
      <c r="L25" s="79"/>
      <c r="M25" s="79"/>
      <c r="N25" s="74"/>
      <c r="O25" s="81" t="s">
        <v>1490</v>
      </c>
      <c r="P25" s="83">
        <v>44405.274398148147</v>
      </c>
      <c r="Q25" s="81" t="s">
        <v>1507</v>
      </c>
      <c r="R25" s="81"/>
      <c r="S25" s="81"/>
      <c r="T25" s="81" t="s">
        <v>3295</v>
      </c>
      <c r="U25" s="83">
        <v>44405.274398148147</v>
      </c>
      <c r="V25" s="85" t="s">
        <v>3693</v>
      </c>
      <c r="W25" s="81"/>
      <c r="X25" s="81"/>
      <c r="Y25" s="87" t="s">
        <v>5693</v>
      </c>
      <c r="Z25" s="81"/>
    </row>
    <row r="26" spans="1:26" x14ac:dyDescent="0.35">
      <c r="A26" s="66" t="s">
        <v>210</v>
      </c>
      <c r="B26" s="66" t="s">
        <v>210</v>
      </c>
      <c r="C26" s="67"/>
      <c r="D26" s="68"/>
      <c r="E26" s="69"/>
      <c r="F26" s="70"/>
      <c r="G26" s="67"/>
      <c r="H26" s="71"/>
      <c r="I26" s="72"/>
      <c r="J26" s="72"/>
      <c r="K26" s="36"/>
      <c r="L26" s="79"/>
      <c r="M26" s="79"/>
      <c r="N26" s="74"/>
      <c r="O26" s="81" t="s">
        <v>179</v>
      </c>
      <c r="P26" s="83">
        <v>44405.277800925927</v>
      </c>
      <c r="Q26" s="81" t="s">
        <v>1510</v>
      </c>
      <c r="R26" s="85" t="s">
        <v>2563</v>
      </c>
      <c r="S26" s="81" t="s">
        <v>3177</v>
      </c>
      <c r="T26" s="81" t="s">
        <v>3289</v>
      </c>
      <c r="U26" s="83">
        <v>44405.277800925927</v>
      </c>
      <c r="V26" s="85" t="s">
        <v>3694</v>
      </c>
      <c r="W26" s="81"/>
      <c r="X26" s="81"/>
      <c r="Y26" s="87" t="s">
        <v>5694</v>
      </c>
      <c r="Z26" s="81"/>
    </row>
    <row r="27" spans="1:26" x14ac:dyDescent="0.35">
      <c r="A27" s="66" t="s">
        <v>211</v>
      </c>
      <c r="B27" s="66" t="s">
        <v>1331</v>
      </c>
      <c r="C27" s="67"/>
      <c r="D27" s="68"/>
      <c r="E27" s="69"/>
      <c r="F27" s="70"/>
      <c r="G27" s="67"/>
      <c r="H27" s="71"/>
      <c r="I27" s="72"/>
      <c r="J27" s="72"/>
      <c r="K27" s="36"/>
      <c r="L27" s="79"/>
      <c r="M27" s="79"/>
      <c r="N27" s="74"/>
      <c r="O27" s="81" t="s">
        <v>1490</v>
      </c>
      <c r="P27" s="83">
        <v>44405.298356481479</v>
      </c>
      <c r="Q27" s="81" t="s">
        <v>1507</v>
      </c>
      <c r="R27" s="81"/>
      <c r="S27" s="81"/>
      <c r="T27" s="81" t="s">
        <v>3295</v>
      </c>
      <c r="U27" s="83">
        <v>44405.298356481479</v>
      </c>
      <c r="V27" s="85" t="s">
        <v>3695</v>
      </c>
      <c r="W27" s="81"/>
      <c r="X27" s="81"/>
      <c r="Y27" s="87" t="s">
        <v>5695</v>
      </c>
      <c r="Z27" s="81"/>
    </row>
    <row r="28" spans="1:26" x14ac:dyDescent="0.35">
      <c r="A28" s="66" t="s">
        <v>212</v>
      </c>
      <c r="B28" s="66" t="s">
        <v>212</v>
      </c>
      <c r="C28" s="67"/>
      <c r="D28" s="68"/>
      <c r="E28" s="69"/>
      <c r="F28" s="70"/>
      <c r="G28" s="67"/>
      <c r="H28" s="71"/>
      <c r="I28" s="72"/>
      <c r="J28" s="72"/>
      <c r="K28" s="36"/>
      <c r="L28" s="79"/>
      <c r="M28" s="79"/>
      <c r="N28" s="74"/>
      <c r="O28" s="81" t="s">
        <v>179</v>
      </c>
      <c r="P28" s="83">
        <v>44405.299756944441</v>
      </c>
      <c r="Q28" s="81" t="s">
        <v>1511</v>
      </c>
      <c r="R28" s="85" t="s">
        <v>2564</v>
      </c>
      <c r="S28" s="81" t="s">
        <v>3179</v>
      </c>
      <c r="T28" s="81" t="s">
        <v>3289</v>
      </c>
      <c r="U28" s="83">
        <v>44405.299756944441</v>
      </c>
      <c r="V28" s="85" t="s">
        <v>3696</v>
      </c>
      <c r="W28" s="81"/>
      <c r="X28" s="81"/>
      <c r="Y28" s="87" t="s">
        <v>5696</v>
      </c>
      <c r="Z28" s="81"/>
    </row>
    <row r="29" spans="1:26" x14ac:dyDescent="0.35">
      <c r="A29" s="66" t="s">
        <v>213</v>
      </c>
      <c r="B29" s="66" t="s">
        <v>1301</v>
      </c>
      <c r="C29" s="67"/>
      <c r="D29" s="68"/>
      <c r="E29" s="69"/>
      <c r="F29" s="70"/>
      <c r="G29" s="67"/>
      <c r="H29" s="71"/>
      <c r="I29" s="72"/>
      <c r="J29" s="72"/>
      <c r="K29" s="36"/>
      <c r="L29" s="79"/>
      <c r="M29" s="79"/>
      <c r="N29" s="74"/>
      <c r="O29" s="81" t="s">
        <v>1490</v>
      </c>
      <c r="P29" s="83">
        <v>44405.300578703704</v>
      </c>
      <c r="Q29" s="81" t="s">
        <v>1512</v>
      </c>
      <c r="R29" s="81"/>
      <c r="S29" s="81"/>
      <c r="T29" s="81" t="s">
        <v>3297</v>
      </c>
      <c r="U29" s="83">
        <v>44405.300578703704</v>
      </c>
      <c r="V29" s="85" t="s">
        <v>3697</v>
      </c>
      <c r="W29" s="81"/>
      <c r="X29" s="81"/>
      <c r="Y29" s="87" t="s">
        <v>5697</v>
      </c>
      <c r="Z29" s="81"/>
    </row>
    <row r="30" spans="1:26" x14ac:dyDescent="0.35">
      <c r="A30" s="66" t="s">
        <v>214</v>
      </c>
      <c r="B30" s="66" t="s">
        <v>214</v>
      </c>
      <c r="C30" s="67"/>
      <c r="D30" s="68"/>
      <c r="E30" s="69"/>
      <c r="F30" s="70"/>
      <c r="G30" s="67"/>
      <c r="H30" s="71"/>
      <c r="I30" s="72"/>
      <c r="J30" s="72"/>
      <c r="K30" s="36"/>
      <c r="L30" s="79"/>
      <c r="M30" s="79"/>
      <c r="N30" s="74"/>
      <c r="O30" s="81" t="s">
        <v>179</v>
      </c>
      <c r="P30" s="83">
        <v>44405.313206018516</v>
      </c>
      <c r="Q30" s="81" t="s">
        <v>1513</v>
      </c>
      <c r="R30" s="85" t="s">
        <v>2565</v>
      </c>
      <c r="S30" s="81" t="s">
        <v>3177</v>
      </c>
      <c r="T30" s="81" t="s">
        <v>3298</v>
      </c>
      <c r="U30" s="83">
        <v>44405.313206018516</v>
      </c>
      <c r="V30" s="85" t="s">
        <v>3698</v>
      </c>
      <c r="W30" s="81"/>
      <c r="X30" s="81"/>
      <c r="Y30" s="87" t="s">
        <v>5698</v>
      </c>
      <c r="Z30" s="81"/>
    </row>
    <row r="31" spans="1:26" x14ac:dyDescent="0.35">
      <c r="A31" s="66" t="s">
        <v>214</v>
      </c>
      <c r="B31" s="66" t="s">
        <v>214</v>
      </c>
      <c r="C31" s="67"/>
      <c r="D31" s="68"/>
      <c r="E31" s="69"/>
      <c r="F31" s="70"/>
      <c r="G31" s="67"/>
      <c r="H31" s="71"/>
      <c r="I31" s="72"/>
      <c r="J31" s="72"/>
      <c r="K31" s="36"/>
      <c r="L31" s="79"/>
      <c r="M31" s="79"/>
      <c r="N31" s="74"/>
      <c r="O31" s="81" t="s">
        <v>179</v>
      </c>
      <c r="P31" s="83">
        <v>44405.313275462962</v>
      </c>
      <c r="Q31" s="81" t="s">
        <v>1514</v>
      </c>
      <c r="R31" s="85" t="s">
        <v>2566</v>
      </c>
      <c r="S31" s="81" t="s">
        <v>3179</v>
      </c>
      <c r="T31" s="81" t="s">
        <v>3289</v>
      </c>
      <c r="U31" s="83">
        <v>44405.313275462962</v>
      </c>
      <c r="V31" s="85" t="s">
        <v>3699</v>
      </c>
      <c r="W31" s="81"/>
      <c r="X31" s="81"/>
      <c r="Y31" s="87" t="s">
        <v>5699</v>
      </c>
      <c r="Z31" s="81"/>
    </row>
    <row r="32" spans="1:26" x14ac:dyDescent="0.35">
      <c r="A32" s="66" t="s">
        <v>215</v>
      </c>
      <c r="B32" s="66" t="s">
        <v>215</v>
      </c>
      <c r="C32" s="67"/>
      <c r="D32" s="68"/>
      <c r="E32" s="69"/>
      <c r="F32" s="70"/>
      <c r="G32" s="67"/>
      <c r="H32" s="71"/>
      <c r="I32" s="72"/>
      <c r="J32" s="72"/>
      <c r="K32" s="36"/>
      <c r="L32" s="79"/>
      <c r="M32" s="79"/>
      <c r="N32" s="74"/>
      <c r="O32" s="81" t="s">
        <v>179</v>
      </c>
      <c r="P32" s="83">
        <v>44405.320335648146</v>
      </c>
      <c r="Q32" s="81" t="s">
        <v>1515</v>
      </c>
      <c r="R32" s="85" t="s">
        <v>2567</v>
      </c>
      <c r="S32" s="81" t="s">
        <v>3180</v>
      </c>
      <c r="T32" s="81" t="s">
        <v>3289</v>
      </c>
      <c r="U32" s="83">
        <v>44405.320335648146</v>
      </c>
      <c r="V32" s="85" t="s">
        <v>3700</v>
      </c>
      <c r="W32" s="81"/>
      <c r="X32" s="81"/>
      <c r="Y32" s="87" t="s">
        <v>5700</v>
      </c>
      <c r="Z32" s="81"/>
    </row>
    <row r="33" spans="1:26" x14ac:dyDescent="0.35">
      <c r="A33" s="66" t="s">
        <v>216</v>
      </c>
      <c r="B33" s="66" t="s">
        <v>1350</v>
      </c>
      <c r="C33" s="67"/>
      <c r="D33" s="68"/>
      <c r="E33" s="69"/>
      <c r="F33" s="70"/>
      <c r="G33" s="67"/>
      <c r="H33" s="71"/>
      <c r="I33" s="72"/>
      <c r="J33" s="72"/>
      <c r="K33" s="36"/>
      <c r="L33" s="79"/>
      <c r="M33" s="79"/>
      <c r="N33" s="74"/>
      <c r="O33" s="81" t="s">
        <v>1490</v>
      </c>
      <c r="P33" s="83">
        <v>44405.322951388887</v>
      </c>
      <c r="Q33" s="81" t="s">
        <v>1516</v>
      </c>
      <c r="R33" s="85" t="s">
        <v>2568</v>
      </c>
      <c r="S33" s="81" t="s">
        <v>3177</v>
      </c>
      <c r="T33" s="81"/>
      <c r="U33" s="83">
        <v>44405.322951388887</v>
      </c>
      <c r="V33" s="85" t="s">
        <v>3701</v>
      </c>
      <c r="W33" s="81"/>
      <c r="X33" s="81"/>
      <c r="Y33" s="87" t="s">
        <v>5701</v>
      </c>
      <c r="Z33" s="87" t="s">
        <v>7673</v>
      </c>
    </row>
    <row r="34" spans="1:26" x14ac:dyDescent="0.35">
      <c r="A34" s="66" t="s">
        <v>217</v>
      </c>
      <c r="B34" s="66" t="s">
        <v>1309</v>
      </c>
      <c r="C34" s="67"/>
      <c r="D34" s="68"/>
      <c r="E34" s="69"/>
      <c r="F34" s="70"/>
      <c r="G34" s="67"/>
      <c r="H34" s="71"/>
      <c r="I34" s="72"/>
      <c r="J34" s="72"/>
      <c r="K34" s="36"/>
      <c r="L34" s="79"/>
      <c r="M34" s="79"/>
      <c r="N34" s="74"/>
      <c r="O34" s="81" t="s">
        <v>1490</v>
      </c>
      <c r="P34" s="83">
        <v>44405.323865740742</v>
      </c>
      <c r="Q34" s="81" t="s">
        <v>1517</v>
      </c>
      <c r="R34" s="81"/>
      <c r="S34" s="81"/>
      <c r="T34" s="81" t="s">
        <v>3299</v>
      </c>
      <c r="U34" s="83">
        <v>44405.323865740742</v>
      </c>
      <c r="V34" s="85" t="s">
        <v>3702</v>
      </c>
      <c r="W34" s="81"/>
      <c r="X34" s="81"/>
      <c r="Y34" s="87" t="s">
        <v>5702</v>
      </c>
      <c r="Z34" s="81"/>
    </row>
    <row r="35" spans="1:26" x14ac:dyDescent="0.35">
      <c r="A35" s="66" t="s">
        <v>218</v>
      </c>
      <c r="B35" s="66" t="s">
        <v>1309</v>
      </c>
      <c r="C35" s="67"/>
      <c r="D35" s="68"/>
      <c r="E35" s="69"/>
      <c r="F35" s="70"/>
      <c r="G35" s="67"/>
      <c r="H35" s="71"/>
      <c r="I35" s="72"/>
      <c r="J35" s="72"/>
      <c r="K35" s="36"/>
      <c r="L35" s="79"/>
      <c r="M35" s="79"/>
      <c r="N35" s="74"/>
      <c r="O35" s="81" t="s">
        <v>1490</v>
      </c>
      <c r="P35" s="83">
        <v>44405.328333333331</v>
      </c>
      <c r="Q35" s="81" t="s">
        <v>1517</v>
      </c>
      <c r="R35" s="81"/>
      <c r="S35" s="81"/>
      <c r="T35" s="81" t="s">
        <v>3299</v>
      </c>
      <c r="U35" s="83">
        <v>44405.328333333331</v>
      </c>
      <c r="V35" s="85" t="s">
        <v>3703</v>
      </c>
      <c r="W35" s="81"/>
      <c r="X35" s="81"/>
      <c r="Y35" s="87" t="s">
        <v>5703</v>
      </c>
      <c r="Z35" s="81"/>
    </row>
    <row r="36" spans="1:26" x14ac:dyDescent="0.35">
      <c r="A36" s="66" t="s">
        <v>219</v>
      </c>
      <c r="B36" s="66" t="s">
        <v>1328</v>
      </c>
      <c r="C36" s="67"/>
      <c r="D36" s="68"/>
      <c r="E36" s="69"/>
      <c r="F36" s="70"/>
      <c r="G36" s="67"/>
      <c r="H36" s="71"/>
      <c r="I36" s="72"/>
      <c r="J36" s="72"/>
      <c r="K36" s="36"/>
      <c r="L36" s="79"/>
      <c r="M36" s="79"/>
      <c r="N36" s="74"/>
      <c r="O36" s="81" t="s">
        <v>1490</v>
      </c>
      <c r="P36" s="83">
        <v>44405.330810185187</v>
      </c>
      <c r="Q36" s="81" t="s">
        <v>1518</v>
      </c>
      <c r="R36" s="81"/>
      <c r="S36" s="81"/>
      <c r="T36" s="81" t="s">
        <v>3289</v>
      </c>
      <c r="U36" s="83">
        <v>44405.330810185187</v>
      </c>
      <c r="V36" s="85" t="s">
        <v>3704</v>
      </c>
      <c r="W36" s="81"/>
      <c r="X36" s="81"/>
      <c r="Y36" s="87" t="s">
        <v>5704</v>
      </c>
      <c r="Z36" s="81"/>
    </row>
    <row r="37" spans="1:26" x14ac:dyDescent="0.35">
      <c r="A37" s="66" t="s">
        <v>220</v>
      </c>
      <c r="B37" s="66" t="s">
        <v>1124</v>
      </c>
      <c r="C37" s="67"/>
      <c r="D37" s="68"/>
      <c r="E37" s="69"/>
      <c r="F37" s="70"/>
      <c r="G37" s="67"/>
      <c r="H37" s="71"/>
      <c r="I37" s="72"/>
      <c r="J37" s="72"/>
      <c r="K37" s="36"/>
      <c r="L37" s="79"/>
      <c r="M37" s="79"/>
      <c r="N37" s="74"/>
      <c r="O37" s="81" t="s">
        <v>1490</v>
      </c>
      <c r="P37" s="83">
        <v>44405.336550925924</v>
      </c>
      <c r="Q37" s="81" t="s">
        <v>1519</v>
      </c>
      <c r="R37" s="81"/>
      <c r="S37" s="81"/>
      <c r="T37" s="81" t="s">
        <v>3289</v>
      </c>
      <c r="U37" s="83">
        <v>44405.336550925924</v>
      </c>
      <c r="V37" s="85" t="s">
        <v>3705</v>
      </c>
      <c r="W37" s="81"/>
      <c r="X37" s="81"/>
      <c r="Y37" s="87" t="s">
        <v>5705</v>
      </c>
      <c r="Z37" s="81"/>
    </row>
    <row r="38" spans="1:26" x14ac:dyDescent="0.35">
      <c r="A38" s="66" t="s">
        <v>221</v>
      </c>
      <c r="B38" s="66" t="s">
        <v>1351</v>
      </c>
      <c r="C38" s="67"/>
      <c r="D38" s="68"/>
      <c r="E38" s="69"/>
      <c r="F38" s="70"/>
      <c r="G38" s="67"/>
      <c r="H38" s="71"/>
      <c r="I38" s="72"/>
      <c r="J38" s="72"/>
      <c r="K38" s="36"/>
      <c r="L38" s="79"/>
      <c r="M38" s="79"/>
      <c r="N38" s="74"/>
      <c r="O38" s="81" t="s">
        <v>1490</v>
      </c>
      <c r="P38" s="83">
        <v>44405.358402777776</v>
      </c>
      <c r="Q38" s="81" t="s">
        <v>1520</v>
      </c>
      <c r="R38" s="81"/>
      <c r="S38" s="81"/>
      <c r="T38" s="81" t="s">
        <v>3300</v>
      </c>
      <c r="U38" s="83">
        <v>44405.358402777776</v>
      </c>
      <c r="V38" s="85" t="s">
        <v>3706</v>
      </c>
      <c r="W38" s="81"/>
      <c r="X38" s="81"/>
      <c r="Y38" s="87" t="s">
        <v>5706</v>
      </c>
      <c r="Z38" s="81"/>
    </row>
    <row r="39" spans="1:26" x14ac:dyDescent="0.35">
      <c r="A39" s="66" t="s">
        <v>221</v>
      </c>
      <c r="B39" s="66" t="s">
        <v>1124</v>
      </c>
      <c r="C39" s="67"/>
      <c r="D39" s="68"/>
      <c r="E39" s="69"/>
      <c r="F39" s="70"/>
      <c r="G39" s="67"/>
      <c r="H39" s="71"/>
      <c r="I39" s="72"/>
      <c r="J39" s="72"/>
      <c r="K39" s="36"/>
      <c r="L39" s="79"/>
      <c r="M39" s="79"/>
      <c r="N39" s="74"/>
      <c r="O39" s="81" t="s">
        <v>1490</v>
      </c>
      <c r="P39" s="83">
        <v>44405.358402777776</v>
      </c>
      <c r="Q39" s="81" t="s">
        <v>1520</v>
      </c>
      <c r="R39" s="81"/>
      <c r="S39" s="81"/>
      <c r="T39" s="81" t="s">
        <v>3300</v>
      </c>
      <c r="U39" s="83">
        <v>44405.358402777776</v>
      </c>
      <c r="V39" s="85" t="s">
        <v>3706</v>
      </c>
      <c r="W39" s="81"/>
      <c r="X39" s="81"/>
      <c r="Y39" s="87" t="s">
        <v>5706</v>
      </c>
      <c r="Z39" s="81"/>
    </row>
    <row r="40" spans="1:26" x14ac:dyDescent="0.35">
      <c r="A40" s="66" t="s">
        <v>222</v>
      </c>
      <c r="B40" s="66" t="s">
        <v>1328</v>
      </c>
      <c r="C40" s="67"/>
      <c r="D40" s="68"/>
      <c r="E40" s="69"/>
      <c r="F40" s="70"/>
      <c r="G40" s="67"/>
      <c r="H40" s="71"/>
      <c r="I40" s="72"/>
      <c r="J40" s="72"/>
      <c r="K40" s="36"/>
      <c r="L40" s="79"/>
      <c r="M40" s="79"/>
      <c r="N40" s="74"/>
      <c r="O40" s="81" t="s">
        <v>1490</v>
      </c>
      <c r="P40" s="83">
        <v>44405.358680555553</v>
      </c>
      <c r="Q40" s="81" t="s">
        <v>1518</v>
      </c>
      <c r="R40" s="81"/>
      <c r="S40" s="81"/>
      <c r="T40" s="81" t="s">
        <v>3289</v>
      </c>
      <c r="U40" s="83">
        <v>44405.358680555553</v>
      </c>
      <c r="V40" s="85" t="s">
        <v>3707</v>
      </c>
      <c r="W40" s="81"/>
      <c r="X40" s="81"/>
      <c r="Y40" s="87" t="s">
        <v>5707</v>
      </c>
      <c r="Z40" s="81"/>
    </row>
    <row r="41" spans="1:26" x14ac:dyDescent="0.35">
      <c r="A41" s="66" t="s">
        <v>223</v>
      </c>
      <c r="B41" s="66" t="s">
        <v>1309</v>
      </c>
      <c r="C41" s="67"/>
      <c r="D41" s="68"/>
      <c r="E41" s="69"/>
      <c r="F41" s="70"/>
      <c r="G41" s="67"/>
      <c r="H41" s="71"/>
      <c r="I41" s="72"/>
      <c r="J41" s="72"/>
      <c r="K41" s="36"/>
      <c r="L41" s="79"/>
      <c r="M41" s="79"/>
      <c r="N41" s="74"/>
      <c r="O41" s="81" t="s">
        <v>1490</v>
      </c>
      <c r="P41" s="83">
        <v>44405.369687500002</v>
      </c>
      <c r="Q41" s="81" t="s">
        <v>1517</v>
      </c>
      <c r="R41" s="81"/>
      <c r="S41" s="81"/>
      <c r="T41" s="81" t="s">
        <v>3299</v>
      </c>
      <c r="U41" s="83">
        <v>44405.369687500002</v>
      </c>
      <c r="V41" s="85" t="s">
        <v>3708</v>
      </c>
      <c r="W41" s="81"/>
      <c r="X41" s="81"/>
      <c r="Y41" s="87" t="s">
        <v>5708</v>
      </c>
      <c r="Z41" s="81"/>
    </row>
    <row r="42" spans="1:26" x14ac:dyDescent="0.35">
      <c r="A42" s="66" t="s">
        <v>224</v>
      </c>
      <c r="B42" s="66" t="s">
        <v>1072</v>
      </c>
      <c r="C42" s="67"/>
      <c r="D42" s="68"/>
      <c r="E42" s="69"/>
      <c r="F42" s="70"/>
      <c r="G42" s="67"/>
      <c r="H42" s="71"/>
      <c r="I42" s="72"/>
      <c r="J42" s="72"/>
      <c r="K42" s="36"/>
      <c r="L42" s="79"/>
      <c r="M42" s="79"/>
      <c r="N42" s="74"/>
      <c r="O42" s="81" t="s">
        <v>1490</v>
      </c>
      <c r="P42" s="83">
        <v>44405.400347222225</v>
      </c>
      <c r="Q42" s="81" t="s">
        <v>1521</v>
      </c>
      <c r="R42" s="81"/>
      <c r="S42" s="81"/>
      <c r="T42" s="81"/>
      <c r="U42" s="83">
        <v>44405.400347222225</v>
      </c>
      <c r="V42" s="85" t="s">
        <v>3709</v>
      </c>
      <c r="W42" s="81"/>
      <c r="X42" s="81"/>
      <c r="Y42" s="87" t="s">
        <v>5709</v>
      </c>
      <c r="Z42" s="81"/>
    </row>
    <row r="43" spans="1:26" x14ac:dyDescent="0.35">
      <c r="A43" s="66" t="s">
        <v>225</v>
      </c>
      <c r="B43" s="66" t="s">
        <v>1332</v>
      </c>
      <c r="C43" s="67"/>
      <c r="D43" s="68"/>
      <c r="E43" s="69"/>
      <c r="F43" s="70"/>
      <c r="G43" s="67"/>
      <c r="H43" s="71"/>
      <c r="I43" s="72"/>
      <c r="J43" s="72"/>
      <c r="K43" s="36"/>
      <c r="L43" s="79"/>
      <c r="M43" s="79"/>
      <c r="N43" s="74"/>
      <c r="O43" s="81" t="s">
        <v>1490</v>
      </c>
      <c r="P43" s="83">
        <v>44405.412881944445</v>
      </c>
      <c r="Q43" s="81" t="s">
        <v>1522</v>
      </c>
      <c r="R43" s="81"/>
      <c r="S43" s="81"/>
      <c r="T43" s="81" t="s">
        <v>3301</v>
      </c>
      <c r="U43" s="83">
        <v>44405.412881944445</v>
      </c>
      <c r="V43" s="85" t="s">
        <v>3710</v>
      </c>
      <c r="W43" s="81"/>
      <c r="X43" s="81"/>
      <c r="Y43" s="87" t="s">
        <v>5710</v>
      </c>
      <c r="Z43" s="81"/>
    </row>
    <row r="44" spans="1:26" x14ac:dyDescent="0.35">
      <c r="A44" s="66" t="s">
        <v>226</v>
      </c>
      <c r="B44" s="66" t="s">
        <v>1332</v>
      </c>
      <c r="C44" s="67"/>
      <c r="D44" s="68"/>
      <c r="E44" s="69"/>
      <c r="F44" s="70"/>
      <c r="G44" s="67"/>
      <c r="H44" s="71"/>
      <c r="I44" s="72"/>
      <c r="J44" s="72"/>
      <c r="K44" s="36"/>
      <c r="L44" s="79"/>
      <c r="M44" s="79"/>
      <c r="N44" s="74"/>
      <c r="O44" s="81" t="s">
        <v>1490</v>
      </c>
      <c r="P44" s="83">
        <v>44405.413148148145</v>
      </c>
      <c r="Q44" s="81" t="s">
        <v>1522</v>
      </c>
      <c r="R44" s="81"/>
      <c r="S44" s="81"/>
      <c r="T44" s="81" t="s">
        <v>3301</v>
      </c>
      <c r="U44" s="83">
        <v>44405.413148148145</v>
      </c>
      <c r="V44" s="85" t="s">
        <v>3711</v>
      </c>
      <c r="W44" s="81"/>
      <c r="X44" s="81"/>
      <c r="Y44" s="87" t="s">
        <v>5711</v>
      </c>
      <c r="Z44" s="81"/>
    </row>
    <row r="45" spans="1:26" x14ac:dyDescent="0.35">
      <c r="A45" s="66" t="s">
        <v>227</v>
      </c>
      <c r="B45" s="66" t="s">
        <v>1144</v>
      </c>
      <c r="C45" s="67"/>
      <c r="D45" s="68"/>
      <c r="E45" s="69"/>
      <c r="F45" s="70"/>
      <c r="G45" s="67"/>
      <c r="H45" s="71"/>
      <c r="I45" s="72"/>
      <c r="J45" s="72"/>
      <c r="K45" s="36"/>
      <c r="L45" s="79"/>
      <c r="M45" s="79"/>
      <c r="N45" s="74"/>
      <c r="O45" s="81" t="s">
        <v>1490</v>
      </c>
      <c r="P45" s="83">
        <v>44405.415358796294</v>
      </c>
      <c r="Q45" s="81" t="s">
        <v>1523</v>
      </c>
      <c r="R45" s="81"/>
      <c r="S45" s="81"/>
      <c r="T45" s="81"/>
      <c r="U45" s="83">
        <v>44405.415358796294</v>
      </c>
      <c r="V45" s="85" t="s">
        <v>3712</v>
      </c>
      <c r="W45" s="81"/>
      <c r="X45" s="81"/>
      <c r="Y45" s="87" t="s">
        <v>5712</v>
      </c>
      <c r="Z45" s="81"/>
    </row>
    <row r="46" spans="1:26" x14ac:dyDescent="0.35">
      <c r="A46" s="66" t="s">
        <v>228</v>
      </c>
      <c r="B46" s="66" t="s">
        <v>228</v>
      </c>
      <c r="C46" s="67"/>
      <c r="D46" s="68"/>
      <c r="E46" s="69"/>
      <c r="F46" s="70"/>
      <c r="G46" s="67"/>
      <c r="H46" s="71"/>
      <c r="I46" s="72"/>
      <c r="J46" s="72"/>
      <c r="K46" s="36"/>
      <c r="L46" s="79"/>
      <c r="M46" s="79"/>
      <c r="N46" s="74"/>
      <c r="O46" s="81" t="s">
        <v>179</v>
      </c>
      <c r="P46" s="83">
        <v>44405.406284722223</v>
      </c>
      <c r="Q46" s="81" t="s">
        <v>1524</v>
      </c>
      <c r="R46" s="85" t="s">
        <v>2569</v>
      </c>
      <c r="S46" s="81" t="s">
        <v>3177</v>
      </c>
      <c r="T46" s="81"/>
      <c r="U46" s="83">
        <v>44405.406284722223</v>
      </c>
      <c r="V46" s="85" t="s">
        <v>3713</v>
      </c>
      <c r="W46" s="81"/>
      <c r="X46" s="81"/>
      <c r="Y46" s="87" t="s">
        <v>5713</v>
      </c>
      <c r="Z46" s="81"/>
    </row>
    <row r="47" spans="1:26" x14ac:dyDescent="0.35">
      <c r="A47" s="66" t="s">
        <v>229</v>
      </c>
      <c r="B47" s="66" t="s">
        <v>228</v>
      </c>
      <c r="C47" s="67"/>
      <c r="D47" s="68"/>
      <c r="E47" s="69"/>
      <c r="F47" s="70"/>
      <c r="G47" s="67"/>
      <c r="H47" s="71"/>
      <c r="I47" s="72"/>
      <c r="J47" s="72"/>
      <c r="K47" s="36"/>
      <c r="L47" s="79"/>
      <c r="M47" s="79"/>
      <c r="N47" s="74"/>
      <c r="O47" s="81" t="s">
        <v>1490</v>
      </c>
      <c r="P47" s="83">
        <v>44405.422210648147</v>
      </c>
      <c r="Q47" s="81" t="s">
        <v>1525</v>
      </c>
      <c r="R47" s="81"/>
      <c r="S47" s="81"/>
      <c r="T47" s="81"/>
      <c r="U47" s="83">
        <v>44405.422210648147</v>
      </c>
      <c r="V47" s="85" t="s">
        <v>3714</v>
      </c>
      <c r="W47" s="81"/>
      <c r="X47" s="81"/>
      <c r="Y47" s="87" t="s">
        <v>5714</v>
      </c>
      <c r="Z47" s="81"/>
    </row>
    <row r="48" spans="1:26" x14ac:dyDescent="0.35">
      <c r="A48" s="66" t="s">
        <v>230</v>
      </c>
      <c r="B48" s="66" t="s">
        <v>1352</v>
      </c>
      <c r="C48" s="67"/>
      <c r="D48" s="68"/>
      <c r="E48" s="69"/>
      <c r="F48" s="70"/>
      <c r="G48" s="67"/>
      <c r="H48" s="71"/>
      <c r="I48" s="72"/>
      <c r="J48" s="72"/>
      <c r="K48" s="36"/>
      <c r="L48" s="79"/>
      <c r="M48" s="79"/>
      <c r="N48" s="74"/>
      <c r="O48" s="81" t="s">
        <v>1490</v>
      </c>
      <c r="P48" s="83">
        <v>44405.427071759259</v>
      </c>
      <c r="Q48" s="81" t="s">
        <v>1526</v>
      </c>
      <c r="R48" s="81"/>
      <c r="S48" s="81"/>
      <c r="T48" s="81"/>
      <c r="U48" s="83">
        <v>44405.427071759259</v>
      </c>
      <c r="V48" s="85" t="s">
        <v>3715</v>
      </c>
      <c r="W48" s="81"/>
      <c r="X48" s="81"/>
      <c r="Y48" s="87" t="s">
        <v>5715</v>
      </c>
      <c r="Z48" s="81"/>
    </row>
    <row r="49" spans="1:26" x14ac:dyDescent="0.35">
      <c r="A49" s="66" t="s">
        <v>230</v>
      </c>
      <c r="B49" s="66" t="s">
        <v>1331</v>
      </c>
      <c r="C49" s="67"/>
      <c r="D49" s="68"/>
      <c r="E49" s="69"/>
      <c r="F49" s="70"/>
      <c r="G49" s="67"/>
      <c r="H49" s="71"/>
      <c r="I49" s="72"/>
      <c r="J49" s="72"/>
      <c r="K49" s="36"/>
      <c r="L49" s="79"/>
      <c r="M49" s="79"/>
      <c r="N49" s="74"/>
      <c r="O49" s="81" t="s">
        <v>1490</v>
      </c>
      <c r="P49" s="83">
        <v>44405.427071759259</v>
      </c>
      <c r="Q49" s="81" t="s">
        <v>1526</v>
      </c>
      <c r="R49" s="81"/>
      <c r="S49" s="81"/>
      <c r="T49" s="81"/>
      <c r="U49" s="83">
        <v>44405.427071759259</v>
      </c>
      <c r="V49" s="85" t="s">
        <v>3715</v>
      </c>
      <c r="W49" s="81"/>
      <c r="X49" s="81"/>
      <c r="Y49" s="87" t="s">
        <v>5715</v>
      </c>
      <c r="Z49" s="81"/>
    </row>
    <row r="50" spans="1:26" x14ac:dyDescent="0.35">
      <c r="A50" s="66" t="s">
        <v>230</v>
      </c>
      <c r="B50" s="66" t="s">
        <v>1331</v>
      </c>
      <c r="C50" s="67"/>
      <c r="D50" s="68"/>
      <c r="E50" s="69"/>
      <c r="F50" s="70"/>
      <c r="G50" s="67"/>
      <c r="H50" s="71"/>
      <c r="I50" s="72"/>
      <c r="J50" s="72"/>
      <c r="K50" s="36"/>
      <c r="L50" s="79"/>
      <c r="M50" s="79"/>
      <c r="N50" s="74"/>
      <c r="O50" s="81" t="s">
        <v>1490</v>
      </c>
      <c r="P50" s="83">
        <v>44405.427395833336</v>
      </c>
      <c r="Q50" s="81" t="s">
        <v>1527</v>
      </c>
      <c r="R50" s="85" t="s">
        <v>2570</v>
      </c>
      <c r="S50" s="81" t="s">
        <v>3181</v>
      </c>
      <c r="T50" s="81" t="s">
        <v>3302</v>
      </c>
      <c r="U50" s="83">
        <v>44405.427395833336</v>
      </c>
      <c r="V50" s="85" t="s">
        <v>3716</v>
      </c>
      <c r="W50" s="81"/>
      <c r="X50" s="81"/>
      <c r="Y50" s="87" t="s">
        <v>5716</v>
      </c>
      <c r="Z50" s="81"/>
    </row>
    <row r="51" spans="1:26" x14ac:dyDescent="0.35">
      <c r="A51" s="66" t="s">
        <v>231</v>
      </c>
      <c r="B51" s="66" t="s">
        <v>231</v>
      </c>
      <c r="C51" s="67"/>
      <c r="D51" s="68"/>
      <c r="E51" s="69"/>
      <c r="F51" s="70"/>
      <c r="G51" s="67"/>
      <c r="H51" s="71"/>
      <c r="I51" s="72"/>
      <c r="J51" s="72"/>
      <c r="K51" s="36"/>
      <c r="L51" s="79"/>
      <c r="M51" s="79"/>
      <c r="N51" s="74"/>
      <c r="O51" s="81" t="s">
        <v>179</v>
      </c>
      <c r="P51" s="83">
        <v>44405.441006944442</v>
      </c>
      <c r="Q51" s="81" t="s">
        <v>1528</v>
      </c>
      <c r="R51" s="85" t="s">
        <v>2571</v>
      </c>
      <c r="S51" s="81" t="s">
        <v>3182</v>
      </c>
      <c r="T51" s="81" t="s">
        <v>3303</v>
      </c>
      <c r="U51" s="83">
        <v>44405.441006944442</v>
      </c>
      <c r="V51" s="85" t="s">
        <v>3717</v>
      </c>
      <c r="W51" s="81"/>
      <c r="X51" s="81"/>
      <c r="Y51" s="87" t="s">
        <v>5717</v>
      </c>
      <c r="Z51" s="81"/>
    </row>
    <row r="52" spans="1:26" x14ac:dyDescent="0.35">
      <c r="A52" s="66" t="s">
        <v>232</v>
      </c>
      <c r="B52" s="66" t="s">
        <v>1309</v>
      </c>
      <c r="C52" s="67"/>
      <c r="D52" s="68"/>
      <c r="E52" s="69"/>
      <c r="F52" s="70"/>
      <c r="G52" s="67"/>
      <c r="H52" s="71"/>
      <c r="I52" s="72"/>
      <c r="J52" s="72"/>
      <c r="K52" s="36"/>
      <c r="L52" s="79"/>
      <c r="M52" s="79"/>
      <c r="N52" s="74"/>
      <c r="O52" s="81" t="s">
        <v>1490</v>
      </c>
      <c r="P52" s="83">
        <v>44405.451608796298</v>
      </c>
      <c r="Q52" s="81" t="s">
        <v>1517</v>
      </c>
      <c r="R52" s="81"/>
      <c r="S52" s="81"/>
      <c r="T52" s="81" t="s">
        <v>3299</v>
      </c>
      <c r="U52" s="83">
        <v>44405.451608796298</v>
      </c>
      <c r="V52" s="85" t="s">
        <v>3718</v>
      </c>
      <c r="W52" s="81"/>
      <c r="X52" s="81"/>
      <c r="Y52" s="87" t="s">
        <v>5718</v>
      </c>
      <c r="Z52" s="81"/>
    </row>
    <row r="53" spans="1:26" x14ac:dyDescent="0.35">
      <c r="A53" s="66" t="s">
        <v>233</v>
      </c>
      <c r="B53" s="66" t="s">
        <v>1353</v>
      </c>
      <c r="C53" s="67"/>
      <c r="D53" s="68"/>
      <c r="E53" s="69"/>
      <c r="F53" s="70"/>
      <c r="G53" s="67"/>
      <c r="H53" s="71"/>
      <c r="I53" s="72"/>
      <c r="J53" s="72"/>
      <c r="K53" s="36"/>
      <c r="L53" s="79"/>
      <c r="M53" s="79"/>
      <c r="N53" s="74"/>
      <c r="O53" s="81" t="s">
        <v>1490</v>
      </c>
      <c r="P53" s="83">
        <v>44405.453229166669</v>
      </c>
      <c r="Q53" s="81" t="s">
        <v>1529</v>
      </c>
      <c r="R53" s="85" t="s">
        <v>2572</v>
      </c>
      <c r="S53" s="81" t="s">
        <v>3183</v>
      </c>
      <c r="T53" s="81" t="s">
        <v>3304</v>
      </c>
      <c r="U53" s="83">
        <v>44405.453229166669</v>
      </c>
      <c r="V53" s="85" t="s">
        <v>3719</v>
      </c>
      <c r="W53" s="81"/>
      <c r="X53" s="81"/>
      <c r="Y53" s="87" t="s">
        <v>5719</v>
      </c>
      <c r="Z53" s="81"/>
    </row>
    <row r="54" spans="1:26" x14ac:dyDescent="0.35">
      <c r="A54" s="66" t="s">
        <v>234</v>
      </c>
      <c r="B54" s="66" t="s">
        <v>1309</v>
      </c>
      <c r="C54" s="67"/>
      <c r="D54" s="68"/>
      <c r="E54" s="69"/>
      <c r="F54" s="70"/>
      <c r="G54" s="67"/>
      <c r="H54" s="71"/>
      <c r="I54" s="72"/>
      <c r="J54" s="72"/>
      <c r="K54" s="36"/>
      <c r="L54" s="79"/>
      <c r="M54" s="79"/>
      <c r="N54" s="74"/>
      <c r="O54" s="81" t="s">
        <v>1490</v>
      </c>
      <c r="P54" s="83">
        <v>44405.453402777777</v>
      </c>
      <c r="Q54" s="81" t="s">
        <v>1517</v>
      </c>
      <c r="R54" s="81"/>
      <c r="S54" s="81"/>
      <c r="T54" s="81" t="s">
        <v>3299</v>
      </c>
      <c r="U54" s="83">
        <v>44405.453402777777</v>
      </c>
      <c r="V54" s="85" t="s">
        <v>3720</v>
      </c>
      <c r="W54" s="81"/>
      <c r="X54" s="81"/>
      <c r="Y54" s="87" t="s">
        <v>5720</v>
      </c>
      <c r="Z54" s="81"/>
    </row>
    <row r="55" spans="1:26" x14ac:dyDescent="0.35">
      <c r="A55" s="66" t="s">
        <v>235</v>
      </c>
      <c r="B55" s="66" t="s">
        <v>1182</v>
      </c>
      <c r="C55" s="67"/>
      <c r="D55" s="68"/>
      <c r="E55" s="69"/>
      <c r="F55" s="70"/>
      <c r="G55" s="67"/>
      <c r="H55" s="71"/>
      <c r="I55" s="72"/>
      <c r="J55" s="72"/>
      <c r="K55" s="36"/>
      <c r="L55" s="79"/>
      <c r="M55" s="79"/>
      <c r="N55" s="74"/>
      <c r="O55" s="81" t="s">
        <v>1490</v>
      </c>
      <c r="P55" s="83">
        <v>44405.456099537034</v>
      </c>
      <c r="Q55" s="81" t="s">
        <v>1530</v>
      </c>
      <c r="R55" s="85" t="s">
        <v>2573</v>
      </c>
      <c r="S55" s="81" t="s">
        <v>3184</v>
      </c>
      <c r="T55" s="81" t="s">
        <v>3305</v>
      </c>
      <c r="U55" s="83">
        <v>44405.456099537034</v>
      </c>
      <c r="V55" s="85" t="s">
        <v>3721</v>
      </c>
      <c r="W55" s="81"/>
      <c r="X55" s="81"/>
      <c r="Y55" s="87" t="s">
        <v>5721</v>
      </c>
      <c r="Z55" s="81"/>
    </row>
    <row r="56" spans="1:26" x14ac:dyDescent="0.35">
      <c r="A56" s="66" t="s">
        <v>236</v>
      </c>
      <c r="B56" s="66" t="s">
        <v>1142</v>
      </c>
      <c r="C56" s="67"/>
      <c r="D56" s="68"/>
      <c r="E56" s="69"/>
      <c r="F56" s="70"/>
      <c r="G56" s="67"/>
      <c r="H56" s="71"/>
      <c r="I56" s="72"/>
      <c r="J56" s="72"/>
      <c r="K56" s="36"/>
      <c r="L56" s="79"/>
      <c r="M56" s="79"/>
      <c r="N56" s="74"/>
      <c r="O56" s="81" t="s">
        <v>1490</v>
      </c>
      <c r="P56" s="83">
        <v>44405.470601851855</v>
      </c>
      <c r="Q56" s="81" t="s">
        <v>1531</v>
      </c>
      <c r="R56" s="81"/>
      <c r="S56" s="81"/>
      <c r="T56" s="81" t="s">
        <v>3306</v>
      </c>
      <c r="U56" s="83">
        <v>44405.470601851855</v>
      </c>
      <c r="V56" s="85" t="s">
        <v>3722</v>
      </c>
      <c r="W56" s="81"/>
      <c r="X56" s="81"/>
      <c r="Y56" s="87" t="s">
        <v>5722</v>
      </c>
      <c r="Z56" s="81"/>
    </row>
    <row r="57" spans="1:26" x14ac:dyDescent="0.35">
      <c r="A57" s="66" t="s">
        <v>237</v>
      </c>
      <c r="B57" s="66" t="s">
        <v>1309</v>
      </c>
      <c r="C57" s="67"/>
      <c r="D57" s="68"/>
      <c r="E57" s="69"/>
      <c r="F57" s="70"/>
      <c r="G57" s="67"/>
      <c r="H57" s="71"/>
      <c r="I57" s="72"/>
      <c r="J57" s="72"/>
      <c r="K57" s="36"/>
      <c r="L57" s="79"/>
      <c r="M57" s="79"/>
      <c r="N57" s="74"/>
      <c r="O57" s="81" t="s">
        <v>1490</v>
      </c>
      <c r="P57" s="83">
        <v>44405.475451388891</v>
      </c>
      <c r="Q57" s="81" t="s">
        <v>1517</v>
      </c>
      <c r="R57" s="81"/>
      <c r="S57" s="81"/>
      <c r="T57" s="81" t="s">
        <v>3299</v>
      </c>
      <c r="U57" s="83">
        <v>44405.475451388891</v>
      </c>
      <c r="V57" s="85" t="s">
        <v>3723</v>
      </c>
      <c r="W57" s="81"/>
      <c r="X57" s="81"/>
      <c r="Y57" s="87" t="s">
        <v>5723</v>
      </c>
      <c r="Z57" s="81"/>
    </row>
    <row r="58" spans="1:26" x14ac:dyDescent="0.35">
      <c r="A58" s="66" t="s">
        <v>238</v>
      </c>
      <c r="B58" s="66" t="s">
        <v>1309</v>
      </c>
      <c r="C58" s="67"/>
      <c r="D58" s="68"/>
      <c r="E58" s="69"/>
      <c r="F58" s="70"/>
      <c r="G58" s="67"/>
      <c r="H58" s="71"/>
      <c r="I58" s="72"/>
      <c r="J58" s="72"/>
      <c r="K58" s="36"/>
      <c r="L58" s="79"/>
      <c r="M58" s="79"/>
      <c r="N58" s="74"/>
      <c r="O58" s="81" t="s">
        <v>1490</v>
      </c>
      <c r="P58" s="83">
        <v>44405.478738425925</v>
      </c>
      <c r="Q58" s="81" t="s">
        <v>1517</v>
      </c>
      <c r="R58" s="81"/>
      <c r="S58" s="81"/>
      <c r="T58" s="81" t="s">
        <v>3299</v>
      </c>
      <c r="U58" s="83">
        <v>44405.478738425925</v>
      </c>
      <c r="V58" s="85" t="s">
        <v>3724</v>
      </c>
      <c r="W58" s="81"/>
      <c r="X58" s="81"/>
      <c r="Y58" s="87" t="s">
        <v>5724</v>
      </c>
      <c r="Z58" s="81"/>
    </row>
    <row r="59" spans="1:26" x14ac:dyDescent="0.35">
      <c r="A59" s="66" t="s">
        <v>239</v>
      </c>
      <c r="B59" s="66" t="s">
        <v>1354</v>
      </c>
      <c r="C59" s="67"/>
      <c r="D59" s="68"/>
      <c r="E59" s="69"/>
      <c r="F59" s="70"/>
      <c r="G59" s="67"/>
      <c r="H59" s="71"/>
      <c r="I59" s="72"/>
      <c r="J59" s="72"/>
      <c r="K59" s="36"/>
      <c r="L59" s="79"/>
      <c r="M59" s="79"/>
      <c r="N59" s="74"/>
      <c r="O59" s="81" t="s">
        <v>1490</v>
      </c>
      <c r="P59" s="83">
        <v>44405.480312500003</v>
      </c>
      <c r="Q59" s="81" t="s">
        <v>1532</v>
      </c>
      <c r="R59" s="85" t="s">
        <v>2574</v>
      </c>
      <c r="S59" s="81" t="s">
        <v>3177</v>
      </c>
      <c r="T59" s="81"/>
      <c r="U59" s="83">
        <v>44405.480312500003</v>
      </c>
      <c r="V59" s="85" t="s">
        <v>3725</v>
      </c>
      <c r="W59" s="81"/>
      <c r="X59" s="81"/>
      <c r="Y59" s="87" t="s">
        <v>5725</v>
      </c>
      <c r="Z59" s="81"/>
    </row>
    <row r="60" spans="1:26" x14ac:dyDescent="0.35">
      <c r="A60" s="66" t="s">
        <v>240</v>
      </c>
      <c r="B60" s="66" t="s">
        <v>1355</v>
      </c>
      <c r="C60" s="67"/>
      <c r="D60" s="68"/>
      <c r="E60" s="69"/>
      <c r="F60" s="70"/>
      <c r="G60" s="67"/>
      <c r="H60" s="71"/>
      <c r="I60" s="72"/>
      <c r="J60" s="72"/>
      <c r="K60" s="36"/>
      <c r="L60" s="79"/>
      <c r="M60" s="79"/>
      <c r="N60" s="74"/>
      <c r="O60" s="81" t="s">
        <v>1490</v>
      </c>
      <c r="P60" s="83">
        <v>44405.482407407406</v>
      </c>
      <c r="Q60" s="81" t="s">
        <v>1533</v>
      </c>
      <c r="R60" s="81"/>
      <c r="S60" s="81"/>
      <c r="T60" s="81"/>
      <c r="U60" s="83">
        <v>44405.482407407406</v>
      </c>
      <c r="V60" s="85" t="s">
        <v>3726</v>
      </c>
      <c r="W60" s="81"/>
      <c r="X60" s="81"/>
      <c r="Y60" s="87" t="s">
        <v>5726</v>
      </c>
      <c r="Z60" s="81"/>
    </row>
    <row r="61" spans="1:26" x14ac:dyDescent="0.35">
      <c r="A61" s="66" t="s">
        <v>241</v>
      </c>
      <c r="B61" s="66" t="s">
        <v>241</v>
      </c>
      <c r="C61" s="67"/>
      <c r="D61" s="68"/>
      <c r="E61" s="69"/>
      <c r="F61" s="70"/>
      <c r="G61" s="67"/>
      <c r="H61" s="71"/>
      <c r="I61" s="72"/>
      <c r="J61" s="72"/>
      <c r="K61" s="36"/>
      <c r="L61" s="79"/>
      <c r="M61" s="79"/>
      <c r="N61" s="74"/>
      <c r="O61" s="81" t="s">
        <v>179</v>
      </c>
      <c r="P61" s="83">
        <v>44405.490300925929</v>
      </c>
      <c r="Q61" s="81" t="s">
        <v>1534</v>
      </c>
      <c r="R61" s="85" t="s">
        <v>2575</v>
      </c>
      <c r="S61" s="81" t="s">
        <v>3177</v>
      </c>
      <c r="T61" s="81" t="s">
        <v>3289</v>
      </c>
      <c r="U61" s="83">
        <v>44405.490300925929</v>
      </c>
      <c r="V61" s="85" t="s">
        <v>3727</v>
      </c>
      <c r="W61" s="81"/>
      <c r="X61" s="81"/>
      <c r="Y61" s="87" t="s">
        <v>5727</v>
      </c>
      <c r="Z61" s="81"/>
    </row>
    <row r="62" spans="1:26" x14ac:dyDescent="0.35">
      <c r="A62" s="66" t="s">
        <v>242</v>
      </c>
      <c r="B62" s="66" t="s">
        <v>1019</v>
      </c>
      <c r="C62" s="67"/>
      <c r="D62" s="68"/>
      <c r="E62" s="69"/>
      <c r="F62" s="70"/>
      <c r="G62" s="67"/>
      <c r="H62" s="71"/>
      <c r="I62" s="72"/>
      <c r="J62" s="72"/>
      <c r="K62" s="36"/>
      <c r="L62" s="79"/>
      <c r="M62" s="79"/>
      <c r="N62" s="74"/>
      <c r="O62" s="81" t="s">
        <v>1490</v>
      </c>
      <c r="P62" s="83">
        <v>44405.49114583333</v>
      </c>
      <c r="Q62" s="81" t="s">
        <v>1535</v>
      </c>
      <c r="R62" s="81"/>
      <c r="S62" s="81"/>
      <c r="T62" s="81"/>
      <c r="U62" s="83">
        <v>44405.49114583333</v>
      </c>
      <c r="V62" s="85" t="s">
        <v>3728</v>
      </c>
      <c r="W62" s="81"/>
      <c r="X62" s="81"/>
      <c r="Y62" s="87" t="s">
        <v>5728</v>
      </c>
      <c r="Z62" s="81"/>
    </row>
    <row r="63" spans="1:26" x14ac:dyDescent="0.35">
      <c r="A63" s="66" t="s">
        <v>242</v>
      </c>
      <c r="B63" s="66" t="s">
        <v>1018</v>
      </c>
      <c r="C63" s="67"/>
      <c r="D63" s="68"/>
      <c r="E63" s="69"/>
      <c r="F63" s="70"/>
      <c r="G63" s="67"/>
      <c r="H63" s="71"/>
      <c r="I63" s="72"/>
      <c r="J63" s="72"/>
      <c r="K63" s="36"/>
      <c r="L63" s="79"/>
      <c r="M63" s="79"/>
      <c r="N63" s="74"/>
      <c r="O63" s="81" t="s">
        <v>1490</v>
      </c>
      <c r="P63" s="83">
        <v>44405.49114583333</v>
      </c>
      <c r="Q63" s="81" t="s">
        <v>1535</v>
      </c>
      <c r="R63" s="81"/>
      <c r="S63" s="81"/>
      <c r="T63" s="81"/>
      <c r="U63" s="83">
        <v>44405.49114583333</v>
      </c>
      <c r="V63" s="85" t="s">
        <v>3728</v>
      </c>
      <c r="W63" s="81"/>
      <c r="X63" s="81"/>
      <c r="Y63" s="87" t="s">
        <v>5728</v>
      </c>
      <c r="Z63" s="81"/>
    </row>
    <row r="64" spans="1:26" x14ac:dyDescent="0.35">
      <c r="A64" s="66" t="s">
        <v>243</v>
      </c>
      <c r="B64" s="66" t="s">
        <v>1308</v>
      </c>
      <c r="C64" s="67"/>
      <c r="D64" s="68"/>
      <c r="E64" s="69"/>
      <c r="F64" s="70"/>
      <c r="G64" s="67"/>
      <c r="H64" s="71"/>
      <c r="I64" s="72"/>
      <c r="J64" s="72"/>
      <c r="K64" s="36"/>
      <c r="L64" s="79"/>
      <c r="M64" s="79"/>
      <c r="N64" s="74"/>
      <c r="O64" s="81" t="s">
        <v>1490</v>
      </c>
      <c r="P64" s="83">
        <v>44405.505659722221</v>
      </c>
      <c r="Q64" s="81" t="s">
        <v>1536</v>
      </c>
      <c r="R64" s="81"/>
      <c r="S64" s="81"/>
      <c r="T64" s="81" t="s">
        <v>3307</v>
      </c>
      <c r="U64" s="83">
        <v>44405.505659722221</v>
      </c>
      <c r="V64" s="85" t="s">
        <v>3729</v>
      </c>
      <c r="W64" s="81"/>
      <c r="X64" s="81"/>
      <c r="Y64" s="87" t="s">
        <v>5729</v>
      </c>
      <c r="Z64" s="81"/>
    </row>
    <row r="65" spans="1:26" x14ac:dyDescent="0.35">
      <c r="A65" s="66" t="s">
        <v>244</v>
      </c>
      <c r="B65" s="66" t="s">
        <v>1308</v>
      </c>
      <c r="C65" s="67"/>
      <c r="D65" s="68"/>
      <c r="E65" s="69"/>
      <c r="F65" s="70"/>
      <c r="G65" s="67"/>
      <c r="H65" s="71"/>
      <c r="I65" s="72"/>
      <c r="J65" s="72"/>
      <c r="K65" s="36"/>
      <c r="L65" s="79"/>
      <c r="M65" s="79"/>
      <c r="N65" s="74"/>
      <c r="O65" s="81" t="s">
        <v>1490</v>
      </c>
      <c r="P65" s="83">
        <v>44405.513032407405</v>
      </c>
      <c r="Q65" s="81" t="s">
        <v>1536</v>
      </c>
      <c r="R65" s="81"/>
      <c r="S65" s="81"/>
      <c r="T65" s="81" t="s">
        <v>3307</v>
      </c>
      <c r="U65" s="83">
        <v>44405.513032407405</v>
      </c>
      <c r="V65" s="85" t="s">
        <v>3730</v>
      </c>
      <c r="W65" s="81"/>
      <c r="X65" s="81"/>
      <c r="Y65" s="87" t="s">
        <v>5730</v>
      </c>
      <c r="Z65" s="81"/>
    </row>
    <row r="66" spans="1:26" x14ac:dyDescent="0.35">
      <c r="A66" s="66" t="s">
        <v>245</v>
      </c>
      <c r="B66" s="66" t="s">
        <v>1308</v>
      </c>
      <c r="C66" s="67"/>
      <c r="D66" s="68"/>
      <c r="E66" s="69"/>
      <c r="F66" s="70"/>
      <c r="G66" s="67"/>
      <c r="H66" s="71"/>
      <c r="I66" s="72"/>
      <c r="J66" s="72"/>
      <c r="K66" s="36"/>
      <c r="L66" s="79"/>
      <c r="M66" s="79"/>
      <c r="N66" s="74"/>
      <c r="O66" s="81" t="s">
        <v>1490</v>
      </c>
      <c r="P66" s="83">
        <v>44405.519131944442</v>
      </c>
      <c r="Q66" s="81" t="s">
        <v>1536</v>
      </c>
      <c r="R66" s="81"/>
      <c r="S66" s="81"/>
      <c r="T66" s="81" t="s">
        <v>3307</v>
      </c>
      <c r="U66" s="83">
        <v>44405.519131944442</v>
      </c>
      <c r="V66" s="85" t="s">
        <v>3731</v>
      </c>
      <c r="W66" s="81"/>
      <c r="X66" s="81"/>
      <c r="Y66" s="87" t="s">
        <v>5731</v>
      </c>
      <c r="Z66" s="81"/>
    </row>
    <row r="67" spans="1:26" x14ac:dyDescent="0.35">
      <c r="A67" s="66" t="s">
        <v>246</v>
      </c>
      <c r="B67" s="66" t="s">
        <v>266</v>
      </c>
      <c r="C67" s="67"/>
      <c r="D67" s="68"/>
      <c r="E67" s="69"/>
      <c r="F67" s="70"/>
      <c r="G67" s="67"/>
      <c r="H67" s="71"/>
      <c r="I67" s="72"/>
      <c r="J67" s="72"/>
      <c r="K67" s="36"/>
      <c r="L67" s="79"/>
      <c r="M67" s="79"/>
      <c r="N67" s="74"/>
      <c r="O67" s="81" t="s">
        <v>1490</v>
      </c>
      <c r="P67" s="83">
        <v>44405.524467592593</v>
      </c>
      <c r="Q67" s="81" t="s">
        <v>1537</v>
      </c>
      <c r="R67" s="81"/>
      <c r="S67" s="81"/>
      <c r="T67" s="81"/>
      <c r="U67" s="83">
        <v>44405.524467592593</v>
      </c>
      <c r="V67" s="85" t="s">
        <v>3732</v>
      </c>
      <c r="W67" s="81"/>
      <c r="X67" s="81"/>
      <c r="Y67" s="87" t="s">
        <v>5732</v>
      </c>
      <c r="Z67" s="81"/>
    </row>
    <row r="68" spans="1:26" x14ac:dyDescent="0.35">
      <c r="A68" s="66" t="s">
        <v>247</v>
      </c>
      <c r="B68" s="66" t="s">
        <v>1308</v>
      </c>
      <c r="C68" s="67"/>
      <c r="D68" s="68"/>
      <c r="E68" s="69"/>
      <c r="F68" s="70"/>
      <c r="G68" s="67"/>
      <c r="H68" s="71"/>
      <c r="I68" s="72"/>
      <c r="J68" s="72"/>
      <c r="K68" s="36"/>
      <c r="L68" s="79"/>
      <c r="M68" s="79"/>
      <c r="N68" s="74"/>
      <c r="O68" s="81" t="s">
        <v>1490</v>
      </c>
      <c r="P68" s="83">
        <v>44405.527418981481</v>
      </c>
      <c r="Q68" s="81" t="s">
        <v>1536</v>
      </c>
      <c r="R68" s="81"/>
      <c r="S68" s="81"/>
      <c r="T68" s="81" t="s">
        <v>3307</v>
      </c>
      <c r="U68" s="83">
        <v>44405.527418981481</v>
      </c>
      <c r="V68" s="85" t="s">
        <v>3733</v>
      </c>
      <c r="W68" s="81"/>
      <c r="X68" s="81"/>
      <c r="Y68" s="87" t="s">
        <v>5733</v>
      </c>
      <c r="Z68" s="81"/>
    </row>
    <row r="69" spans="1:26" x14ac:dyDescent="0.35">
      <c r="A69" s="66" t="s">
        <v>248</v>
      </c>
      <c r="B69" s="66" t="s">
        <v>1308</v>
      </c>
      <c r="C69" s="67"/>
      <c r="D69" s="68"/>
      <c r="E69" s="69"/>
      <c r="F69" s="70"/>
      <c r="G69" s="67"/>
      <c r="H69" s="71"/>
      <c r="I69" s="72"/>
      <c r="J69" s="72"/>
      <c r="K69" s="36"/>
      <c r="L69" s="79"/>
      <c r="M69" s="79"/>
      <c r="N69" s="74"/>
      <c r="O69" s="81" t="s">
        <v>1490</v>
      </c>
      <c r="P69" s="83">
        <v>44405.531041666669</v>
      </c>
      <c r="Q69" s="81" t="s">
        <v>1536</v>
      </c>
      <c r="R69" s="81"/>
      <c r="S69" s="81"/>
      <c r="T69" s="81" t="s">
        <v>3307</v>
      </c>
      <c r="U69" s="83">
        <v>44405.531041666669</v>
      </c>
      <c r="V69" s="85" t="s">
        <v>3734</v>
      </c>
      <c r="W69" s="81"/>
      <c r="X69" s="81"/>
      <c r="Y69" s="87" t="s">
        <v>5734</v>
      </c>
      <c r="Z69" s="81"/>
    </row>
    <row r="70" spans="1:26" x14ac:dyDescent="0.35">
      <c r="A70" s="66" t="s">
        <v>249</v>
      </c>
      <c r="B70" s="66" t="s">
        <v>1183</v>
      </c>
      <c r="C70" s="67"/>
      <c r="D70" s="68"/>
      <c r="E70" s="69"/>
      <c r="F70" s="70"/>
      <c r="G70" s="67"/>
      <c r="H70" s="71"/>
      <c r="I70" s="72"/>
      <c r="J70" s="72"/>
      <c r="K70" s="36"/>
      <c r="L70" s="79"/>
      <c r="M70" s="79"/>
      <c r="N70" s="74"/>
      <c r="O70" s="81" t="s">
        <v>1490</v>
      </c>
      <c r="P70" s="83">
        <v>44405.533715277779</v>
      </c>
      <c r="Q70" s="81" t="s">
        <v>1538</v>
      </c>
      <c r="R70" s="85" t="s">
        <v>2576</v>
      </c>
      <c r="S70" s="81" t="s">
        <v>3177</v>
      </c>
      <c r="T70" s="81" t="s">
        <v>3308</v>
      </c>
      <c r="U70" s="83">
        <v>44405.533715277779</v>
      </c>
      <c r="V70" s="85" t="s">
        <v>3735</v>
      </c>
      <c r="W70" s="81"/>
      <c r="X70" s="81"/>
      <c r="Y70" s="87" t="s">
        <v>5735</v>
      </c>
      <c r="Z70" s="81"/>
    </row>
    <row r="71" spans="1:26" x14ac:dyDescent="0.35">
      <c r="A71" s="66" t="s">
        <v>250</v>
      </c>
      <c r="B71" s="66" t="s">
        <v>1356</v>
      </c>
      <c r="C71" s="67"/>
      <c r="D71" s="68"/>
      <c r="E71" s="69"/>
      <c r="F71" s="70"/>
      <c r="G71" s="67"/>
      <c r="H71" s="71"/>
      <c r="I71" s="72"/>
      <c r="J71" s="72"/>
      <c r="K71" s="36"/>
      <c r="L71" s="79"/>
      <c r="M71" s="79"/>
      <c r="N71" s="74"/>
      <c r="O71" s="81" t="s">
        <v>1490</v>
      </c>
      <c r="P71" s="83">
        <v>44405.537986111114</v>
      </c>
      <c r="Q71" s="81" t="s">
        <v>1539</v>
      </c>
      <c r="R71" s="81"/>
      <c r="S71" s="81"/>
      <c r="T71" s="81"/>
      <c r="U71" s="83">
        <v>44405.537986111114</v>
      </c>
      <c r="V71" s="85" t="s">
        <v>3736</v>
      </c>
      <c r="W71" s="81"/>
      <c r="X71" s="81"/>
      <c r="Y71" s="87" t="s">
        <v>5736</v>
      </c>
      <c r="Z71" s="81"/>
    </row>
    <row r="72" spans="1:26" x14ac:dyDescent="0.35">
      <c r="A72" s="66" t="s">
        <v>250</v>
      </c>
      <c r="B72" s="66" t="s">
        <v>1356</v>
      </c>
      <c r="C72" s="67"/>
      <c r="D72" s="68"/>
      <c r="E72" s="69"/>
      <c r="F72" s="70"/>
      <c r="G72" s="67"/>
      <c r="H72" s="71"/>
      <c r="I72" s="72"/>
      <c r="J72" s="72"/>
      <c r="K72" s="36"/>
      <c r="L72" s="79"/>
      <c r="M72" s="79"/>
      <c r="N72" s="74"/>
      <c r="O72" s="81" t="s">
        <v>1490</v>
      </c>
      <c r="P72" s="83">
        <v>44405.539363425924</v>
      </c>
      <c r="Q72" s="81" t="s">
        <v>1539</v>
      </c>
      <c r="R72" s="81"/>
      <c r="S72" s="81"/>
      <c r="T72" s="81"/>
      <c r="U72" s="83">
        <v>44405.539363425924</v>
      </c>
      <c r="V72" s="85" t="s">
        <v>3737</v>
      </c>
      <c r="W72" s="81"/>
      <c r="X72" s="81"/>
      <c r="Y72" s="87" t="s">
        <v>5737</v>
      </c>
      <c r="Z72" s="81"/>
    </row>
    <row r="73" spans="1:26" x14ac:dyDescent="0.35">
      <c r="A73" s="66" t="s">
        <v>250</v>
      </c>
      <c r="B73" s="66" t="s">
        <v>1356</v>
      </c>
      <c r="C73" s="67"/>
      <c r="D73" s="68"/>
      <c r="E73" s="69"/>
      <c r="F73" s="70"/>
      <c r="G73" s="67"/>
      <c r="H73" s="71"/>
      <c r="I73" s="72"/>
      <c r="J73" s="72"/>
      <c r="K73" s="36"/>
      <c r="L73" s="79"/>
      <c r="M73" s="79"/>
      <c r="N73" s="74"/>
      <c r="O73" s="81" t="s">
        <v>1490</v>
      </c>
      <c r="P73" s="83">
        <v>44405.541284722225</v>
      </c>
      <c r="Q73" s="81" t="s">
        <v>1539</v>
      </c>
      <c r="R73" s="81"/>
      <c r="S73" s="81"/>
      <c r="T73" s="81"/>
      <c r="U73" s="83">
        <v>44405.541284722225</v>
      </c>
      <c r="V73" s="85" t="s">
        <v>3738</v>
      </c>
      <c r="W73" s="81"/>
      <c r="X73" s="81"/>
      <c r="Y73" s="87" t="s">
        <v>5738</v>
      </c>
      <c r="Z73" s="81"/>
    </row>
    <row r="74" spans="1:26" x14ac:dyDescent="0.35">
      <c r="A74" s="66" t="s">
        <v>250</v>
      </c>
      <c r="B74" s="66" t="s">
        <v>1356</v>
      </c>
      <c r="C74" s="67"/>
      <c r="D74" s="68"/>
      <c r="E74" s="69"/>
      <c r="F74" s="70"/>
      <c r="G74" s="67"/>
      <c r="H74" s="71"/>
      <c r="I74" s="72"/>
      <c r="J74" s="72"/>
      <c r="K74" s="36"/>
      <c r="L74" s="79"/>
      <c r="M74" s="79"/>
      <c r="N74" s="74"/>
      <c r="O74" s="81" t="s">
        <v>1490</v>
      </c>
      <c r="P74" s="83">
        <v>44405.541863425926</v>
      </c>
      <c r="Q74" s="81" t="s">
        <v>1540</v>
      </c>
      <c r="R74" s="81"/>
      <c r="S74" s="81"/>
      <c r="T74" s="81" t="s">
        <v>3309</v>
      </c>
      <c r="U74" s="83">
        <v>44405.541863425926</v>
      </c>
      <c r="V74" s="85" t="s">
        <v>3739</v>
      </c>
      <c r="W74" s="81"/>
      <c r="X74" s="81"/>
      <c r="Y74" s="87" t="s">
        <v>5739</v>
      </c>
      <c r="Z74" s="81"/>
    </row>
    <row r="75" spans="1:26" x14ac:dyDescent="0.35">
      <c r="A75" s="66" t="s">
        <v>251</v>
      </c>
      <c r="B75" s="66" t="s">
        <v>1308</v>
      </c>
      <c r="C75" s="67"/>
      <c r="D75" s="68"/>
      <c r="E75" s="69"/>
      <c r="F75" s="70"/>
      <c r="G75" s="67"/>
      <c r="H75" s="71"/>
      <c r="I75" s="72"/>
      <c r="J75" s="72"/>
      <c r="K75" s="36"/>
      <c r="L75" s="79"/>
      <c r="M75" s="79"/>
      <c r="N75" s="74"/>
      <c r="O75" s="81" t="s">
        <v>1490</v>
      </c>
      <c r="P75" s="83">
        <v>44405.546018518522</v>
      </c>
      <c r="Q75" s="81" t="s">
        <v>1536</v>
      </c>
      <c r="R75" s="81"/>
      <c r="S75" s="81"/>
      <c r="T75" s="81" t="s">
        <v>3307</v>
      </c>
      <c r="U75" s="83">
        <v>44405.546018518522</v>
      </c>
      <c r="V75" s="85" t="s">
        <v>3740</v>
      </c>
      <c r="W75" s="81"/>
      <c r="X75" s="81"/>
      <c r="Y75" s="87" t="s">
        <v>5740</v>
      </c>
      <c r="Z75" s="81"/>
    </row>
    <row r="76" spans="1:26" x14ac:dyDescent="0.35">
      <c r="A76" s="66" t="s">
        <v>252</v>
      </c>
      <c r="B76" s="66" t="s">
        <v>1120</v>
      </c>
      <c r="C76" s="67"/>
      <c r="D76" s="68"/>
      <c r="E76" s="69"/>
      <c r="F76" s="70"/>
      <c r="G76" s="67"/>
      <c r="H76" s="71"/>
      <c r="I76" s="72"/>
      <c r="J76" s="72"/>
      <c r="K76" s="36"/>
      <c r="L76" s="79"/>
      <c r="M76" s="79"/>
      <c r="N76" s="74"/>
      <c r="O76" s="81" t="s">
        <v>1490</v>
      </c>
      <c r="P76" s="83">
        <v>44405.551226851851</v>
      </c>
      <c r="Q76" s="81" t="s">
        <v>1541</v>
      </c>
      <c r="R76" s="81"/>
      <c r="S76" s="81"/>
      <c r="T76" s="81"/>
      <c r="U76" s="83">
        <v>44405.551226851851</v>
      </c>
      <c r="V76" s="85" t="s">
        <v>3741</v>
      </c>
      <c r="W76" s="81"/>
      <c r="X76" s="81"/>
      <c r="Y76" s="87" t="s">
        <v>5741</v>
      </c>
      <c r="Z76" s="81"/>
    </row>
    <row r="77" spans="1:26" x14ac:dyDescent="0.35">
      <c r="A77" s="66" t="s">
        <v>253</v>
      </c>
      <c r="B77" s="66" t="s">
        <v>1158</v>
      </c>
      <c r="C77" s="67"/>
      <c r="D77" s="68"/>
      <c r="E77" s="69"/>
      <c r="F77" s="70"/>
      <c r="G77" s="67"/>
      <c r="H77" s="71"/>
      <c r="I77" s="72"/>
      <c r="J77" s="72"/>
      <c r="K77" s="36"/>
      <c r="L77" s="79"/>
      <c r="M77" s="79"/>
      <c r="N77" s="74"/>
      <c r="O77" s="81" t="s">
        <v>1490</v>
      </c>
      <c r="P77" s="83">
        <v>44405.551400462966</v>
      </c>
      <c r="Q77" s="81" t="s">
        <v>1542</v>
      </c>
      <c r="R77" s="85" t="s">
        <v>2577</v>
      </c>
      <c r="S77" s="81" t="s">
        <v>3178</v>
      </c>
      <c r="T77" s="81" t="s">
        <v>3310</v>
      </c>
      <c r="U77" s="83">
        <v>44405.551400462966</v>
      </c>
      <c r="V77" s="85" t="s">
        <v>3742</v>
      </c>
      <c r="W77" s="81"/>
      <c r="X77" s="81"/>
      <c r="Y77" s="87" t="s">
        <v>5742</v>
      </c>
      <c r="Z77" s="81"/>
    </row>
    <row r="78" spans="1:26" x14ac:dyDescent="0.35">
      <c r="A78" s="66" t="s">
        <v>254</v>
      </c>
      <c r="B78" s="66" t="s">
        <v>1158</v>
      </c>
      <c r="C78" s="67"/>
      <c r="D78" s="68"/>
      <c r="E78" s="69"/>
      <c r="F78" s="70"/>
      <c r="G78" s="67"/>
      <c r="H78" s="71"/>
      <c r="I78" s="72"/>
      <c r="J78" s="72"/>
      <c r="K78" s="36"/>
      <c r="L78" s="79"/>
      <c r="M78" s="79"/>
      <c r="N78" s="74"/>
      <c r="O78" s="81" t="s">
        <v>1490</v>
      </c>
      <c r="P78" s="83">
        <v>44405.551828703705</v>
      </c>
      <c r="Q78" s="81" t="s">
        <v>1542</v>
      </c>
      <c r="R78" s="85" t="s">
        <v>2577</v>
      </c>
      <c r="S78" s="81" t="s">
        <v>3178</v>
      </c>
      <c r="T78" s="81" t="s">
        <v>3310</v>
      </c>
      <c r="U78" s="83">
        <v>44405.551828703705</v>
      </c>
      <c r="V78" s="85" t="s">
        <v>3743</v>
      </c>
      <c r="W78" s="81"/>
      <c r="X78" s="81"/>
      <c r="Y78" s="87" t="s">
        <v>5743</v>
      </c>
      <c r="Z78" s="81"/>
    </row>
    <row r="79" spans="1:26" x14ac:dyDescent="0.35">
      <c r="A79" s="66" t="s">
        <v>255</v>
      </c>
      <c r="B79" s="66" t="s">
        <v>1331</v>
      </c>
      <c r="C79" s="67"/>
      <c r="D79" s="68"/>
      <c r="E79" s="69"/>
      <c r="F79" s="70"/>
      <c r="G79" s="67"/>
      <c r="H79" s="71"/>
      <c r="I79" s="72"/>
      <c r="J79" s="72"/>
      <c r="K79" s="36"/>
      <c r="L79" s="79"/>
      <c r="M79" s="79"/>
      <c r="N79" s="74"/>
      <c r="O79" s="81" t="s">
        <v>1490</v>
      </c>
      <c r="P79" s="83">
        <v>44405.270798611113</v>
      </c>
      <c r="Q79" s="81" t="s">
        <v>1507</v>
      </c>
      <c r="R79" s="81"/>
      <c r="S79" s="81"/>
      <c r="T79" s="81" t="s">
        <v>3295</v>
      </c>
      <c r="U79" s="83">
        <v>44405.270798611113</v>
      </c>
      <c r="V79" s="85" t="s">
        <v>3744</v>
      </c>
      <c r="W79" s="81"/>
      <c r="X79" s="81"/>
      <c r="Y79" s="87" t="s">
        <v>5744</v>
      </c>
      <c r="Z79" s="81"/>
    </row>
    <row r="80" spans="1:26" x14ac:dyDescent="0.35">
      <c r="A80" s="66" t="s">
        <v>255</v>
      </c>
      <c r="B80" s="66" t="s">
        <v>1158</v>
      </c>
      <c r="C80" s="67"/>
      <c r="D80" s="68"/>
      <c r="E80" s="69"/>
      <c r="F80" s="70"/>
      <c r="G80" s="67"/>
      <c r="H80" s="71"/>
      <c r="I80" s="72"/>
      <c r="J80" s="72"/>
      <c r="K80" s="36"/>
      <c r="L80" s="79"/>
      <c r="M80" s="79"/>
      <c r="N80" s="74"/>
      <c r="O80" s="81" t="s">
        <v>1490</v>
      </c>
      <c r="P80" s="83">
        <v>44405.552083333336</v>
      </c>
      <c r="Q80" s="81" t="s">
        <v>1542</v>
      </c>
      <c r="R80" s="85" t="s">
        <v>2577</v>
      </c>
      <c r="S80" s="81" t="s">
        <v>3178</v>
      </c>
      <c r="T80" s="81" t="s">
        <v>3310</v>
      </c>
      <c r="U80" s="83">
        <v>44405.552083333336</v>
      </c>
      <c r="V80" s="85" t="s">
        <v>3745</v>
      </c>
      <c r="W80" s="81"/>
      <c r="X80" s="81"/>
      <c r="Y80" s="87" t="s">
        <v>5745</v>
      </c>
      <c r="Z80" s="81"/>
    </row>
    <row r="81" spans="1:26" x14ac:dyDescent="0.35">
      <c r="A81" s="66" t="s">
        <v>256</v>
      </c>
      <c r="B81" s="66" t="s">
        <v>1357</v>
      </c>
      <c r="C81" s="67"/>
      <c r="D81" s="68"/>
      <c r="E81" s="69"/>
      <c r="F81" s="70"/>
      <c r="G81" s="67"/>
      <c r="H81" s="71"/>
      <c r="I81" s="72"/>
      <c r="J81" s="72"/>
      <c r="K81" s="36"/>
      <c r="L81" s="79"/>
      <c r="M81" s="79"/>
      <c r="N81" s="74"/>
      <c r="O81" s="81" t="s">
        <v>1490</v>
      </c>
      <c r="P81" s="83">
        <v>44405.557812500003</v>
      </c>
      <c r="Q81" s="81" t="s">
        <v>1543</v>
      </c>
      <c r="R81" s="81"/>
      <c r="S81" s="81"/>
      <c r="T81" s="81"/>
      <c r="U81" s="83">
        <v>44405.557812500003</v>
      </c>
      <c r="V81" s="85" t="s">
        <v>3746</v>
      </c>
      <c r="W81" s="81"/>
      <c r="X81" s="81"/>
      <c r="Y81" s="87" t="s">
        <v>5746</v>
      </c>
      <c r="Z81" s="81"/>
    </row>
    <row r="82" spans="1:26" x14ac:dyDescent="0.35">
      <c r="A82" s="66" t="s">
        <v>257</v>
      </c>
      <c r="B82" s="66" t="s">
        <v>1019</v>
      </c>
      <c r="C82" s="67"/>
      <c r="D82" s="68"/>
      <c r="E82" s="69"/>
      <c r="F82" s="70"/>
      <c r="G82" s="67"/>
      <c r="H82" s="71"/>
      <c r="I82" s="72"/>
      <c r="J82" s="72"/>
      <c r="K82" s="36"/>
      <c r="L82" s="79"/>
      <c r="M82" s="79"/>
      <c r="N82" s="74"/>
      <c r="O82" s="81" t="s">
        <v>1490</v>
      </c>
      <c r="P82" s="83">
        <v>44405.562615740739</v>
      </c>
      <c r="Q82" s="81" t="s">
        <v>1535</v>
      </c>
      <c r="R82" s="81"/>
      <c r="S82" s="81"/>
      <c r="T82" s="81"/>
      <c r="U82" s="83">
        <v>44405.562615740739</v>
      </c>
      <c r="V82" s="85" t="s">
        <v>3747</v>
      </c>
      <c r="W82" s="81"/>
      <c r="X82" s="81"/>
      <c r="Y82" s="87" t="s">
        <v>5747</v>
      </c>
      <c r="Z82" s="81"/>
    </row>
    <row r="83" spans="1:26" x14ac:dyDescent="0.35">
      <c r="A83" s="66" t="s">
        <v>257</v>
      </c>
      <c r="B83" s="66" t="s">
        <v>1018</v>
      </c>
      <c r="C83" s="67"/>
      <c r="D83" s="68"/>
      <c r="E83" s="69"/>
      <c r="F83" s="70"/>
      <c r="G83" s="67"/>
      <c r="H83" s="71"/>
      <c r="I83" s="72"/>
      <c r="J83" s="72"/>
      <c r="K83" s="36"/>
      <c r="L83" s="79"/>
      <c r="M83" s="79"/>
      <c r="N83" s="74"/>
      <c r="O83" s="81" t="s">
        <v>1490</v>
      </c>
      <c r="P83" s="83">
        <v>44405.562615740739</v>
      </c>
      <c r="Q83" s="81" t="s">
        <v>1535</v>
      </c>
      <c r="R83" s="81"/>
      <c r="S83" s="81"/>
      <c r="T83" s="81"/>
      <c r="U83" s="83">
        <v>44405.562615740739</v>
      </c>
      <c r="V83" s="85" t="s">
        <v>3747</v>
      </c>
      <c r="W83" s="81"/>
      <c r="X83" s="81"/>
      <c r="Y83" s="87" t="s">
        <v>5747</v>
      </c>
      <c r="Z83" s="81"/>
    </row>
    <row r="84" spans="1:26" x14ac:dyDescent="0.35">
      <c r="A84" s="66" t="s">
        <v>258</v>
      </c>
      <c r="B84" s="66" t="s">
        <v>1358</v>
      </c>
      <c r="C84" s="67"/>
      <c r="D84" s="68"/>
      <c r="E84" s="69"/>
      <c r="F84" s="70"/>
      <c r="G84" s="67"/>
      <c r="H84" s="71"/>
      <c r="I84" s="72"/>
      <c r="J84" s="72"/>
      <c r="K84" s="36"/>
      <c r="L84" s="79"/>
      <c r="M84" s="79"/>
      <c r="N84" s="74"/>
      <c r="O84" s="81" t="s">
        <v>1490</v>
      </c>
      <c r="P84" s="83">
        <v>44405.587488425925</v>
      </c>
      <c r="Q84" s="81" t="s">
        <v>1544</v>
      </c>
      <c r="R84" s="85" t="s">
        <v>2578</v>
      </c>
      <c r="S84" s="81" t="s">
        <v>3185</v>
      </c>
      <c r="T84" s="81"/>
      <c r="U84" s="83">
        <v>44405.587488425925</v>
      </c>
      <c r="V84" s="85" t="s">
        <v>3748</v>
      </c>
      <c r="W84" s="81"/>
      <c r="X84" s="81"/>
      <c r="Y84" s="87" t="s">
        <v>5748</v>
      </c>
      <c r="Z84" s="81"/>
    </row>
    <row r="85" spans="1:26" x14ac:dyDescent="0.35">
      <c r="A85" s="66" t="s">
        <v>259</v>
      </c>
      <c r="B85" s="66" t="s">
        <v>259</v>
      </c>
      <c r="C85" s="67"/>
      <c r="D85" s="68"/>
      <c r="E85" s="69"/>
      <c r="F85" s="70"/>
      <c r="G85" s="67"/>
      <c r="H85" s="71"/>
      <c r="I85" s="72"/>
      <c r="J85" s="72"/>
      <c r="K85" s="36"/>
      <c r="L85" s="79"/>
      <c r="M85" s="79"/>
      <c r="N85" s="74"/>
      <c r="O85" s="81" t="s">
        <v>179</v>
      </c>
      <c r="P85" s="83">
        <v>44405.602939814817</v>
      </c>
      <c r="Q85" s="81" t="s">
        <v>1545</v>
      </c>
      <c r="R85" s="85" t="s">
        <v>2579</v>
      </c>
      <c r="S85" s="81" t="s">
        <v>3177</v>
      </c>
      <c r="T85" s="81" t="s">
        <v>3289</v>
      </c>
      <c r="U85" s="83">
        <v>44405.602939814817</v>
      </c>
      <c r="V85" s="85" t="s">
        <v>3749</v>
      </c>
      <c r="W85" s="81"/>
      <c r="X85" s="81"/>
      <c r="Y85" s="87" t="s">
        <v>5749</v>
      </c>
      <c r="Z85" s="81"/>
    </row>
    <row r="86" spans="1:26" x14ac:dyDescent="0.35">
      <c r="A86" s="66" t="s">
        <v>260</v>
      </c>
      <c r="B86" s="66" t="s">
        <v>1309</v>
      </c>
      <c r="C86" s="67"/>
      <c r="D86" s="68"/>
      <c r="E86" s="69"/>
      <c r="F86" s="70"/>
      <c r="G86" s="67"/>
      <c r="H86" s="71"/>
      <c r="I86" s="72"/>
      <c r="J86" s="72"/>
      <c r="K86" s="36"/>
      <c r="L86" s="79"/>
      <c r="M86" s="79"/>
      <c r="N86" s="74"/>
      <c r="O86" s="81" t="s">
        <v>1490</v>
      </c>
      <c r="P86" s="83">
        <v>44405.60396990741</v>
      </c>
      <c r="Q86" s="81" t="s">
        <v>1517</v>
      </c>
      <c r="R86" s="81"/>
      <c r="S86" s="81"/>
      <c r="T86" s="81" t="s">
        <v>3299</v>
      </c>
      <c r="U86" s="83">
        <v>44405.60396990741</v>
      </c>
      <c r="V86" s="85" t="s">
        <v>3750</v>
      </c>
      <c r="W86" s="81"/>
      <c r="X86" s="81"/>
      <c r="Y86" s="87" t="s">
        <v>5750</v>
      </c>
      <c r="Z86" s="81"/>
    </row>
    <row r="87" spans="1:26" x14ac:dyDescent="0.35">
      <c r="A87" s="66" t="s">
        <v>261</v>
      </c>
      <c r="B87" s="66" t="s">
        <v>1308</v>
      </c>
      <c r="C87" s="67"/>
      <c r="D87" s="68"/>
      <c r="E87" s="69"/>
      <c r="F87" s="70"/>
      <c r="G87" s="67"/>
      <c r="H87" s="71"/>
      <c r="I87" s="72"/>
      <c r="J87" s="72"/>
      <c r="K87" s="36"/>
      <c r="L87" s="79"/>
      <c r="M87" s="79"/>
      <c r="N87" s="74"/>
      <c r="O87" s="81" t="s">
        <v>1490</v>
      </c>
      <c r="P87" s="83">
        <v>44405.617048611108</v>
      </c>
      <c r="Q87" s="81" t="s">
        <v>1536</v>
      </c>
      <c r="R87" s="81"/>
      <c r="S87" s="81"/>
      <c r="T87" s="81" t="s">
        <v>3307</v>
      </c>
      <c r="U87" s="83">
        <v>44405.617048611108</v>
      </c>
      <c r="V87" s="85" t="s">
        <v>3751</v>
      </c>
      <c r="W87" s="81"/>
      <c r="X87" s="81"/>
      <c r="Y87" s="87" t="s">
        <v>5751</v>
      </c>
      <c r="Z87" s="81"/>
    </row>
    <row r="88" spans="1:26" x14ac:dyDescent="0.35">
      <c r="A88" s="66" t="s">
        <v>262</v>
      </c>
      <c r="B88" s="66" t="s">
        <v>262</v>
      </c>
      <c r="C88" s="67"/>
      <c r="D88" s="68"/>
      <c r="E88" s="69"/>
      <c r="F88" s="70"/>
      <c r="G88" s="67"/>
      <c r="H88" s="71"/>
      <c r="I88" s="72"/>
      <c r="J88" s="72"/>
      <c r="K88" s="36"/>
      <c r="L88" s="79"/>
      <c r="M88" s="79"/>
      <c r="N88" s="74"/>
      <c r="O88" s="81" t="s">
        <v>179</v>
      </c>
      <c r="P88" s="83">
        <v>44405.617986111109</v>
      </c>
      <c r="Q88" s="81" t="s">
        <v>1546</v>
      </c>
      <c r="R88" s="85" t="s">
        <v>2580</v>
      </c>
      <c r="S88" s="81" t="s">
        <v>3177</v>
      </c>
      <c r="T88" s="81"/>
      <c r="U88" s="83">
        <v>44405.617986111109</v>
      </c>
      <c r="V88" s="85" t="s">
        <v>3752</v>
      </c>
      <c r="W88" s="81"/>
      <c r="X88" s="81"/>
      <c r="Y88" s="87" t="s">
        <v>5752</v>
      </c>
      <c r="Z88" s="81"/>
    </row>
    <row r="89" spans="1:26" x14ac:dyDescent="0.35">
      <c r="A89" s="66" t="s">
        <v>263</v>
      </c>
      <c r="B89" s="66" t="s">
        <v>1308</v>
      </c>
      <c r="C89" s="67"/>
      <c r="D89" s="68"/>
      <c r="E89" s="69"/>
      <c r="F89" s="70"/>
      <c r="G89" s="67"/>
      <c r="H89" s="71"/>
      <c r="I89" s="72"/>
      <c r="J89" s="72"/>
      <c r="K89" s="36"/>
      <c r="L89" s="79"/>
      <c r="M89" s="79"/>
      <c r="N89" s="74"/>
      <c r="O89" s="81" t="s">
        <v>1490</v>
      </c>
      <c r="P89" s="83">
        <v>44405.626377314817</v>
      </c>
      <c r="Q89" s="81" t="s">
        <v>1536</v>
      </c>
      <c r="R89" s="81"/>
      <c r="S89" s="81"/>
      <c r="T89" s="81" t="s">
        <v>3307</v>
      </c>
      <c r="U89" s="83">
        <v>44405.626377314817</v>
      </c>
      <c r="V89" s="85" t="s">
        <v>3753</v>
      </c>
      <c r="W89" s="81"/>
      <c r="X89" s="81"/>
      <c r="Y89" s="87" t="s">
        <v>5753</v>
      </c>
      <c r="Z89" s="81"/>
    </row>
    <row r="90" spans="1:26" x14ac:dyDescent="0.35">
      <c r="A90" s="66" t="s">
        <v>264</v>
      </c>
      <c r="B90" s="66" t="s">
        <v>264</v>
      </c>
      <c r="C90" s="67"/>
      <c r="D90" s="68"/>
      <c r="E90" s="69"/>
      <c r="F90" s="70"/>
      <c r="G90" s="67"/>
      <c r="H90" s="71"/>
      <c r="I90" s="72"/>
      <c r="J90" s="72"/>
      <c r="K90" s="36"/>
      <c r="L90" s="79"/>
      <c r="M90" s="79"/>
      <c r="N90" s="74"/>
      <c r="O90" s="81" t="s">
        <v>179</v>
      </c>
      <c r="P90" s="83">
        <v>44405.629305555558</v>
      </c>
      <c r="Q90" s="81" t="s">
        <v>1547</v>
      </c>
      <c r="R90" s="85" t="s">
        <v>2581</v>
      </c>
      <c r="S90" s="81" t="s">
        <v>3177</v>
      </c>
      <c r="T90" s="81" t="s">
        <v>3311</v>
      </c>
      <c r="U90" s="83">
        <v>44405.629305555558</v>
      </c>
      <c r="V90" s="85" t="s">
        <v>3754</v>
      </c>
      <c r="W90" s="81"/>
      <c r="X90" s="81"/>
      <c r="Y90" s="87" t="s">
        <v>5754</v>
      </c>
      <c r="Z90" s="81"/>
    </row>
    <row r="91" spans="1:26" x14ac:dyDescent="0.35">
      <c r="A91" s="66" t="s">
        <v>265</v>
      </c>
      <c r="B91" s="66" t="s">
        <v>265</v>
      </c>
      <c r="C91" s="67"/>
      <c r="D91" s="68"/>
      <c r="E91" s="69"/>
      <c r="F91" s="70"/>
      <c r="G91" s="67"/>
      <c r="H91" s="71"/>
      <c r="I91" s="72"/>
      <c r="J91" s="72"/>
      <c r="K91" s="36"/>
      <c r="L91" s="79"/>
      <c r="M91" s="79"/>
      <c r="N91" s="74"/>
      <c r="O91" s="81" t="s">
        <v>179</v>
      </c>
      <c r="P91" s="83">
        <v>44405.644247685188</v>
      </c>
      <c r="Q91" s="81" t="s">
        <v>1548</v>
      </c>
      <c r="R91" s="85" t="s">
        <v>2582</v>
      </c>
      <c r="S91" s="81" t="s">
        <v>3177</v>
      </c>
      <c r="T91" s="81"/>
      <c r="U91" s="83">
        <v>44405.644247685188</v>
      </c>
      <c r="V91" s="85" t="s">
        <v>3755</v>
      </c>
      <c r="W91" s="81"/>
      <c r="X91" s="81"/>
      <c r="Y91" s="87" t="s">
        <v>5755</v>
      </c>
      <c r="Z91" s="81"/>
    </row>
    <row r="92" spans="1:26" x14ac:dyDescent="0.35">
      <c r="A92" s="66" t="s">
        <v>266</v>
      </c>
      <c r="B92" s="66" t="s">
        <v>266</v>
      </c>
      <c r="C92" s="67"/>
      <c r="D92" s="68"/>
      <c r="E92" s="69"/>
      <c r="F92" s="70"/>
      <c r="G92" s="67"/>
      <c r="H92" s="71"/>
      <c r="I92" s="72"/>
      <c r="J92" s="72"/>
      <c r="K92" s="36"/>
      <c r="L92" s="79"/>
      <c r="M92" s="79"/>
      <c r="N92" s="74"/>
      <c r="O92" s="81" t="s">
        <v>179</v>
      </c>
      <c r="P92" s="83">
        <v>44405.291701388887</v>
      </c>
      <c r="Q92" s="81" t="s">
        <v>1549</v>
      </c>
      <c r="R92" s="85" t="s">
        <v>2583</v>
      </c>
      <c r="S92" s="81" t="s">
        <v>3177</v>
      </c>
      <c r="T92" s="81"/>
      <c r="U92" s="83">
        <v>44405.291701388887</v>
      </c>
      <c r="V92" s="85" t="s">
        <v>3756</v>
      </c>
      <c r="W92" s="81"/>
      <c r="X92" s="81"/>
      <c r="Y92" s="87" t="s">
        <v>5756</v>
      </c>
      <c r="Z92" s="81"/>
    </row>
    <row r="93" spans="1:26" x14ac:dyDescent="0.35">
      <c r="A93" s="66" t="s">
        <v>267</v>
      </c>
      <c r="B93" s="66" t="s">
        <v>266</v>
      </c>
      <c r="C93" s="67"/>
      <c r="D93" s="68"/>
      <c r="E93" s="69"/>
      <c r="F93" s="70"/>
      <c r="G93" s="67"/>
      <c r="H93" s="71"/>
      <c r="I93" s="72"/>
      <c r="J93" s="72"/>
      <c r="K93" s="36"/>
      <c r="L93" s="79"/>
      <c r="M93" s="79"/>
      <c r="N93" s="74"/>
      <c r="O93" s="81" t="s">
        <v>1490</v>
      </c>
      <c r="P93" s="83">
        <v>44405.650787037041</v>
      </c>
      <c r="Q93" s="81" t="s">
        <v>1537</v>
      </c>
      <c r="R93" s="81"/>
      <c r="S93" s="81"/>
      <c r="T93" s="81"/>
      <c r="U93" s="83">
        <v>44405.650787037041</v>
      </c>
      <c r="V93" s="85" t="s">
        <v>3757</v>
      </c>
      <c r="W93" s="81"/>
      <c r="X93" s="81"/>
      <c r="Y93" s="87" t="s">
        <v>5757</v>
      </c>
      <c r="Z93" s="81"/>
    </row>
    <row r="94" spans="1:26" x14ac:dyDescent="0.35">
      <c r="A94" s="66" t="s">
        <v>268</v>
      </c>
      <c r="B94" s="66" t="s">
        <v>1308</v>
      </c>
      <c r="C94" s="67"/>
      <c r="D94" s="68"/>
      <c r="E94" s="69"/>
      <c r="F94" s="70"/>
      <c r="G94" s="67"/>
      <c r="H94" s="71"/>
      <c r="I94" s="72"/>
      <c r="J94" s="72"/>
      <c r="K94" s="36"/>
      <c r="L94" s="79"/>
      <c r="M94" s="79"/>
      <c r="N94" s="74"/>
      <c r="O94" s="81" t="s">
        <v>1490</v>
      </c>
      <c r="P94" s="83">
        <v>44405.661631944444</v>
      </c>
      <c r="Q94" s="81" t="s">
        <v>1536</v>
      </c>
      <c r="R94" s="81"/>
      <c r="S94" s="81"/>
      <c r="T94" s="81" t="s">
        <v>3307</v>
      </c>
      <c r="U94" s="83">
        <v>44405.661631944444</v>
      </c>
      <c r="V94" s="85" t="s">
        <v>3758</v>
      </c>
      <c r="W94" s="81"/>
      <c r="X94" s="81"/>
      <c r="Y94" s="87" t="s">
        <v>5758</v>
      </c>
      <c r="Z94" s="81"/>
    </row>
    <row r="95" spans="1:26" x14ac:dyDescent="0.35">
      <c r="A95" s="66" t="s">
        <v>269</v>
      </c>
      <c r="B95" s="66" t="s">
        <v>1308</v>
      </c>
      <c r="C95" s="67"/>
      <c r="D95" s="68"/>
      <c r="E95" s="69"/>
      <c r="F95" s="70"/>
      <c r="G95" s="67"/>
      <c r="H95" s="71"/>
      <c r="I95" s="72"/>
      <c r="J95" s="72"/>
      <c r="K95" s="36"/>
      <c r="L95" s="79"/>
      <c r="M95" s="79"/>
      <c r="N95" s="74"/>
      <c r="O95" s="81" t="s">
        <v>1490</v>
      </c>
      <c r="P95" s="83">
        <v>44405.662870370368</v>
      </c>
      <c r="Q95" s="81" t="s">
        <v>1536</v>
      </c>
      <c r="R95" s="81"/>
      <c r="S95" s="81"/>
      <c r="T95" s="81" t="s">
        <v>3307</v>
      </c>
      <c r="U95" s="83">
        <v>44405.662870370368</v>
      </c>
      <c r="V95" s="85" t="s">
        <v>3759</v>
      </c>
      <c r="W95" s="81"/>
      <c r="X95" s="81"/>
      <c r="Y95" s="87" t="s">
        <v>5759</v>
      </c>
      <c r="Z95" s="81"/>
    </row>
    <row r="96" spans="1:26" x14ac:dyDescent="0.35">
      <c r="A96" s="66" t="s">
        <v>270</v>
      </c>
      <c r="B96" s="66" t="s">
        <v>1308</v>
      </c>
      <c r="C96" s="67"/>
      <c r="D96" s="68"/>
      <c r="E96" s="69"/>
      <c r="F96" s="70"/>
      <c r="G96" s="67"/>
      <c r="H96" s="71"/>
      <c r="I96" s="72"/>
      <c r="J96" s="72"/>
      <c r="K96" s="36"/>
      <c r="L96" s="79"/>
      <c r="M96" s="79"/>
      <c r="N96" s="74"/>
      <c r="O96" s="81" t="s">
        <v>1490</v>
      </c>
      <c r="P96" s="83">
        <v>44405.668333333335</v>
      </c>
      <c r="Q96" s="81" t="s">
        <v>1536</v>
      </c>
      <c r="R96" s="81"/>
      <c r="S96" s="81"/>
      <c r="T96" s="81" t="s">
        <v>3307</v>
      </c>
      <c r="U96" s="83">
        <v>44405.668333333335</v>
      </c>
      <c r="V96" s="85" t="s">
        <v>3760</v>
      </c>
      <c r="W96" s="81"/>
      <c r="X96" s="81"/>
      <c r="Y96" s="87" t="s">
        <v>5760</v>
      </c>
      <c r="Z96" s="81"/>
    </row>
    <row r="97" spans="1:26" x14ac:dyDescent="0.35">
      <c r="A97" s="66" t="s">
        <v>271</v>
      </c>
      <c r="B97" s="66" t="s">
        <v>271</v>
      </c>
      <c r="C97" s="67"/>
      <c r="D97" s="68"/>
      <c r="E97" s="69"/>
      <c r="F97" s="70"/>
      <c r="G97" s="67"/>
      <c r="H97" s="71"/>
      <c r="I97" s="72"/>
      <c r="J97" s="72"/>
      <c r="K97" s="36"/>
      <c r="L97" s="79"/>
      <c r="M97" s="79"/>
      <c r="N97" s="74"/>
      <c r="O97" s="81" t="s">
        <v>179</v>
      </c>
      <c r="P97" s="83">
        <v>44405.676655092589</v>
      </c>
      <c r="Q97" s="81" t="s">
        <v>1550</v>
      </c>
      <c r="R97" s="85" t="s">
        <v>2584</v>
      </c>
      <c r="S97" s="81" t="s">
        <v>3186</v>
      </c>
      <c r="T97" s="81" t="s">
        <v>3312</v>
      </c>
      <c r="U97" s="83">
        <v>44405.676655092589</v>
      </c>
      <c r="V97" s="85" t="s">
        <v>3761</v>
      </c>
      <c r="W97" s="81"/>
      <c r="X97" s="81"/>
      <c r="Y97" s="87" t="s">
        <v>5761</v>
      </c>
      <c r="Z97" s="81"/>
    </row>
    <row r="98" spans="1:26" x14ac:dyDescent="0.35">
      <c r="A98" s="66" t="s">
        <v>272</v>
      </c>
      <c r="B98" s="66" t="s">
        <v>271</v>
      </c>
      <c r="C98" s="67"/>
      <c r="D98" s="68"/>
      <c r="E98" s="69"/>
      <c r="F98" s="70"/>
      <c r="G98" s="67"/>
      <c r="H98" s="71"/>
      <c r="I98" s="72"/>
      <c r="J98" s="72"/>
      <c r="K98" s="36"/>
      <c r="L98" s="79"/>
      <c r="M98" s="79"/>
      <c r="N98" s="74"/>
      <c r="O98" s="81" t="s">
        <v>1490</v>
      </c>
      <c r="P98" s="83">
        <v>44405.681319444448</v>
      </c>
      <c r="Q98" s="81" t="s">
        <v>1551</v>
      </c>
      <c r="R98" s="81"/>
      <c r="S98" s="81"/>
      <c r="T98" s="81" t="s">
        <v>3312</v>
      </c>
      <c r="U98" s="83">
        <v>44405.681319444448</v>
      </c>
      <c r="V98" s="85" t="s">
        <v>3762</v>
      </c>
      <c r="W98" s="81"/>
      <c r="X98" s="81"/>
      <c r="Y98" s="87" t="s">
        <v>5762</v>
      </c>
      <c r="Z98" s="81"/>
    </row>
    <row r="99" spans="1:26" x14ac:dyDescent="0.35">
      <c r="A99" s="66" t="s">
        <v>273</v>
      </c>
      <c r="B99" s="66" t="s">
        <v>1164</v>
      </c>
      <c r="C99" s="67"/>
      <c r="D99" s="68"/>
      <c r="E99" s="69"/>
      <c r="F99" s="70"/>
      <c r="G99" s="67"/>
      <c r="H99" s="71"/>
      <c r="I99" s="72"/>
      <c r="J99" s="72"/>
      <c r="K99" s="36"/>
      <c r="L99" s="79"/>
      <c r="M99" s="79"/>
      <c r="N99" s="74"/>
      <c r="O99" s="81" t="s">
        <v>1490</v>
      </c>
      <c r="P99" s="83">
        <v>44405.689398148148</v>
      </c>
      <c r="Q99" s="81" t="s">
        <v>1552</v>
      </c>
      <c r="R99" s="81"/>
      <c r="S99" s="81"/>
      <c r="T99" s="81" t="s">
        <v>3289</v>
      </c>
      <c r="U99" s="83">
        <v>44405.689398148148</v>
      </c>
      <c r="V99" s="85" t="s">
        <v>3763</v>
      </c>
      <c r="W99" s="81"/>
      <c r="X99" s="81"/>
      <c r="Y99" s="87" t="s">
        <v>5763</v>
      </c>
      <c r="Z99" s="81"/>
    </row>
    <row r="100" spans="1:26" x14ac:dyDescent="0.35">
      <c r="A100" s="66" t="s">
        <v>274</v>
      </c>
      <c r="B100" s="66" t="s">
        <v>1159</v>
      </c>
      <c r="C100" s="67"/>
      <c r="D100" s="68"/>
      <c r="E100" s="69"/>
      <c r="F100" s="70"/>
      <c r="G100" s="67"/>
      <c r="H100" s="71"/>
      <c r="I100" s="72"/>
      <c r="J100" s="72"/>
      <c r="K100" s="36"/>
      <c r="L100" s="79"/>
      <c r="M100" s="79"/>
      <c r="N100" s="74"/>
      <c r="O100" s="81" t="s">
        <v>1490</v>
      </c>
      <c r="P100" s="83">
        <v>44405.690752314818</v>
      </c>
      <c r="Q100" s="81" t="s">
        <v>1553</v>
      </c>
      <c r="R100" s="81"/>
      <c r="S100" s="81"/>
      <c r="T100" s="81" t="s">
        <v>3313</v>
      </c>
      <c r="U100" s="83">
        <v>44405.690752314818</v>
      </c>
      <c r="V100" s="85" t="s">
        <v>3764</v>
      </c>
      <c r="W100" s="81"/>
      <c r="X100" s="81"/>
      <c r="Y100" s="87" t="s">
        <v>5764</v>
      </c>
      <c r="Z100" s="81"/>
    </row>
    <row r="101" spans="1:26" x14ac:dyDescent="0.35">
      <c r="A101" s="66" t="s">
        <v>275</v>
      </c>
      <c r="B101" s="66" t="s">
        <v>752</v>
      </c>
      <c r="C101" s="67"/>
      <c r="D101" s="68"/>
      <c r="E101" s="69"/>
      <c r="F101" s="70"/>
      <c r="G101" s="67"/>
      <c r="H101" s="71"/>
      <c r="I101" s="72"/>
      <c r="J101" s="72"/>
      <c r="K101" s="36"/>
      <c r="L101" s="79"/>
      <c r="M101" s="79"/>
      <c r="N101" s="74"/>
      <c r="O101" s="81" t="s">
        <v>1490</v>
      </c>
      <c r="P101" s="83">
        <v>44405.695196759261</v>
      </c>
      <c r="Q101" s="81" t="s">
        <v>1554</v>
      </c>
      <c r="R101" s="81"/>
      <c r="S101" s="81"/>
      <c r="T101" s="81" t="s">
        <v>3314</v>
      </c>
      <c r="U101" s="83">
        <v>44405.695196759261</v>
      </c>
      <c r="V101" s="85" t="s">
        <v>3765</v>
      </c>
      <c r="W101" s="81"/>
      <c r="X101" s="81"/>
      <c r="Y101" s="87" t="s">
        <v>5765</v>
      </c>
      <c r="Z101" s="81"/>
    </row>
    <row r="102" spans="1:26" x14ac:dyDescent="0.35">
      <c r="A102" s="66" t="s">
        <v>276</v>
      </c>
      <c r="B102" s="66" t="s">
        <v>1308</v>
      </c>
      <c r="C102" s="67"/>
      <c r="D102" s="68"/>
      <c r="E102" s="69"/>
      <c r="F102" s="70"/>
      <c r="G102" s="67"/>
      <c r="H102" s="71"/>
      <c r="I102" s="72"/>
      <c r="J102" s="72"/>
      <c r="K102" s="36"/>
      <c r="L102" s="79"/>
      <c r="M102" s="79"/>
      <c r="N102" s="74"/>
      <c r="O102" s="81" t="s">
        <v>1490</v>
      </c>
      <c r="P102" s="83">
        <v>44405.695798611108</v>
      </c>
      <c r="Q102" s="81" t="s">
        <v>1536</v>
      </c>
      <c r="R102" s="81"/>
      <c r="S102" s="81"/>
      <c r="T102" s="81" t="s">
        <v>3307</v>
      </c>
      <c r="U102" s="83">
        <v>44405.695798611108</v>
      </c>
      <c r="V102" s="85" t="s">
        <v>3766</v>
      </c>
      <c r="W102" s="81"/>
      <c r="X102" s="81"/>
      <c r="Y102" s="87" t="s">
        <v>5766</v>
      </c>
      <c r="Z102" s="81"/>
    </row>
    <row r="103" spans="1:26" x14ac:dyDescent="0.35">
      <c r="A103" s="66" t="s">
        <v>277</v>
      </c>
      <c r="B103" s="66" t="s">
        <v>1158</v>
      </c>
      <c r="C103" s="67"/>
      <c r="D103" s="68"/>
      <c r="E103" s="69"/>
      <c r="F103" s="70"/>
      <c r="G103" s="67"/>
      <c r="H103" s="71"/>
      <c r="I103" s="72"/>
      <c r="J103" s="72"/>
      <c r="K103" s="36"/>
      <c r="L103" s="79"/>
      <c r="M103" s="79"/>
      <c r="N103" s="74"/>
      <c r="O103" s="81" t="s">
        <v>1490</v>
      </c>
      <c r="P103" s="83">
        <v>44405.700682870367</v>
      </c>
      <c r="Q103" s="81" t="s">
        <v>1502</v>
      </c>
      <c r="R103" s="85" t="s">
        <v>2559</v>
      </c>
      <c r="S103" s="81" t="s">
        <v>3178</v>
      </c>
      <c r="T103" s="81" t="s">
        <v>3291</v>
      </c>
      <c r="U103" s="83">
        <v>44405.700682870367</v>
      </c>
      <c r="V103" s="85" t="s">
        <v>3767</v>
      </c>
      <c r="W103" s="81"/>
      <c r="X103" s="81"/>
      <c r="Y103" s="87" t="s">
        <v>5767</v>
      </c>
      <c r="Z103" s="81"/>
    </row>
    <row r="104" spans="1:26" x14ac:dyDescent="0.35">
      <c r="A104" s="66" t="s">
        <v>278</v>
      </c>
      <c r="B104" s="66" t="s">
        <v>1142</v>
      </c>
      <c r="C104" s="67"/>
      <c r="D104" s="68"/>
      <c r="E104" s="69"/>
      <c r="F104" s="70"/>
      <c r="G104" s="67"/>
      <c r="H104" s="71"/>
      <c r="I104" s="72"/>
      <c r="J104" s="72"/>
      <c r="K104" s="36"/>
      <c r="L104" s="79"/>
      <c r="M104" s="79"/>
      <c r="N104" s="74"/>
      <c r="O104" s="81" t="s">
        <v>1490</v>
      </c>
      <c r="P104" s="83">
        <v>44405.706747685188</v>
      </c>
      <c r="Q104" s="81" t="s">
        <v>1531</v>
      </c>
      <c r="R104" s="81"/>
      <c r="S104" s="81"/>
      <c r="T104" s="81" t="s">
        <v>3306</v>
      </c>
      <c r="U104" s="83">
        <v>44405.706747685188</v>
      </c>
      <c r="V104" s="85" t="s">
        <v>3768</v>
      </c>
      <c r="W104" s="81"/>
      <c r="X104" s="81"/>
      <c r="Y104" s="87" t="s">
        <v>5768</v>
      </c>
      <c r="Z104" s="81"/>
    </row>
    <row r="105" spans="1:26" x14ac:dyDescent="0.35">
      <c r="A105" s="66" t="s">
        <v>279</v>
      </c>
      <c r="B105" s="66" t="s">
        <v>279</v>
      </c>
      <c r="C105" s="67"/>
      <c r="D105" s="68"/>
      <c r="E105" s="69"/>
      <c r="F105" s="70"/>
      <c r="G105" s="67"/>
      <c r="H105" s="71"/>
      <c r="I105" s="72"/>
      <c r="J105" s="72"/>
      <c r="K105" s="36"/>
      <c r="L105" s="79"/>
      <c r="M105" s="79"/>
      <c r="N105" s="74"/>
      <c r="O105" s="81" t="s">
        <v>179</v>
      </c>
      <c r="P105" s="83">
        <v>44405.712222222224</v>
      </c>
      <c r="Q105" s="81" t="s">
        <v>1555</v>
      </c>
      <c r="R105" s="85" t="s">
        <v>2585</v>
      </c>
      <c r="S105" s="81" t="s">
        <v>3187</v>
      </c>
      <c r="T105" s="81" t="s">
        <v>3315</v>
      </c>
      <c r="U105" s="83">
        <v>44405.712222222224</v>
      </c>
      <c r="V105" s="85" t="s">
        <v>3769</v>
      </c>
      <c r="W105" s="81"/>
      <c r="X105" s="81"/>
      <c r="Y105" s="87" t="s">
        <v>5769</v>
      </c>
      <c r="Z105" s="81"/>
    </row>
    <row r="106" spans="1:26" x14ac:dyDescent="0.35">
      <c r="A106" s="66" t="s">
        <v>280</v>
      </c>
      <c r="B106" s="66" t="s">
        <v>1308</v>
      </c>
      <c r="C106" s="67"/>
      <c r="D106" s="68"/>
      <c r="E106" s="69"/>
      <c r="F106" s="70"/>
      <c r="G106" s="67"/>
      <c r="H106" s="71"/>
      <c r="I106" s="72"/>
      <c r="J106" s="72"/>
      <c r="K106" s="36"/>
      <c r="L106" s="79"/>
      <c r="M106" s="79"/>
      <c r="N106" s="74"/>
      <c r="O106" s="81" t="s">
        <v>1490</v>
      </c>
      <c r="P106" s="83">
        <v>44405.736388888887</v>
      </c>
      <c r="Q106" s="81" t="s">
        <v>1536</v>
      </c>
      <c r="R106" s="81"/>
      <c r="S106" s="81"/>
      <c r="T106" s="81" t="s">
        <v>3307</v>
      </c>
      <c r="U106" s="83">
        <v>44405.736388888887</v>
      </c>
      <c r="V106" s="85" t="s">
        <v>3770</v>
      </c>
      <c r="W106" s="81"/>
      <c r="X106" s="81"/>
      <c r="Y106" s="87" t="s">
        <v>5770</v>
      </c>
      <c r="Z106" s="81"/>
    </row>
    <row r="107" spans="1:26" x14ac:dyDescent="0.35">
      <c r="A107" s="66" t="s">
        <v>281</v>
      </c>
      <c r="B107" s="66" t="s">
        <v>1309</v>
      </c>
      <c r="C107" s="67"/>
      <c r="D107" s="68"/>
      <c r="E107" s="69"/>
      <c r="F107" s="70"/>
      <c r="G107" s="67"/>
      <c r="H107" s="71"/>
      <c r="I107" s="72"/>
      <c r="J107" s="72"/>
      <c r="K107" s="36"/>
      <c r="L107" s="79"/>
      <c r="M107" s="79"/>
      <c r="N107" s="74"/>
      <c r="O107" s="81" t="s">
        <v>1490</v>
      </c>
      <c r="P107" s="83">
        <v>44405.739178240743</v>
      </c>
      <c r="Q107" s="81" t="s">
        <v>1517</v>
      </c>
      <c r="R107" s="81"/>
      <c r="S107" s="81"/>
      <c r="T107" s="81" t="s">
        <v>3299</v>
      </c>
      <c r="U107" s="83">
        <v>44405.739178240743</v>
      </c>
      <c r="V107" s="85" t="s">
        <v>3771</v>
      </c>
      <c r="W107" s="81"/>
      <c r="X107" s="81"/>
      <c r="Y107" s="87" t="s">
        <v>5771</v>
      </c>
      <c r="Z107" s="81"/>
    </row>
    <row r="108" spans="1:26" x14ac:dyDescent="0.35">
      <c r="A108" s="66" t="s">
        <v>282</v>
      </c>
      <c r="B108" s="66" t="s">
        <v>586</v>
      </c>
      <c r="C108" s="67"/>
      <c r="D108" s="68"/>
      <c r="E108" s="69"/>
      <c r="F108" s="70"/>
      <c r="G108" s="67"/>
      <c r="H108" s="71"/>
      <c r="I108" s="72"/>
      <c r="J108" s="72"/>
      <c r="K108" s="36"/>
      <c r="L108" s="79"/>
      <c r="M108" s="79"/>
      <c r="N108" s="74"/>
      <c r="O108" s="81" t="s">
        <v>1490</v>
      </c>
      <c r="P108" s="83">
        <v>44405.750138888892</v>
      </c>
      <c r="Q108" s="81" t="s">
        <v>1556</v>
      </c>
      <c r="R108" s="81"/>
      <c r="S108" s="81"/>
      <c r="T108" s="81" t="s">
        <v>3289</v>
      </c>
      <c r="U108" s="83">
        <v>44405.750138888892</v>
      </c>
      <c r="V108" s="85" t="s">
        <v>3772</v>
      </c>
      <c r="W108" s="81"/>
      <c r="X108" s="81"/>
      <c r="Y108" s="87" t="s">
        <v>5772</v>
      </c>
      <c r="Z108" s="81"/>
    </row>
    <row r="109" spans="1:26" x14ac:dyDescent="0.35">
      <c r="A109" s="66" t="s">
        <v>283</v>
      </c>
      <c r="B109" s="66" t="s">
        <v>1316</v>
      </c>
      <c r="C109" s="67"/>
      <c r="D109" s="68"/>
      <c r="E109" s="69"/>
      <c r="F109" s="70"/>
      <c r="G109" s="67"/>
      <c r="H109" s="71"/>
      <c r="I109" s="72"/>
      <c r="J109" s="72"/>
      <c r="K109" s="36"/>
      <c r="L109" s="79"/>
      <c r="M109" s="79"/>
      <c r="N109" s="74"/>
      <c r="O109" s="81" t="s">
        <v>1490</v>
      </c>
      <c r="P109" s="83">
        <v>44405.777326388888</v>
      </c>
      <c r="Q109" s="81" t="s">
        <v>1557</v>
      </c>
      <c r="R109" s="81"/>
      <c r="S109" s="81"/>
      <c r="T109" s="81" t="s">
        <v>3316</v>
      </c>
      <c r="U109" s="83">
        <v>44405.777326388888</v>
      </c>
      <c r="V109" s="85" t="s">
        <v>3773</v>
      </c>
      <c r="W109" s="81"/>
      <c r="X109" s="81"/>
      <c r="Y109" s="87" t="s">
        <v>5773</v>
      </c>
      <c r="Z109" s="81"/>
    </row>
    <row r="110" spans="1:26" x14ac:dyDescent="0.35">
      <c r="A110" s="66" t="s">
        <v>284</v>
      </c>
      <c r="B110" s="66" t="s">
        <v>284</v>
      </c>
      <c r="C110" s="67"/>
      <c r="D110" s="68"/>
      <c r="E110" s="69"/>
      <c r="F110" s="70"/>
      <c r="G110" s="67"/>
      <c r="H110" s="71"/>
      <c r="I110" s="72"/>
      <c r="J110" s="72"/>
      <c r="K110" s="36"/>
      <c r="L110" s="79"/>
      <c r="M110" s="79"/>
      <c r="N110" s="74"/>
      <c r="O110" s="81" t="s">
        <v>179</v>
      </c>
      <c r="P110" s="83">
        <v>44405.794421296298</v>
      </c>
      <c r="Q110" s="81" t="s">
        <v>1558</v>
      </c>
      <c r="R110" s="81"/>
      <c r="S110" s="81"/>
      <c r="T110" s="81"/>
      <c r="U110" s="83">
        <v>44405.794421296298</v>
      </c>
      <c r="V110" s="85" t="s">
        <v>3774</v>
      </c>
      <c r="W110" s="81"/>
      <c r="X110" s="81"/>
      <c r="Y110" s="87" t="s">
        <v>5774</v>
      </c>
      <c r="Z110" s="81"/>
    </row>
    <row r="111" spans="1:26" x14ac:dyDescent="0.35">
      <c r="A111" s="66" t="s">
        <v>285</v>
      </c>
      <c r="B111" s="66" t="s">
        <v>1308</v>
      </c>
      <c r="C111" s="67"/>
      <c r="D111" s="68"/>
      <c r="E111" s="69"/>
      <c r="F111" s="70"/>
      <c r="G111" s="67"/>
      <c r="H111" s="71"/>
      <c r="I111" s="72"/>
      <c r="J111" s="72"/>
      <c r="K111" s="36"/>
      <c r="L111" s="79"/>
      <c r="M111" s="79"/>
      <c r="N111" s="74"/>
      <c r="O111" s="81" t="s">
        <v>1490</v>
      </c>
      <c r="P111" s="83">
        <v>44405.812592592592</v>
      </c>
      <c r="Q111" s="81" t="s">
        <v>1536</v>
      </c>
      <c r="R111" s="81"/>
      <c r="S111" s="81"/>
      <c r="T111" s="81" t="s">
        <v>3307</v>
      </c>
      <c r="U111" s="83">
        <v>44405.812592592592</v>
      </c>
      <c r="V111" s="85" t="s">
        <v>3775</v>
      </c>
      <c r="W111" s="81"/>
      <c r="X111" s="81"/>
      <c r="Y111" s="87" t="s">
        <v>5775</v>
      </c>
      <c r="Z111" s="81"/>
    </row>
    <row r="112" spans="1:26" x14ac:dyDescent="0.35">
      <c r="A112" s="66" t="s">
        <v>286</v>
      </c>
      <c r="B112" s="66" t="s">
        <v>1309</v>
      </c>
      <c r="C112" s="67"/>
      <c r="D112" s="68"/>
      <c r="E112" s="69"/>
      <c r="F112" s="70"/>
      <c r="G112" s="67"/>
      <c r="H112" s="71"/>
      <c r="I112" s="72"/>
      <c r="J112" s="72"/>
      <c r="K112" s="36"/>
      <c r="L112" s="79"/>
      <c r="M112" s="79"/>
      <c r="N112" s="74"/>
      <c r="O112" s="81" t="s">
        <v>1490</v>
      </c>
      <c r="P112" s="83">
        <v>44405.824374999997</v>
      </c>
      <c r="Q112" s="81" t="s">
        <v>1517</v>
      </c>
      <c r="R112" s="81"/>
      <c r="S112" s="81"/>
      <c r="T112" s="81" t="s">
        <v>3299</v>
      </c>
      <c r="U112" s="83">
        <v>44405.824374999997</v>
      </c>
      <c r="V112" s="85" t="s">
        <v>3776</v>
      </c>
      <c r="W112" s="81"/>
      <c r="X112" s="81"/>
      <c r="Y112" s="87" t="s">
        <v>5776</v>
      </c>
      <c r="Z112" s="81"/>
    </row>
    <row r="113" spans="1:26" x14ac:dyDescent="0.35">
      <c r="A113" s="66" t="s">
        <v>287</v>
      </c>
      <c r="B113" s="66" t="s">
        <v>1072</v>
      </c>
      <c r="C113" s="67"/>
      <c r="D113" s="68"/>
      <c r="E113" s="69"/>
      <c r="F113" s="70"/>
      <c r="G113" s="67"/>
      <c r="H113" s="71"/>
      <c r="I113" s="72"/>
      <c r="J113" s="72"/>
      <c r="K113" s="36"/>
      <c r="L113" s="79"/>
      <c r="M113" s="79"/>
      <c r="N113" s="74"/>
      <c r="O113" s="81" t="s">
        <v>1490</v>
      </c>
      <c r="P113" s="83">
        <v>44405.842557870368</v>
      </c>
      <c r="Q113" s="81" t="s">
        <v>1521</v>
      </c>
      <c r="R113" s="81"/>
      <c r="S113" s="81"/>
      <c r="T113" s="81"/>
      <c r="U113" s="83">
        <v>44405.842557870368</v>
      </c>
      <c r="V113" s="85" t="s">
        <v>3777</v>
      </c>
      <c r="W113" s="81"/>
      <c r="X113" s="81"/>
      <c r="Y113" s="87" t="s">
        <v>5777</v>
      </c>
      <c r="Z113" s="81"/>
    </row>
    <row r="114" spans="1:26" x14ac:dyDescent="0.35">
      <c r="A114" s="66" t="s">
        <v>288</v>
      </c>
      <c r="B114" s="66" t="s">
        <v>307</v>
      </c>
      <c r="C114" s="67"/>
      <c r="D114" s="68"/>
      <c r="E114" s="69"/>
      <c r="F114" s="70"/>
      <c r="G114" s="67"/>
      <c r="H114" s="71"/>
      <c r="I114" s="72"/>
      <c r="J114" s="72"/>
      <c r="K114" s="36"/>
      <c r="L114" s="79"/>
      <c r="M114" s="79"/>
      <c r="N114" s="74"/>
      <c r="O114" s="81" t="s">
        <v>1490</v>
      </c>
      <c r="P114" s="83">
        <v>44405.844872685186</v>
      </c>
      <c r="Q114" s="81" t="s">
        <v>1559</v>
      </c>
      <c r="R114" s="81"/>
      <c r="S114" s="81"/>
      <c r="T114" s="81" t="s">
        <v>3317</v>
      </c>
      <c r="U114" s="83">
        <v>44405.844872685186</v>
      </c>
      <c r="V114" s="85" t="s">
        <v>3778</v>
      </c>
      <c r="W114" s="81"/>
      <c r="X114" s="81"/>
      <c r="Y114" s="87" t="s">
        <v>5778</v>
      </c>
      <c r="Z114" s="81"/>
    </row>
    <row r="115" spans="1:26" x14ac:dyDescent="0.35">
      <c r="A115" s="66" t="s">
        <v>289</v>
      </c>
      <c r="B115" s="66" t="s">
        <v>307</v>
      </c>
      <c r="C115" s="67"/>
      <c r="D115" s="68"/>
      <c r="E115" s="69"/>
      <c r="F115" s="70"/>
      <c r="G115" s="67"/>
      <c r="H115" s="71"/>
      <c r="I115" s="72"/>
      <c r="J115" s="72"/>
      <c r="K115" s="36"/>
      <c r="L115" s="79"/>
      <c r="M115" s="79"/>
      <c r="N115" s="74"/>
      <c r="O115" s="81" t="s">
        <v>1490</v>
      </c>
      <c r="P115" s="83">
        <v>44405.847812499997</v>
      </c>
      <c r="Q115" s="81" t="s">
        <v>1559</v>
      </c>
      <c r="R115" s="81"/>
      <c r="S115" s="81"/>
      <c r="T115" s="81" t="s">
        <v>3317</v>
      </c>
      <c r="U115" s="83">
        <v>44405.847812499997</v>
      </c>
      <c r="V115" s="85" t="s">
        <v>3779</v>
      </c>
      <c r="W115" s="81"/>
      <c r="X115" s="81"/>
      <c r="Y115" s="87" t="s">
        <v>5779</v>
      </c>
      <c r="Z115" s="81"/>
    </row>
    <row r="116" spans="1:26" x14ac:dyDescent="0.35">
      <c r="A116" s="66" t="s">
        <v>290</v>
      </c>
      <c r="B116" s="66" t="s">
        <v>307</v>
      </c>
      <c r="C116" s="67"/>
      <c r="D116" s="68"/>
      <c r="E116" s="69"/>
      <c r="F116" s="70"/>
      <c r="G116" s="67"/>
      <c r="H116" s="71"/>
      <c r="I116" s="72"/>
      <c r="J116" s="72"/>
      <c r="K116" s="36"/>
      <c r="L116" s="79"/>
      <c r="M116" s="79"/>
      <c r="N116" s="74"/>
      <c r="O116" s="81" t="s">
        <v>1490</v>
      </c>
      <c r="P116" s="83">
        <v>44405.851168981484</v>
      </c>
      <c r="Q116" s="81" t="s">
        <v>1559</v>
      </c>
      <c r="R116" s="81"/>
      <c r="S116" s="81"/>
      <c r="T116" s="81" t="s">
        <v>3317</v>
      </c>
      <c r="U116" s="83">
        <v>44405.851168981484</v>
      </c>
      <c r="V116" s="85" t="s">
        <v>3780</v>
      </c>
      <c r="W116" s="81"/>
      <c r="X116" s="81"/>
      <c r="Y116" s="87" t="s">
        <v>5780</v>
      </c>
      <c r="Z116" s="81"/>
    </row>
    <row r="117" spans="1:26" x14ac:dyDescent="0.35">
      <c r="A117" s="66" t="s">
        <v>291</v>
      </c>
      <c r="B117" s="66" t="s">
        <v>307</v>
      </c>
      <c r="C117" s="67"/>
      <c r="D117" s="68"/>
      <c r="E117" s="69"/>
      <c r="F117" s="70"/>
      <c r="G117" s="67"/>
      <c r="H117" s="71"/>
      <c r="I117" s="72"/>
      <c r="J117" s="72"/>
      <c r="K117" s="36"/>
      <c r="L117" s="79"/>
      <c r="M117" s="79"/>
      <c r="N117" s="74"/>
      <c r="O117" s="81" t="s">
        <v>1490</v>
      </c>
      <c r="P117" s="83">
        <v>44405.859907407408</v>
      </c>
      <c r="Q117" s="81" t="s">
        <v>1559</v>
      </c>
      <c r="R117" s="81"/>
      <c r="S117" s="81"/>
      <c r="T117" s="81" t="s">
        <v>3317</v>
      </c>
      <c r="U117" s="83">
        <v>44405.859907407408</v>
      </c>
      <c r="V117" s="85" t="s">
        <v>3781</v>
      </c>
      <c r="W117" s="81"/>
      <c r="X117" s="81"/>
      <c r="Y117" s="87" t="s">
        <v>5781</v>
      </c>
      <c r="Z117" s="81"/>
    </row>
    <row r="118" spans="1:26" x14ac:dyDescent="0.35">
      <c r="A118" s="66" t="s">
        <v>292</v>
      </c>
      <c r="B118" s="66" t="s">
        <v>1158</v>
      </c>
      <c r="C118" s="67"/>
      <c r="D118" s="68"/>
      <c r="E118" s="69"/>
      <c r="F118" s="70"/>
      <c r="G118" s="67"/>
      <c r="H118" s="71"/>
      <c r="I118" s="72"/>
      <c r="J118" s="72"/>
      <c r="K118" s="36"/>
      <c r="L118" s="79"/>
      <c r="M118" s="79"/>
      <c r="N118" s="74"/>
      <c r="O118" s="81" t="s">
        <v>1490</v>
      </c>
      <c r="P118" s="83">
        <v>44405.877337962964</v>
      </c>
      <c r="Q118" s="81" t="s">
        <v>1542</v>
      </c>
      <c r="R118" s="85" t="s">
        <v>2577</v>
      </c>
      <c r="S118" s="81" t="s">
        <v>3178</v>
      </c>
      <c r="T118" s="81" t="s">
        <v>3310</v>
      </c>
      <c r="U118" s="83">
        <v>44405.877337962964</v>
      </c>
      <c r="V118" s="85" t="s">
        <v>3782</v>
      </c>
      <c r="W118" s="81"/>
      <c r="X118" s="81"/>
      <c r="Y118" s="87" t="s">
        <v>5782</v>
      </c>
      <c r="Z118" s="81"/>
    </row>
    <row r="119" spans="1:26" x14ac:dyDescent="0.35">
      <c r="A119" s="66" t="s">
        <v>293</v>
      </c>
      <c r="B119" s="66" t="s">
        <v>1162</v>
      </c>
      <c r="C119" s="67"/>
      <c r="D119" s="68"/>
      <c r="E119" s="69"/>
      <c r="F119" s="70"/>
      <c r="G119" s="67"/>
      <c r="H119" s="71"/>
      <c r="I119" s="72"/>
      <c r="J119" s="72"/>
      <c r="K119" s="36"/>
      <c r="L119" s="79"/>
      <c r="M119" s="79"/>
      <c r="N119" s="74"/>
      <c r="O119" s="81" t="s">
        <v>1490</v>
      </c>
      <c r="P119" s="83">
        <v>44405.879062499997</v>
      </c>
      <c r="Q119" s="81" t="s">
        <v>1560</v>
      </c>
      <c r="R119" s="81"/>
      <c r="S119" s="81"/>
      <c r="T119" s="81" t="s">
        <v>3318</v>
      </c>
      <c r="U119" s="83">
        <v>44405.879062499997</v>
      </c>
      <c r="V119" s="85" t="s">
        <v>3783</v>
      </c>
      <c r="W119" s="81"/>
      <c r="X119" s="81"/>
      <c r="Y119" s="87" t="s">
        <v>5783</v>
      </c>
      <c r="Z119" s="81"/>
    </row>
    <row r="120" spans="1:26" x14ac:dyDescent="0.35">
      <c r="A120" s="66" t="s">
        <v>294</v>
      </c>
      <c r="B120" s="66" t="s">
        <v>1309</v>
      </c>
      <c r="C120" s="67"/>
      <c r="D120" s="68"/>
      <c r="E120" s="69"/>
      <c r="F120" s="70"/>
      <c r="G120" s="67"/>
      <c r="H120" s="71"/>
      <c r="I120" s="72"/>
      <c r="J120" s="72"/>
      <c r="K120" s="36"/>
      <c r="L120" s="79"/>
      <c r="M120" s="79"/>
      <c r="N120" s="74"/>
      <c r="O120" s="81" t="s">
        <v>1490</v>
      </c>
      <c r="P120" s="83">
        <v>44405.879247685189</v>
      </c>
      <c r="Q120" s="81" t="s">
        <v>1517</v>
      </c>
      <c r="R120" s="81"/>
      <c r="S120" s="81"/>
      <c r="T120" s="81" t="s">
        <v>3299</v>
      </c>
      <c r="U120" s="83">
        <v>44405.879247685189</v>
      </c>
      <c r="V120" s="85" t="s">
        <v>3784</v>
      </c>
      <c r="W120" s="81"/>
      <c r="X120" s="81"/>
      <c r="Y120" s="87" t="s">
        <v>5784</v>
      </c>
      <c r="Z120" s="81"/>
    </row>
    <row r="121" spans="1:26" x14ac:dyDescent="0.35">
      <c r="A121" s="66" t="s">
        <v>295</v>
      </c>
      <c r="B121" s="66" t="s">
        <v>1359</v>
      </c>
      <c r="C121" s="67"/>
      <c r="D121" s="68"/>
      <c r="E121" s="69"/>
      <c r="F121" s="70"/>
      <c r="G121" s="67"/>
      <c r="H121" s="71"/>
      <c r="I121" s="72"/>
      <c r="J121" s="72"/>
      <c r="K121" s="36"/>
      <c r="L121" s="79"/>
      <c r="M121" s="79"/>
      <c r="N121" s="74"/>
      <c r="O121" s="81" t="s">
        <v>1490</v>
      </c>
      <c r="P121" s="83">
        <v>44405.880636574075</v>
      </c>
      <c r="Q121" s="81" t="s">
        <v>1561</v>
      </c>
      <c r="R121" s="81"/>
      <c r="S121" s="81"/>
      <c r="T121" s="81"/>
      <c r="U121" s="83">
        <v>44405.880636574075</v>
      </c>
      <c r="V121" s="85" t="s">
        <v>3785</v>
      </c>
      <c r="W121" s="81"/>
      <c r="X121" s="81"/>
      <c r="Y121" s="87" t="s">
        <v>5785</v>
      </c>
      <c r="Z121" s="81"/>
    </row>
    <row r="122" spans="1:26" x14ac:dyDescent="0.35">
      <c r="A122" s="66" t="s">
        <v>295</v>
      </c>
      <c r="B122" s="66" t="s">
        <v>1326</v>
      </c>
      <c r="C122" s="67"/>
      <c r="D122" s="68"/>
      <c r="E122" s="69"/>
      <c r="F122" s="70"/>
      <c r="G122" s="67"/>
      <c r="H122" s="71"/>
      <c r="I122" s="72"/>
      <c r="J122" s="72"/>
      <c r="K122" s="36"/>
      <c r="L122" s="79"/>
      <c r="M122" s="79"/>
      <c r="N122" s="74"/>
      <c r="O122" s="81" t="s">
        <v>1490</v>
      </c>
      <c r="P122" s="83">
        <v>44405.880636574075</v>
      </c>
      <c r="Q122" s="81" t="s">
        <v>1561</v>
      </c>
      <c r="R122" s="81"/>
      <c r="S122" s="81"/>
      <c r="T122" s="81"/>
      <c r="U122" s="83">
        <v>44405.880636574075</v>
      </c>
      <c r="V122" s="85" t="s">
        <v>3785</v>
      </c>
      <c r="W122" s="81"/>
      <c r="X122" s="81"/>
      <c r="Y122" s="87" t="s">
        <v>5785</v>
      </c>
      <c r="Z122" s="81"/>
    </row>
    <row r="123" spans="1:26" x14ac:dyDescent="0.35">
      <c r="A123" s="66" t="s">
        <v>296</v>
      </c>
      <c r="B123" s="66" t="s">
        <v>296</v>
      </c>
      <c r="C123" s="67"/>
      <c r="D123" s="68"/>
      <c r="E123" s="69"/>
      <c r="F123" s="70"/>
      <c r="G123" s="67"/>
      <c r="H123" s="71"/>
      <c r="I123" s="72"/>
      <c r="J123" s="72"/>
      <c r="K123" s="36"/>
      <c r="L123" s="79"/>
      <c r="M123" s="79"/>
      <c r="N123" s="74"/>
      <c r="O123" s="81" t="s">
        <v>179</v>
      </c>
      <c r="P123" s="83">
        <v>44405.881724537037</v>
      </c>
      <c r="Q123" s="81" t="s">
        <v>1562</v>
      </c>
      <c r="R123" s="85" t="s">
        <v>2586</v>
      </c>
      <c r="S123" s="81" t="s">
        <v>3177</v>
      </c>
      <c r="T123" s="81" t="s">
        <v>3317</v>
      </c>
      <c r="U123" s="83">
        <v>44405.881724537037</v>
      </c>
      <c r="V123" s="85" t="s">
        <v>3786</v>
      </c>
      <c r="W123" s="81"/>
      <c r="X123" s="81"/>
      <c r="Y123" s="87" t="s">
        <v>5786</v>
      </c>
      <c r="Z123" s="81"/>
    </row>
    <row r="124" spans="1:26" x14ac:dyDescent="0.35">
      <c r="A124" s="66" t="s">
        <v>297</v>
      </c>
      <c r="B124" s="66" t="s">
        <v>307</v>
      </c>
      <c r="C124" s="67"/>
      <c r="D124" s="68"/>
      <c r="E124" s="69"/>
      <c r="F124" s="70"/>
      <c r="G124" s="67"/>
      <c r="H124" s="71"/>
      <c r="I124" s="72"/>
      <c r="J124" s="72"/>
      <c r="K124" s="36"/>
      <c r="L124" s="79"/>
      <c r="M124" s="79"/>
      <c r="N124" s="74"/>
      <c r="O124" s="81" t="s">
        <v>1490</v>
      </c>
      <c r="P124" s="83">
        <v>44405.891377314816</v>
      </c>
      <c r="Q124" s="81" t="s">
        <v>1559</v>
      </c>
      <c r="R124" s="81"/>
      <c r="S124" s="81"/>
      <c r="T124" s="81" t="s">
        <v>3317</v>
      </c>
      <c r="U124" s="83">
        <v>44405.891377314816</v>
      </c>
      <c r="V124" s="85" t="s">
        <v>3787</v>
      </c>
      <c r="W124" s="81"/>
      <c r="X124" s="81"/>
      <c r="Y124" s="87" t="s">
        <v>5787</v>
      </c>
      <c r="Z124" s="81"/>
    </row>
    <row r="125" spans="1:26" x14ac:dyDescent="0.35">
      <c r="A125" s="66" t="s">
        <v>298</v>
      </c>
      <c r="B125" s="66" t="s">
        <v>1360</v>
      </c>
      <c r="C125" s="67"/>
      <c r="D125" s="68"/>
      <c r="E125" s="69"/>
      <c r="F125" s="70"/>
      <c r="G125" s="67"/>
      <c r="H125" s="71"/>
      <c r="I125" s="72"/>
      <c r="J125" s="72"/>
      <c r="K125" s="36"/>
      <c r="L125" s="79"/>
      <c r="M125" s="79"/>
      <c r="N125" s="74"/>
      <c r="O125" s="81" t="s">
        <v>1490</v>
      </c>
      <c r="P125" s="83">
        <v>44405.904999999999</v>
      </c>
      <c r="Q125" s="81" t="s">
        <v>1563</v>
      </c>
      <c r="R125" s="81"/>
      <c r="S125" s="81"/>
      <c r="T125" s="81" t="s">
        <v>3319</v>
      </c>
      <c r="U125" s="83">
        <v>44405.904999999999</v>
      </c>
      <c r="V125" s="85" t="s">
        <v>3788</v>
      </c>
      <c r="W125" s="81"/>
      <c r="X125" s="81"/>
      <c r="Y125" s="87" t="s">
        <v>5788</v>
      </c>
      <c r="Z125" s="81"/>
    </row>
    <row r="126" spans="1:26" x14ac:dyDescent="0.35">
      <c r="A126" s="66" t="s">
        <v>298</v>
      </c>
      <c r="B126" s="66" t="s">
        <v>348</v>
      </c>
      <c r="C126" s="67"/>
      <c r="D126" s="68"/>
      <c r="E126" s="69"/>
      <c r="F126" s="70"/>
      <c r="G126" s="67"/>
      <c r="H126" s="71"/>
      <c r="I126" s="72"/>
      <c r="J126" s="72"/>
      <c r="K126" s="36"/>
      <c r="L126" s="79"/>
      <c r="M126" s="79"/>
      <c r="N126" s="74"/>
      <c r="O126" s="81" t="s">
        <v>1490</v>
      </c>
      <c r="P126" s="83">
        <v>44405.904999999999</v>
      </c>
      <c r="Q126" s="81" t="s">
        <v>1563</v>
      </c>
      <c r="R126" s="81"/>
      <c r="S126" s="81"/>
      <c r="T126" s="81" t="s">
        <v>3319</v>
      </c>
      <c r="U126" s="83">
        <v>44405.904999999999</v>
      </c>
      <c r="V126" s="85" t="s">
        <v>3788</v>
      </c>
      <c r="W126" s="81"/>
      <c r="X126" s="81"/>
      <c r="Y126" s="87" t="s">
        <v>5788</v>
      </c>
      <c r="Z126" s="81"/>
    </row>
    <row r="127" spans="1:26" x14ac:dyDescent="0.35">
      <c r="A127" s="66" t="s">
        <v>298</v>
      </c>
      <c r="B127" s="66" t="s">
        <v>350</v>
      </c>
      <c r="C127" s="67"/>
      <c r="D127" s="68"/>
      <c r="E127" s="69"/>
      <c r="F127" s="70"/>
      <c r="G127" s="67"/>
      <c r="H127" s="71"/>
      <c r="I127" s="72"/>
      <c r="J127" s="72"/>
      <c r="K127" s="36"/>
      <c r="L127" s="79"/>
      <c r="M127" s="79"/>
      <c r="N127" s="74"/>
      <c r="O127" s="81" t="s">
        <v>1490</v>
      </c>
      <c r="P127" s="83">
        <v>44405.904999999999</v>
      </c>
      <c r="Q127" s="81" t="s">
        <v>1563</v>
      </c>
      <c r="R127" s="81"/>
      <c r="S127" s="81"/>
      <c r="T127" s="81" t="s">
        <v>3319</v>
      </c>
      <c r="U127" s="83">
        <v>44405.904999999999</v>
      </c>
      <c r="V127" s="85" t="s">
        <v>3788</v>
      </c>
      <c r="W127" s="81"/>
      <c r="X127" s="81"/>
      <c r="Y127" s="87" t="s">
        <v>5788</v>
      </c>
      <c r="Z127" s="81"/>
    </row>
    <row r="128" spans="1:26" x14ac:dyDescent="0.35">
      <c r="A128" s="66" t="s">
        <v>299</v>
      </c>
      <c r="B128" s="66" t="s">
        <v>1308</v>
      </c>
      <c r="C128" s="67"/>
      <c r="D128" s="68"/>
      <c r="E128" s="69"/>
      <c r="F128" s="70"/>
      <c r="G128" s="67"/>
      <c r="H128" s="71"/>
      <c r="I128" s="72"/>
      <c r="J128" s="72"/>
      <c r="K128" s="36"/>
      <c r="L128" s="79"/>
      <c r="M128" s="79"/>
      <c r="N128" s="74"/>
      <c r="O128" s="81" t="s">
        <v>1490</v>
      </c>
      <c r="P128" s="83">
        <v>44405.905775462961</v>
      </c>
      <c r="Q128" s="81" t="s">
        <v>1536</v>
      </c>
      <c r="R128" s="81"/>
      <c r="S128" s="81"/>
      <c r="T128" s="81" t="s">
        <v>3307</v>
      </c>
      <c r="U128" s="83">
        <v>44405.905775462961</v>
      </c>
      <c r="V128" s="85" t="s">
        <v>3789</v>
      </c>
      <c r="W128" s="81"/>
      <c r="X128" s="81"/>
      <c r="Y128" s="87" t="s">
        <v>5789</v>
      </c>
      <c r="Z128" s="81"/>
    </row>
    <row r="129" spans="1:26" x14ac:dyDescent="0.35">
      <c r="A129" s="66" t="s">
        <v>300</v>
      </c>
      <c r="B129" s="66" t="s">
        <v>1157</v>
      </c>
      <c r="C129" s="67"/>
      <c r="D129" s="68"/>
      <c r="E129" s="69"/>
      <c r="F129" s="70"/>
      <c r="G129" s="67"/>
      <c r="H129" s="71"/>
      <c r="I129" s="72"/>
      <c r="J129" s="72"/>
      <c r="K129" s="36"/>
      <c r="L129" s="79"/>
      <c r="M129" s="79"/>
      <c r="N129" s="74"/>
      <c r="O129" s="81" t="s">
        <v>1490</v>
      </c>
      <c r="P129" s="83">
        <v>44405.90724537037</v>
      </c>
      <c r="Q129" s="81" t="s">
        <v>1564</v>
      </c>
      <c r="R129" s="81"/>
      <c r="S129" s="81"/>
      <c r="T129" s="81" t="s">
        <v>3320</v>
      </c>
      <c r="U129" s="83">
        <v>44405.90724537037</v>
      </c>
      <c r="V129" s="85" t="s">
        <v>3790</v>
      </c>
      <c r="W129" s="81"/>
      <c r="X129" s="81"/>
      <c r="Y129" s="87" t="s">
        <v>5790</v>
      </c>
      <c r="Z129" s="81"/>
    </row>
    <row r="130" spans="1:26" x14ac:dyDescent="0.35">
      <c r="A130" s="66" t="s">
        <v>301</v>
      </c>
      <c r="B130" s="66" t="s">
        <v>1135</v>
      </c>
      <c r="C130" s="67"/>
      <c r="D130" s="68"/>
      <c r="E130" s="69"/>
      <c r="F130" s="70"/>
      <c r="G130" s="67"/>
      <c r="H130" s="71"/>
      <c r="I130" s="72"/>
      <c r="J130" s="72"/>
      <c r="K130" s="36"/>
      <c r="L130" s="79"/>
      <c r="M130" s="79"/>
      <c r="N130" s="74"/>
      <c r="O130" s="81" t="s">
        <v>1490</v>
      </c>
      <c r="P130" s="83">
        <v>44405.920428240737</v>
      </c>
      <c r="Q130" s="81" t="s">
        <v>1565</v>
      </c>
      <c r="R130" s="81"/>
      <c r="S130" s="81"/>
      <c r="T130" s="81" t="s">
        <v>3321</v>
      </c>
      <c r="U130" s="83">
        <v>44405.920428240737</v>
      </c>
      <c r="V130" s="85" t="s">
        <v>3791</v>
      </c>
      <c r="W130" s="81"/>
      <c r="X130" s="81"/>
      <c r="Y130" s="87" t="s">
        <v>5791</v>
      </c>
      <c r="Z130" s="81"/>
    </row>
    <row r="131" spans="1:26" x14ac:dyDescent="0.35">
      <c r="A131" s="66" t="s">
        <v>302</v>
      </c>
      <c r="B131" s="66" t="s">
        <v>1135</v>
      </c>
      <c r="C131" s="67"/>
      <c r="D131" s="68"/>
      <c r="E131" s="69"/>
      <c r="F131" s="70"/>
      <c r="G131" s="67"/>
      <c r="H131" s="71"/>
      <c r="I131" s="72"/>
      <c r="J131" s="72"/>
      <c r="K131" s="36"/>
      <c r="L131" s="79"/>
      <c r="M131" s="79"/>
      <c r="N131" s="74"/>
      <c r="O131" s="81" t="s">
        <v>1490</v>
      </c>
      <c r="P131" s="83">
        <v>44405.927997685183</v>
      </c>
      <c r="Q131" s="81" t="s">
        <v>1565</v>
      </c>
      <c r="R131" s="81"/>
      <c r="S131" s="81"/>
      <c r="T131" s="81" t="s">
        <v>3321</v>
      </c>
      <c r="U131" s="83">
        <v>44405.927997685183</v>
      </c>
      <c r="V131" s="85" t="s">
        <v>3792</v>
      </c>
      <c r="W131" s="81"/>
      <c r="X131" s="81"/>
      <c r="Y131" s="87" t="s">
        <v>5792</v>
      </c>
      <c r="Z131" s="81"/>
    </row>
    <row r="132" spans="1:26" x14ac:dyDescent="0.35">
      <c r="A132" s="66" t="s">
        <v>303</v>
      </c>
      <c r="B132" s="66" t="s">
        <v>1135</v>
      </c>
      <c r="C132" s="67"/>
      <c r="D132" s="68"/>
      <c r="E132" s="69"/>
      <c r="F132" s="70"/>
      <c r="G132" s="67"/>
      <c r="H132" s="71"/>
      <c r="I132" s="72"/>
      <c r="J132" s="72"/>
      <c r="K132" s="36"/>
      <c r="L132" s="79"/>
      <c r="M132" s="79"/>
      <c r="N132" s="74"/>
      <c r="O132" s="81" t="s">
        <v>1490</v>
      </c>
      <c r="P132" s="83">
        <v>44405.930555555555</v>
      </c>
      <c r="Q132" s="81" t="s">
        <v>1565</v>
      </c>
      <c r="R132" s="81"/>
      <c r="S132" s="81"/>
      <c r="T132" s="81" t="s">
        <v>3321</v>
      </c>
      <c r="U132" s="83">
        <v>44405.930555555555</v>
      </c>
      <c r="V132" s="85" t="s">
        <v>3793</v>
      </c>
      <c r="W132" s="81"/>
      <c r="X132" s="81"/>
      <c r="Y132" s="87" t="s">
        <v>5793</v>
      </c>
      <c r="Z132" s="81"/>
    </row>
    <row r="133" spans="1:26" x14ac:dyDescent="0.35">
      <c r="A133" s="66" t="s">
        <v>304</v>
      </c>
      <c r="B133" s="66" t="s">
        <v>1135</v>
      </c>
      <c r="C133" s="67"/>
      <c r="D133" s="68"/>
      <c r="E133" s="69"/>
      <c r="F133" s="70"/>
      <c r="G133" s="67"/>
      <c r="H133" s="71"/>
      <c r="I133" s="72"/>
      <c r="J133" s="72"/>
      <c r="K133" s="36"/>
      <c r="L133" s="79"/>
      <c r="M133" s="79"/>
      <c r="N133" s="74"/>
      <c r="O133" s="81" t="s">
        <v>1490</v>
      </c>
      <c r="P133" s="83">
        <v>44405.931145833332</v>
      </c>
      <c r="Q133" s="81" t="s">
        <v>1565</v>
      </c>
      <c r="R133" s="81"/>
      <c r="S133" s="81"/>
      <c r="T133" s="81" t="s">
        <v>3321</v>
      </c>
      <c r="U133" s="83">
        <v>44405.931145833332</v>
      </c>
      <c r="V133" s="85" t="s">
        <v>3794</v>
      </c>
      <c r="W133" s="81"/>
      <c r="X133" s="81"/>
      <c r="Y133" s="87" t="s">
        <v>5794</v>
      </c>
      <c r="Z133" s="81"/>
    </row>
    <row r="134" spans="1:26" x14ac:dyDescent="0.35">
      <c r="A134" s="66" t="s">
        <v>305</v>
      </c>
      <c r="B134" s="66" t="s">
        <v>1135</v>
      </c>
      <c r="C134" s="67"/>
      <c r="D134" s="68"/>
      <c r="E134" s="69"/>
      <c r="F134" s="70"/>
      <c r="G134" s="67"/>
      <c r="H134" s="71"/>
      <c r="I134" s="72"/>
      <c r="J134" s="72"/>
      <c r="K134" s="36"/>
      <c r="L134" s="79"/>
      <c r="M134" s="79"/>
      <c r="N134" s="74"/>
      <c r="O134" s="81" t="s">
        <v>1490</v>
      </c>
      <c r="P134" s="83">
        <v>44405.942291666666</v>
      </c>
      <c r="Q134" s="81" t="s">
        <v>1565</v>
      </c>
      <c r="R134" s="81"/>
      <c r="S134" s="81"/>
      <c r="T134" s="81" t="s">
        <v>3321</v>
      </c>
      <c r="U134" s="83">
        <v>44405.942291666666</v>
      </c>
      <c r="V134" s="85" t="s">
        <v>3795</v>
      </c>
      <c r="W134" s="81"/>
      <c r="X134" s="81"/>
      <c r="Y134" s="87" t="s">
        <v>5795</v>
      </c>
      <c r="Z134" s="81"/>
    </row>
    <row r="135" spans="1:26" x14ac:dyDescent="0.35">
      <c r="A135" s="66" t="s">
        <v>306</v>
      </c>
      <c r="B135" s="66" t="s">
        <v>1135</v>
      </c>
      <c r="C135" s="67"/>
      <c r="D135" s="68"/>
      <c r="E135" s="69"/>
      <c r="F135" s="70"/>
      <c r="G135" s="67"/>
      <c r="H135" s="71"/>
      <c r="I135" s="72"/>
      <c r="J135" s="72"/>
      <c r="K135" s="36"/>
      <c r="L135" s="79"/>
      <c r="M135" s="79"/>
      <c r="N135" s="74"/>
      <c r="O135" s="81" t="s">
        <v>1490</v>
      </c>
      <c r="P135" s="83">
        <v>44405.957777777781</v>
      </c>
      <c r="Q135" s="81" t="s">
        <v>1565</v>
      </c>
      <c r="R135" s="81"/>
      <c r="S135" s="81"/>
      <c r="T135" s="81" t="s">
        <v>3321</v>
      </c>
      <c r="U135" s="83">
        <v>44405.957777777781</v>
      </c>
      <c r="V135" s="85" t="s">
        <v>3796</v>
      </c>
      <c r="W135" s="81"/>
      <c r="X135" s="81"/>
      <c r="Y135" s="87" t="s">
        <v>5796</v>
      </c>
      <c r="Z135" s="81"/>
    </row>
    <row r="136" spans="1:26" x14ac:dyDescent="0.35">
      <c r="A136" s="66" t="s">
        <v>307</v>
      </c>
      <c r="B136" s="66" t="s">
        <v>307</v>
      </c>
      <c r="C136" s="67"/>
      <c r="D136" s="68"/>
      <c r="E136" s="69"/>
      <c r="F136" s="70"/>
      <c r="G136" s="67"/>
      <c r="H136" s="71"/>
      <c r="I136" s="72"/>
      <c r="J136" s="72"/>
      <c r="K136" s="36"/>
      <c r="L136" s="79"/>
      <c r="M136" s="79"/>
      <c r="N136" s="74"/>
      <c r="O136" s="81" t="s">
        <v>179</v>
      </c>
      <c r="P136" s="83">
        <v>44405.84375</v>
      </c>
      <c r="Q136" s="81" t="s">
        <v>1566</v>
      </c>
      <c r="R136" s="85" t="s">
        <v>2587</v>
      </c>
      <c r="S136" s="81" t="s">
        <v>3177</v>
      </c>
      <c r="T136" s="81" t="s">
        <v>3317</v>
      </c>
      <c r="U136" s="83">
        <v>44405.84375</v>
      </c>
      <c r="V136" s="85" t="s">
        <v>3797</v>
      </c>
      <c r="W136" s="81"/>
      <c r="X136" s="81"/>
      <c r="Y136" s="87" t="s">
        <v>5797</v>
      </c>
      <c r="Z136" s="81"/>
    </row>
    <row r="137" spans="1:26" x14ac:dyDescent="0.35">
      <c r="A137" s="66" t="s">
        <v>308</v>
      </c>
      <c r="B137" s="66" t="s">
        <v>307</v>
      </c>
      <c r="C137" s="67"/>
      <c r="D137" s="68"/>
      <c r="E137" s="69"/>
      <c r="F137" s="70"/>
      <c r="G137" s="67"/>
      <c r="H137" s="71"/>
      <c r="I137" s="72"/>
      <c r="J137" s="72"/>
      <c r="K137" s="36"/>
      <c r="L137" s="79"/>
      <c r="M137" s="79"/>
      <c r="N137" s="74"/>
      <c r="O137" s="81" t="s">
        <v>1490</v>
      </c>
      <c r="P137" s="83">
        <v>44405.966099537036</v>
      </c>
      <c r="Q137" s="81" t="s">
        <v>1559</v>
      </c>
      <c r="R137" s="81"/>
      <c r="S137" s="81"/>
      <c r="T137" s="81" t="s">
        <v>3317</v>
      </c>
      <c r="U137" s="83">
        <v>44405.966099537036</v>
      </c>
      <c r="V137" s="85" t="s">
        <v>3798</v>
      </c>
      <c r="W137" s="81"/>
      <c r="X137" s="81"/>
      <c r="Y137" s="87" t="s">
        <v>5798</v>
      </c>
      <c r="Z137" s="81"/>
    </row>
    <row r="138" spans="1:26" x14ac:dyDescent="0.35">
      <c r="A138" s="66" t="s">
        <v>309</v>
      </c>
      <c r="B138" s="66" t="s">
        <v>1341</v>
      </c>
      <c r="C138" s="67"/>
      <c r="D138" s="68"/>
      <c r="E138" s="69"/>
      <c r="F138" s="70"/>
      <c r="G138" s="67"/>
      <c r="H138" s="71"/>
      <c r="I138" s="72"/>
      <c r="J138" s="72"/>
      <c r="K138" s="36"/>
      <c r="L138" s="79"/>
      <c r="M138" s="79"/>
      <c r="N138" s="74"/>
      <c r="O138" s="81" t="s">
        <v>1490</v>
      </c>
      <c r="P138" s="83">
        <v>44405.979537037034</v>
      </c>
      <c r="Q138" s="81" t="s">
        <v>1496</v>
      </c>
      <c r="R138" s="81"/>
      <c r="S138" s="81"/>
      <c r="T138" s="81" t="s">
        <v>3287</v>
      </c>
      <c r="U138" s="83">
        <v>44405.979537037034</v>
      </c>
      <c r="V138" s="85" t="s">
        <v>3799</v>
      </c>
      <c r="W138" s="81"/>
      <c r="X138" s="81"/>
      <c r="Y138" s="87" t="s">
        <v>5799</v>
      </c>
      <c r="Z138" s="81"/>
    </row>
    <row r="139" spans="1:26" x14ac:dyDescent="0.35">
      <c r="A139" s="66" t="s">
        <v>310</v>
      </c>
      <c r="B139" s="66" t="s">
        <v>1135</v>
      </c>
      <c r="C139" s="67"/>
      <c r="D139" s="68"/>
      <c r="E139" s="69"/>
      <c r="F139" s="70"/>
      <c r="G139" s="67"/>
      <c r="H139" s="71"/>
      <c r="I139" s="72"/>
      <c r="J139" s="72"/>
      <c r="K139" s="36"/>
      <c r="L139" s="79"/>
      <c r="M139" s="79"/>
      <c r="N139" s="74"/>
      <c r="O139" s="81" t="s">
        <v>1490</v>
      </c>
      <c r="P139" s="83">
        <v>44406.020914351851</v>
      </c>
      <c r="Q139" s="81" t="s">
        <v>1565</v>
      </c>
      <c r="R139" s="81"/>
      <c r="S139" s="81"/>
      <c r="T139" s="81" t="s">
        <v>3321</v>
      </c>
      <c r="U139" s="83">
        <v>44406.020914351851</v>
      </c>
      <c r="V139" s="85" t="s">
        <v>3800</v>
      </c>
      <c r="W139" s="81"/>
      <c r="X139" s="81"/>
      <c r="Y139" s="87" t="s">
        <v>5800</v>
      </c>
      <c r="Z139" s="81"/>
    </row>
    <row r="140" spans="1:26" x14ac:dyDescent="0.35">
      <c r="A140" s="66" t="s">
        <v>311</v>
      </c>
      <c r="B140" s="66" t="s">
        <v>1361</v>
      </c>
      <c r="C140" s="67"/>
      <c r="D140" s="68"/>
      <c r="E140" s="69"/>
      <c r="F140" s="70"/>
      <c r="G140" s="67"/>
      <c r="H140" s="71"/>
      <c r="I140" s="72"/>
      <c r="J140" s="72"/>
      <c r="K140" s="36"/>
      <c r="L140" s="79"/>
      <c r="M140" s="79"/>
      <c r="N140" s="74"/>
      <c r="O140" s="81" t="s">
        <v>1490</v>
      </c>
      <c r="P140" s="83">
        <v>44406.080185185187</v>
      </c>
      <c r="Q140" s="81" t="s">
        <v>1567</v>
      </c>
      <c r="R140" s="81"/>
      <c r="S140" s="81"/>
      <c r="T140" s="81" t="s">
        <v>3322</v>
      </c>
      <c r="U140" s="83">
        <v>44406.080185185187</v>
      </c>
      <c r="V140" s="85" t="s">
        <v>3801</v>
      </c>
      <c r="W140" s="81"/>
      <c r="X140" s="81"/>
      <c r="Y140" s="87" t="s">
        <v>5801</v>
      </c>
      <c r="Z140" s="81"/>
    </row>
    <row r="141" spans="1:26" x14ac:dyDescent="0.35">
      <c r="A141" s="66" t="s">
        <v>312</v>
      </c>
      <c r="B141" s="66" t="s">
        <v>1135</v>
      </c>
      <c r="C141" s="67"/>
      <c r="D141" s="68"/>
      <c r="E141" s="69"/>
      <c r="F141" s="70"/>
      <c r="G141" s="67"/>
      <c r="H141" s="71"/>
      <c r="I141" s="72"/>
      <c r="J141" s="72"/>
      <c r="K141" s="36"/>
      <c r="L141" s="79"/>
      <c r="M141" s="79"/>
      <c r="N141" s="74"/>
      <c r="O141" s="81" t="s">
        <v>1490</v>
      </c>
      <c r="P141" s="83">
        <v>44406.158171296294</v>
      </c>
      <c r="Q141" s="81" t="s">
        <v>1565</v>
      </c>
      <c r="R141" s="81"/>
      <c r="S141" s="81"/>
      <c r="T141" s="81" t="s">
        <v>3321</v>
      </c>
      <c r="U141" s="83">
        <v>44406.158171296294</v>
      </c>
      <c r="V141" s="85" t="s">
        <v>3802</v>
      </c>
      <c r="W141" s="81"/>
      <c r="X141" s="81"/>
      <c r="Y141" s="87" t="s">
        <v>5802</v>
      </c>
      <c r="Z141" s="81"/>
    </row>
    <row r="142" spans="1:26" x14ac:dyDescent="0.35">
      <c r="A142" s="66" t="s">
        <v>313</v>
      </c>
      <c r="B142" s="66" t="s">
        <v>1135</v>
      </c>
      <c r="C142" s="67"/>
      <c r="D142" s="68"/>
      <c r="E142" s="69"/>
      <c r="F142" s="70"/>
      <c r="G142" s="67"/>
      <c r="H142" s="71"/>
      <c r="I142" s="72"/>
      <c r="J142" s="72"/>
      <c r="K142" s="36"/>
      <c r="L142" s="79"/>
      <c r="M142" s="79"/>
      <c r="N142" s="74"/>
      <c r="O142" s="81" t="s">
        <v>1490</v>
      </c>
      <c r="P142" s="83">
        <v>44406.163090277776</v>
      </c>
      <c r="Q142" s="81" t="s">
        <v>1565</v>
      </c>
      <c r="R142" s="81"/>
      <c r="S142" s="81"/>
      <c r="T142" s="81" t="s">
        <v>3321</v>
      </c>
      <c r="U142" s="83">
        <v>44406.163090277776</v>
      </c>
      <c r="V142" s="85" t="s">
        <v>3803</v>
      </c>
      <c r="W142" s="81"/>
      <c r="X142" s="81"/>
      <c r="Y142" s="87" t="s">
        <v>5803</v>
      </c>
      <c r="Z142" s="81"/>
    </row>
    <row r="143" spans="1:26" x14ac:dyDescent="0.35">
      <c r="A143" s="66" t="s">
        <v>314</v>
      </c>
      <c r="B143" s="66" t="s">
        <v>546</v>
      </c>
      <c r="C143" s="67"/>
      <c r="D143" s="68"/>
      <c r="E143" s="69"/>
      <c r="F143" s="70"/>
      <c r="G143" s="67"/>
      <c r="H143" s="71"/>
      <c r="I143" s="72"/>
      <c r="J143" s="72"/>
      <c r="K143" s="36"/>
      <c r="L143" s="79"/>
      <c r="M143" s="79"/>
      <c r="N143" s="74"/>
      <c r="O143" s="81" t="s">
        <v>1490</v>
      </c>
      <c r="P143" s="83">
        <v>44406.194074074076</v>
      </c>
      <c r="Q143" s="81" t="s">
        <v>1568</v>
      </c>
      <c r="R143" s="81"/>
      <c r="S143" s="81"/>
      <c r="T143" s="81" t="s">
        <v>3289</v>
      </c>
      <c r="U143" s="83">
        <v>44406.194074074076</v>
      </c>
      <c r="V143" s="85" t="s">
        <v>3804</v>
      </c>
      <c r="W143" s="81"/>
      <c r="X143" s="81"/>
      <c r="Y143" s="87" t="s">
        <v>5804</v>
      </c>
      <c r="Z143" s="81"/>
    </row>
    <row r="144" spans="1:26" x14ac:dyDescent="0.35">
      <c r="A144" s="66" t="s">
        <v>315</v>
      </c>
      <c r="B144" s="66" t="s">
        <v>1305</v>
      </c>
      <c r="C144" s="67"/>
      <c r="D144" s="68"/>
      <c r="E144" s="69"/>
      <c r="F144" s="70"/>
      <c r="G144" s="67"/>
      <c r="H144" s="71"/>
      <c r="I144" s="72"/>
      <c r="J144" s="72"/>
      <c r="K144" s="36"/>
      <c r="L144" s="79"/>
      <c r="M144" s="79"/>
      <c r="N144" s="74"/>
      <c r="O144" s="81" t="s">
        <v>1490</v>
      </c>
      <c r="P144" s="83">
        <v>44406.202048611114</v>
      </c>
      <c r="Q144" s="81" t="s">
        <v>1569</v>
      </c>
      <c r="R144" s="81"/>
      <c r="S144" s="81"/>
      <c r="T144" s="81" t="s">
        <v>3323</v>
      </c>
      <c r="U144" s="83">
        <v>44406.202048611114</v>
      </c>
      <c r="V144" s="85" t="s">
        <v>3805</v>
      </c>
      <c r="W144" s="81"/>
      <c r="X144" s="81"/>
      <c r="Y144" s="87" t="s">
        <v>5805</v>
      </c>
      <c r="Z144" s="81"/>
    </row>
    <row r="145" spans="1:26" x14ac:dyDescent="0.35">
      <c r="A145" s="66" t="s">
        <v>315</v>
      </c>
      <c r="B145" s="66" t="s">
        <v>1053</v>
      </c>
      <c r="C145" s="67"/>
      <c r="D145" s="68"/>
      <c r="E145" s="69"/>
      <c r="F145" s="70"/>
      <c r="G145" s="67"/>
      <c r="H145" s="71"/>
      <c r="I145" s="72"/>
      <c r="J145" s="72"/>
      <c r="K145" s="36"/>
      <c r="L145" s="79"/>
      <c r="M145" s="79"/>
      <c r="N145" s="74"/>
      <c r="O145" s="81" t="s">
        <v>1490</v>
      </c>
      <c r="P145" s="83">
        <v>44406.202048611114</v>
      </c>
      <c r="Q145" s="81" t="s">
        <v>1569</v>
      </c>
      <c r="R145" s="81"/>
      <c r="S145" s="81"/>
      <c r="T145" s="81" t="s">
        <v>3323</v>
      </c>
      <c r="U145" s="83">
        <v>44406.202048611114</v>
      </c>
      <c r="V145" s="85" t="s">
        <v>3805</v>
      </c>
      <c r="W145" s="81"/>
      <c r="X145" s="81"/>
      <c r="Y145" s="87" t="s">
        <v>5805</v>
      </c>
      <c r="Z145" s="81"/>
    </row>
    <row r="146" spans="1:26" x14ac:dyDescent="0.35">
      <c r="A146" s="66" t="s">
        <v>316</v>
      </c>
      <c r="B146" s="66" t="s">
        <v>1308</v>
      </c>
      <c r="C146" s="67"/>
      <c r="D146" s="68"/>
      <c r="E146" s="69"/>
      <c r="F146" s="70"/>
      <c r="G146" s="67"/>
      <c r="H146" s="71"/>
      <c r="I146" s="72"/>
      <c r="J146" s="72"/>
      <c r="K146" s="36"/>
      <c r="L146" s="79"/>
      <c r="M146" s="79"/>
      <c r="N146" s="74"/>
      <c r="O146" s="81" t="s">
        <v>1490</v>
      </c>
      <c r="P146" s="83">
        <v>44405.683587962965</v>
      </c>
      <c r="Q146" s="81" t="s">
        <v>1536</v>
      </c>
      <c r="R146" s="81"/>
      <c r="S146" s="81"/>
      <c r="T146" s="81" t="s">
        <v>3307</v>
      </c>
      <c r="U146" s="83">
        <v>44405.683587962965</v>
      </c>
      <c r="V146" s="85" t="s">
        <v>3806</v>
      </c>
      <c r="W146" s="81"/>
      <c r="X146" s="81"/>
      <c r="Y146" s="87" t="s">
        <v>5806</v>
      </c>
      <c r="Z146" s="81"/>
    </row>
    <row r="147" spans="1:26" x14ac:dyDescent="0.35">
      <c r="A147" s="66" t="s">
        <v>316</v>
      </c>
      <c r="B147" s="66" t="s">
        <v>1046</v>
      </c>
      <c r="C147" s="67"/>
      <c r="D147" s="68"/>
      <c r="E147" s="69"/>
      <c r="F147" s="70"/>
      <c r="G147" s="67"/>
      <c r="H147" s="71"/>
      <c r="I147" s="72"/>
      <c r="J147" s="72"/>
      <c r="K147" s="36"/>
      <c r="L147" s="79"/>
      <c r="M147" s="79"/>
      <c r="N147" s="74"/>
      <c r="O147" s="81" t="s">
        <v>1490</v>
      </c>
      <c r="P147" s="83">
        <v>44406.208819444444</v>
      </c>
      <c r="Q147" s="81" t="s">
        <v>1570</v>
      </c>
      <c r="R147" s="85" t="s">
        <v>2588</v>
      </c>
      <c r="S147" s="81" t="s">
        <v>3188</v>
      </c>
      <c r="T147" s="81" t="s">
        <v>3289</v>
      </c>
      <c r="U147" s="83">
        <v>44406.208819444444</v>
      </c>
      <c r="V147" s="85" t="s">
        <v>3807</v>
      </c>
      <c r="W147" s="81"/>
      <c r="X147" s="81"/>
      <c r="Y147" s="87" t="s">
        <v>5807</v>
      </c>
      <c r="Z147" s="81"/>
    </row>
    <row r="148" spans="1:26" x14ac:dyDescent="0.35">
      <c r="A148" s="66" t="s">
        <v>317</v>
      </c>
      <c r="B148" s="66" t="s">
        <v>1046</v>
      </c>
      <c r="C148" s="67"/>
      <c r="D148" s="68"/>
      <c r="E148" s="69"/>
      <c r="F148" s="70"/>
      <c r="G148" s="67"/>
      <c r="H148" s="71"/>
      <c r="I148" s="72"/>
      <c r="J148" s="72"/>
      <c r="K148" s="36"/>
      <c r="L148" s="79"/>
      <c r="M148" s="79"/>
      <c r="N148" s="74"/>
      <c r="O148" s="81" t="s">
        <v>1490</v>
      </c>
      <c r="P148" s="83">
        <v>44406.208865740744</v>
      </c>
      <c r="Q148" s="81" t="s">
        <v>1570</v>
      </c>
      <c r="R148" s="85" t="s">
        <v>2588</v>
      </c>
      <c r="S148" s="81" t="s">
        <v>3188</v>
      </c>
      <c r="T148" s="81" t="s">
        <v>3289</v>
      </c>
      <c r="U148" s="83">
        <v>44406.208865740744</v>
      </c>
      <c r="V148" s="85" t="s">
        <v>3808</v>
      </c>
      <c r="W148" s="81"/>
      <c r="X148" s="81"/>
      <c r="Y148" s="87" t="s">
        <v>5808</v>
      </c>
      <c r="Z148" s="81"/>
    </row>
    <row r="149" spans="1:26" x14ac:dyDescent="0.35">
      <c r="A149" s="66" t="s">
        <v>318</v>
      </c>
      <c r="B149" s="66" t="s">
        <v>1135</v>
      </c>
      <c r="C149" s="67"/>
      <c r="D149" s="68"/>
      <c r="E149" s="69"/>
      <c r="F149" s="70"/>
      <c r="G149" s="67"/>
      <c r="H149" s="71"/>
      <c r="I149" s="72"/>
      <c r="J149" s="72"/>
      <c r="K149" s="36"/>
      <c r="L149" s="79"/>
      <c r="M149" s="79"/>
      <c r="N149" s="74"/>
      <c r="O149" s="81" t="s">
        <v>1490</v>
      </c>
      <c r="P149" s="83">
        <v>44406.21234953704</v>
      </c>
      <c r="Q149" s="81" t="s">
        <v>1565</v>
      </c>
      <c r="R149" s="81"/>
      <c r="S149" s="81"/>
      <c r="T149" s="81" t="s">
        <v>3321</v>
      </c>
      <c r="U149" s="83">
        <v>44406.21234953704</v>
      </c>
      <c r="V149" s="85" t="s">
        <v>3809</v>
      </c>
      <c r="W149" s="81"/>
      <c r="X149" s="81"/>
      <c r="Y149" s="87" t="s">
        <v>5809</v>
      </c>
      <c r="Z149" s="81"/>
    </row>
    <row r="150" spans="1:26" x14ac:dyDescent="0.35">
      <c r="A150" s="66" t="s">
        <v>319</v>
      </c>
      <c r="B150" s="66" t="s">
        <v>1046</v>
      </c>
      <c r="C150" s="67"/>
      <c r="D150" s="68"/>
      <c r="E150" s="69"/>
      <c r="F150" s="70"/>
      <c r="G150" s="67"/>
      <c r="H150" s="71"/>
      <c r="I150" s="72"/>
      <c r="J150" s="72"/>
      <c r="K150" s="36"/>
      <c r="L150" s="79"/>
      <c r="M150" s="79"/>
      <c r="N150" s="74"/>
      <c r="O150" s="81" t="s">
        <v>1490</v>
      </c>
      <c r="P150" s="83">
        <v>44406.213020833333</v>
      </c>
      <c r="Q150" s="81" t="s">
        <v>1570</v>
      </c>
      <c r="R150" s="85" t="s">
        <v>2588</v>
      </c>
      <c r="S150" s="81" t="s">
        <v>3188</v>
      </c>
      <c r="T150" s="81" t="s">
        <v>3289</v>
      </c>
      <c r="U150" s="83">
        <v>44406.213020833333</v>
      </c>
      <c r="V150" s="85" t="s">
        <v>3810</v>
      </c>
      <c r="W150" s="81"/>
      <c r="X150" s="81"/>
      <c r="Y150" s="87" t="s">
        <v>5810</v>
      </c>
      <c r="Z150" s="81"/>
    </row>
    <row r="151" spans="1:26" x14ac:dyDescent="0.35">
      <c r="A151" s="66" t="s">
        <v>320</v>
      </c>
      <c r="B151" s="66" t="s">
        <v>1135</v>
      </c>
      <c r="C151" s="67"/>
      <c r="D151" s="68"/>
      <c r="E151" s="69"/>
      <c r="F151" s="70"/>
      <c r="G151" s="67"/>
      <c r="H151" s="71"/>
      <c r="I151" s="72"/>
      <c r="J151" s="72"/>
      <c r="K151" s="36"/>
      <c r="L151" s="79"/>
      <c r="M151" s="79"/>
      <c r="N151" s="74"/>
      <c r="O151" s="81" t="s">
        <v>1490</v>
      </c>
      <c r="P151" s="83">
        <v>44406.227152777778</v>
      </c>
      <c r="Q151" s="81" t="s">
        <v>1565</v>
      </c>
      <c r="R151" s="81"/>
      <c r="S151" s="81"/>
      <c r="T151" s="81" t="s">
        <v>3321</v>
      </c>
      <c r="U151" s="83">
        <v>44406.227152777778</v>
      </c>
      <c r="V151" s="85" t="s">
        <v>3811</v>
      </c>
      <c r="W151" s="81"/>
      <c r="X151" s="81"/>
      <c r="Y151" s="87" t="s">
        <v>5811</v>
      </c>
      <c r="Z151" s="81"/>
    </row>
    <row r="152" spans="1:26" x14ac:dyDescent="0.35">
      <c r="A152" s="66" t="s">
        <v>321</v>
      </c>
      <c r="B152" s="66" t="s">
        <v>1164</v>
      </c>
      <c r="C152" s="67"/>
      <c r="D152" s="68"/>
      <c r="E152" s="69"/>
      <c r="F152" s="70"/>
      <c r="G152" s="67"/>
      <c r="H152" s="71"/>
      <c r="I152" s="72"/>
      <c r="J152" s="72"/>
      <c r="K152" s="36"/>
      <c r="L152" s="79"/>
      <c r="M152" s="79"/>
      <c r="N152" s="74"/>
      <c r="O152" s="81" t="s">
        <v>1490</v>
      </c>
      <c r="P152" s="83">
        <v>44406.251840277779</v>
      </c>
      <c r="Q152" s="81" t="s">
        <v>1552</v>
      </c>
      <c r="R152" s="81"/>
      <c r="S152" s="81"/>
      <c r="T152" s="81" t="s">
        <v>3289</v>
      </c>
      <c r="U152" s="83">
        <v>44406.251840277779</v>
      </c>
      <c r="V152" s="85" t="s">
        <v>3812</v>
      </c>
      <c r="W152" s="81"/>
      <c r="X152" s="81"/>
      <c r="Y152" s="87" t="s">
        <v>5812</v>
      </c>
      <c r="Z152" s="81"/>
    </row>
    <row r="153" spans="1:26" x14ac:dyDescent="0.35">
      <c r="A153" s="66" t="s">
        <v>322</v>
      </c>
      <c r="B153" s="66" t="s">
        <v>1362</v>
      </c>
      <c r="C153" s="67"/>
      <c r="D153" s="68"/>
      <c r="E153" s="69"/>
      <c r="F153" s="70"/>
      <c r="G153" s="67"/>
      <c r="H153" s="71"/>
      <c r="I153" s="72"/>
      <c r="J153" s="72"/>
      <c r="K153" s="36"/>
      <c r="L153" s="79"/>
      <c r="M153" s="79"/>
      <c r="N153" s="74"/>
      <c r="O153" s="81" t="s">
        <v>1490</v>
      </c>
      <c r="P153" s="83">
        <v>44406.252118055556</v>
      </c>
      <c r="Q153" s="81" t="s">
        <v>1571</v>
      </c>
      <c r="R153" s="81"/>
      <c r="S153" s="81"/>
      <c r="T153" s="81" t="s">
        <v>3324</v>
      </c>
      <c r="U153" s="83">
        <v>44406.252118055556</v>
      </c>
      <c r="V153" s="85" t="s">
        <v>3813</v>
      </c>
      <c r="W153" s="81"/>
      <c r="X153" s="81"/>
      <c r="Y153" s="87" t="s">
        <v>5813</v>
      </c>
      <c r="Z153" s="81"/>
    </row>
    <row r="154" spans="1:26" x14ac:dyDescent="0.35">
      <c r="A154" s="66" t="s">
        <v>322</v>
      </c>
      <c r="B154" s="66" t="s">
        <v>441</v>
      </c>
      <c r="C154" s="67"/>
      <c r="D154" s="68"/>
      <c r="E154" s="69"/>
      <c r="F154" s="70"/>
      <c r="G154" s="67"/>
      <c r="H154" s="71"/>
      <c r="I154" s="72"/>
      <c r="J154" s="72"/>
      <c r="K154" s="36"/>
      <c r="L154" s="79"/>
      <c r="M154" s="79"/>
      <c r="N154" s="74"/>
      <c r="O154" s="81" t="s">
        <v>1490</v>
      </c>
      <c r="P154" s="83">
        <v>44406.252118055556</v>
      </c>
      <c r="Q154" s="81" t="s">
        <v>1571</v>
      </c>
      <c r="R154" s="81"/>
      <c r="S154" s="81"/>
      <c r="T154" s="81" t="s">
        <v>3324</v>
      </c>
      <c r="U154" s="83">
        <v>44406.252118055556</v>
      </c>
      <c r="V154" s="85" t="s">
        <v>3813</v>
      </c>
      <c r="W154" s="81"/>
      <c r="X154" s="81"/>
      <c r="Y154" s="87" t="s">
        <v>5813</v>
      </c>
      <c r="Z154" s="81"/>
    </row>
    <row r="155" spans="1:26" x14ac:dyDescent="0.35">
      <c r="A155" s="66" t="s">
        <v>323</v>
      </c>
      <c r="B155" s="66" t="s">
        <v>1363</v>
      </c>
      <c r="C155" s="67"/>
      <c r="D155" s="68"/>
      <c r="E155" s="69"/>
      <c r="F155" s="70"/>
      <c r="G155" s="67"/>
      <c r="H155" s="71"/>
      <c r="I155" s="72"/>
      <c r="J155" s="72"/>
      <c r="K155" s="36"/>
      <c r="L155" s="79"/>
      <c r="M155" s="79"/>
      <c r="N155" s="74"/>
      <c r="O155" s="81" t="s">
        <v>1490</v>
      </c>
      <c r="P155" s="83">
        <v>44406.258368055554</v>
      </c>
      <c r="Q155" s="81" t="s">
        <v>1572</v>
      </c>
      <c r="R155" s="85" t="s">
        <v>2589</v>
      </c>
      <c r="S155" s="81" t="s">
        <v>3177</v>
      </c>
      <c r="T155" s="81" t="s">
        <v>3325</v>
      </c>
      <c r="U155" s="83">
        <v>44406.258368055554</v>
      </c>
      <c r="V155" s="85" t="s">
        <v>3814</v>
      </c>
      <c r="W155" s="81"/>
      <c r="X155" s="81"/>
      <c r="Y155" s="87" t="s">
        <v>5814</v>
      </c>
      <c r="Z155" s="81"/>
    </row>
    <row r="156" spans="1:26" x14ac:dyDescent="0.35">
      <c r="A156" s="66" t="s">
        <v>324</v>
      </c>
      <c r="B156" s="66" t="s">
        <v>1364</v>
      </c>
      <c r="C156" s="67"/>
      <c r="D156" s="68"/>
      <c r="E156" s="69"/>
      <c r="F156" s="70"/>
      <c r="G156" s="67"/>
      <c r="H156" s="71"/>
      <c r="I156" s="72"/>
      <c r="J156" s="72"/>
      <c r="K156" s="36"/>
      <c r="L156" s="79"/>
      <c r="M156" s="79"/>
      <c r="N156" s="74"/>
      <c r="O156" s="81" t="s">
        <v>1490</v>
      </c>
      <c r="P156" s="83">
        <v>44406.268495370372</v>
      </c>
      <c r="Q156" s="81" t="s">
        <v>1573</v>
      </c>
      <c r="R156" s="81"/>
      <c r="S156" s="81"/>
      <c r="T156" s="81"/>
      <c r="U156" s="83">
        <v>44406.268495370372</v>
      </c>
      <c r="V156" s="85" t="s">
        <v>3815</v>
      </c>
      <c r="W156" s="81"/>
      <c r="X156" s="81"/>
      <c r="Y156" s="87" t="s">
        <v>5815</v>
      </c>
      <c r="Z156" s="81"/>
    </row>
    <row r="157" spans="1:26" x14ac:dyDescent="0.35">
      <c r="A157" s="66" t="s">
        <v>324</v>
      </c>
      <c r="B157" s="66" t="s">
        <v>1365</v>
      </c>
      <c r="C157" s="67"/>
      <c r="D157" s="68"/>
      <c r="E157" s="69"/>
      <c r="F157" s="70"/>
      <c r="G157" s="67"/>
      <c r="H157" s="71"/>
      <c r="I157" s="72"/>
      <c r="J157" s="72"/>
      <c r="K157" s="36"/>
      <c r="L157" s="79"/>
      <c r="M157" s="79"/>
      <c r="N157" s="74"/>
      <c r="O157" s="81" t="s">
        <v>1490</v>
      </c>
      <c r="P157" s="83">
        <v>44406.268495370372</v>
      </c>
      <c r="Q157" s="81" t="s">
        <v>1573</v>
      </c>
      <c r="R157" s="81"/>
      <c r="S157" s="81"/>
      <c r="T157" s="81"/>
      <c r="U157" s="83">
        <v>44406.268495370372</v>
      </c>
      <c r="V157" s="85" t="s">
        <v>3815</v>
      </c>
      <c r="W157" s="81"/>
      <c r="X157" s="81"/>
      <c r="Y157" s="87" t="s">
        <v>5815</v>
      </c>
      <c r="Z157" s="81"/>
    </row>
    <row r="158" spans="1:26" x14ac:dyDescent="0.35">
      <c r="A158" s="66" t="s">
        <v>325</v>
      </c>
      <c r="B158" s="66" t="s">
        <v>325</v>
      </c>
      <c r="C158" s="67"/>
      <c r="D158" s="68"/>
      <c r="E158" s="69"/>
      <c r="F158" s="70"/>
      <c r="G158" s="67"/>
      <c r="H158" s="71"/>
      <c r="I158" s="72"/>
      <c r="J158" s="72"/>
      <c r="K158" s="36"/>
      <c r="L158" s="79"/>
      <c r="M158" s="79"/>
      <c r="N158" s="74"/>
      <c r="O158" s="81" t="s">
        <v>179</v>
      </c>
      <c r="P158" s="83">
        <v>44406.271550925929</v>
      </c>
      <c r="Q158" s="81" t="s">
        <v>1574</v>
      </c>
      <c r="R158" s="85" t="s">
        <v>2590</v>
      </c>
      <c r="S158" s="81" t="s">
        <v>3177</v>
      </c>
      <c r="T158" s="81" t="s">
        <v>3289</v>
      </c>
      <c r="U158" s="83">
        <v>44406.271550925929</v>
      </c>
      <c r="V158" s="85" t="s">
        <v>3816</v>
      </c>
      <c r="W158" s="81"/>
      <c r="X158" s="81"/>
      <c r="Y158" s="87" t="s">
        <v>5816</v>
      </c>
      <c r="Z158" s="81"/>
    </row>
    <row r="159" spans="1:26" x14ac:dyDescent="0.35">
      <c r="A159" s="66" t="s">
        <v>326</v>
      </c>
      <c r="B159" s="66" t="s">
        <v>326</v>
      </c>
      <c r="C159" s="67"/>
      <c r="D159" s="68"/>
      <c r="E159" s="69"/>
      <c r="F159" s="70"/>
      <c r="G159" s="67"/>
      <c r="H159" s="71"/>
      <c r="I159" s="72"/>
      <c r="J159" s="72"/>
      <c r="K159" s="36"/>
      <c r="L159" s="79"/>
      <c r="M159" s="79"/>
      <c r="N159" s="74"/>
      <c r="O159" s="81" t="s">
        <v>179</v>
      </c>
      <c r="P159" s="83">
        <v>44406.271909722222</v>
      </c>
      <c r="Q159" s="81" t="s">
        <v>1575</v>
      </c>
      <c r="R159" s="85" t="s">
        <v>2591</v>
      </c>
      <c r="S159" s="81" t="s">
        <v>3189</v>
      </c>
      <c r="T159" s="81" t="s">
        <v>3326</v>
      </c>
      <c r="U159" s="83">
        <v>44406.271909722222</v>
      </c>
      <c r="V159" s="85" t="s">
        <v>3817</v>
      </c>
      <c r="W159" s="81"/>
      <c r="X159" s="81"/>
      <c r="Y159" s="87" t="s">
        <v>5817</v>
      </c>
      <c r="Z159" s="81"/>
    </row>
    <row r="160" spans="1:26" x14ac:dyDescent="0.35">
      <c r="A160" s="66" t="s">
        <v>327</v>
      </c>
      <c r="B160" s="66" t="s">
        <v>1301</v>
      </c>
      <c r="C160" s="67"/>
      <c r="D160" s="68"/>
      <c r="E160" s="69"/>
      <c r="F160" s="70"/>
      <c r="G160" s="67"/>
      <c r="H160" s="71"/>
      <c r="I160" s="72"/>
      <c r="J160" s="72"/>
      <c r="K160" s="36"/>
      <c r="L160" s="79"/>
      <c r="M160" s="79"/>
      <c r="N160" s="74"/>
      <c r="O160" s="81" t="s">
        <v>1490</v>
      </c>
      <c r="P160" s="83">
        <v>44406.280636574076</v>
      </c>
      <c r="Q160" s="81" t="s">
        <v>1512</v>
      </c>
      <c r="R160" s="81"/>
      <c r="S160" s="81"/>
      <c r="T160" s="81" t="s">
        <v>3297</v>
      </c>
      <c r="U160" s="83">
        <v>44406.280636574076</v>
      </c>
      <c r="V160" s="85" t="s">
        <v>3818</v>
      </c>
      <c r="W160" s="81"/>
      <c r="X160" s="81"/>
      <c r="Y160" s="87" t="s">
        <v>5818</v>
      </c>
      <c r="Z160" s="81"/>
    </row>
    <row r="161" spans="1:26" x14ac:dyDescent="0.35">
      <c r="A161" s="66" t="s">
        <v>327</v>
      </c>
      <c r="B161" s="66" t="s">
        <v>1301</v>
      </c>
      <c r="C161" s="67"/>
      <c r="D161" s="68"/>
      <c r="E161" s="69"/>
      <c r="F161" s="70"/>
      <c r="G161" s="67"/>
      <c r="H161" s="71"/>
      <c r="I161" s="72"/>
      <c r="J161" s="72"/>
      <c r="K161" s="36"/>
      <c r="L161" s="79"/>
      <c r="M161" s="79"/>
      <c r="N161" s="74"/>
      <c r="O161" s="81" t="s">
        <v>1490</v>
      </c>
      <c r="P161" s="83">
        <v>44406.281145833331</v>
      </c>
      <c r="Q161" s="81" t="s">
        <v>1576</v>
      </c>
      <c r="R161" s="81"/>
      <c r="S161" s="81"/>
      <c r="T161" s="81" t="s">
        <v>3327</v>
      </c>
      <c r="U161" s="83">
        <v>44406.281145833331</v>
      </c>
      <c r="V161" s="85" t="s">
        <v>3819</v>
      </c>
      <c r="W161" s="81"/>
      <c r="X161" s="81"/>
      <c r="Y161" s="87" t="s">
        <v>5819</v>
      </c>
      <c r="Z161" s="81"/>
    </row>
    <row r="162" spans="1:26" x14ac:dyDescent="0.35">
      <c r="A162" s="66" t="s">
        <v>327</v>
      </c>
      <c r="B162" s="66" t="s">
        <v>1366</v>
      </c>
      <c r="C162" s="67"/>
      <c r="D162" s="68"/>
      <c r="E162" s="69"/>
      <c r="F162" s="70"/>
      <c r="G162" s="67"/>
      <c r="H162" s="71"/>
      <c r="I162" s="72"/>
      <c r="J162" s="72"/>
      <c r="K162" s="36"/>
      <c r="L162" s="79"/>
      <c r="M162" s="79"/>
      <c r="N162" s="74"/>
      <c r="O162" s="81" t="s">
        <v>1490</v>
      </c>
      <c r="P162" s="83">
        <v>44406.285127314812</v>
      </c>
      <c r="Q162" s="81" t="s">
        <v>1577</v>
      </c>
      <c r="R162" s="85" t="s">
        <v>2592</v>
      </c>
      <c r="S162" s="81" t="s">
        <v>3190</v>
      </c>
      <c r="T162" s="81" t="s">
        <v>3328</v>
      </c>
      <c r="U162" s="83">
        <v>44406.285127314812</v>
      </c>
      <c r="V162" s="85" t="s">
        <v>3820</v>
      </c>
      <c r="W162" s="81"/>
      <c r="X162" s="81"/>
      <c r="Y162" s="87" t="s">
        <v>5820</v>
      </c>
      <c r="Z162" s="81"/>
    </row>
    <row r="163" spans="1:26" x14ac:dyDescent="0.35">
      <c r="A163" s="66" t="s">
        <v>327</v>
      </c>
      <c r="B163" s="66" t="s">
        <v>1301</v>
      </c>
      <c r="C163" s="67"/>
      <c r="D163" s="68"/>
      <c r="E163" s="69"/>
      <c r="F163" s="70"/>
      <c r="G163" s="67"/>
      <c r="H163" s="71"/>
      <c r="I163" s="72"/>
      <c r="J163" s="72"/>
      <c r="K163" s="36"/>
      <c r="L163" s="79"/>
      <c r="M163" s="79"/>
      <c r="N163" s="74"/>
      <c r="O163" s="81" t="s">
        <v>1490</v>
      </c>
      <c r="P163" s="83">
        <v>44406.285127314812</v>
      </c>
      <c r="Q163" s="81" t="s">
        <v>1577</v>
      </c>
      <c r="R163" s="85" t="s">
        <v>2592</v>
      </c>
      <c r="S163" s="81" t="s">
        <v>3190</v>
      </c>
      <c r="T163" s="81" t="s">
        <v>3328</v>
      </c>
      <c r="U163" s="83">
        <v>44406.285127314812</v>
      </c>
      <c r="V163" s="85" t="s">
        <v>3820</v>
      </c>
      <c r="W163" s="81"/>
      <c r="X163" s="81"/>
      <c r="Y163" s="87" t="s">
        <v>5820</v>
      </c>
      <c r="Z163" s="81"/>
    </row>
    <row r="164" spans="1:26" x14ac:dyDescent="0.35">
      <c r="A164" s="66" t="s">
        <v>327</v>
      </c>
      <c r="B164" s="66" t="s">
        <v>1301</v>
      </c>
      <c r="C164" s="67"/>
      <c r="D164" s="68"/>
      <c r="E164" s="69"/>
      <c r="F164" s="70"/>
      <c r="G164" s="67"/>
      <c r="H164" s="71"/>
      <c r="I164" s="72"/>
      <c r="J164" s="72"/>
      <c r="K164" s="36"/>
      <c r="L164" s="79"/>
      <c r="M164" s="79"/>
      <c r="N164" s="74"/>
      <c r="O164" s="81" t="s">
        <v>1490</v>
      </c>
      <c r="P164" s="83">
        <v>44406.285763888889</v>
      </c>
      <c r="Q164" s="81" t="s">
        <v>1512</v>
      </c>
      <c r="R164" s="81"/>
      <c r="S164" s="81"/>
      <c r="T164" s="81" t="s">
        <v>3297</v>
      </c>
      <c r="U164" s="83">
        <v>44406.285763888889</v>
      </c>
      <c r="V164" s="85" t="s">
        <v>3821</v>
      </c>
      <c r="W164" s="81"/>
      <c r="X164" s="81"/>
      <c r="Y164" s="87" t="s">
        <v>5821</v>
      </c>
      <c r="Z164" s="81"/>
    </row>
    <row r="165" spans="1:26" x14ac:dyDescent="0.35">
      <c r="A165" s="66" t="s">
        <v>328</v>
      </c>
      <c r="B165" s="66" t="s">
        <v>1135</v>
      </c>
      <c r="C165" s="67"/>
      <c r="D165" s="68"/>
      <c r="E165" s="69"/>
      <c r="F165" s="70"/>
      <c r="G165" s="67"/>
      <c r="H165" s="71"/>
      <c r="I165" s="72"/>
      <c r="J165" s="72"/>
      <c r="K165" s="36"/>
      <c r="L165" s="79"/>
      <c r="M165" s="79"/>
      <c r="N165" s="74"/>
      <c r="O165" s="81" t="s">
        <v>1490</v>
      </c>
      <c r="P165" s="83">
        <v>44406.286851851852</v>
      </c>
      <c r="Q165" s="81" t="s">
        <v>1565</v>
      </c>
      <c r="R165" s="81"/>
      <c r="S165" s="81"/>
      <c r="T165" s="81" t="s">
        <v>3321</v>
      </c>
      <c r="U165" s="83">
        <v>44406.286851851852</v>
      </c>
      <c r="V165" s="85" t="s">
        <v>3822</v>
      </c>
      <c r="W165" s="81"/>
      <c r="X165" s="81"/>
      <c r="Y165" s="87" t="s">
        <v>5822</v>
      </c>
      <c r="Z165" s="81"/>
    </row>
    <row r="166" spans="1:26" x14ac:dyDescent="0.35">
      <c r="A166" s="66" t="s">
        <v>329</v>
      </c>
      <c r="B166" s="66" t="s">
        <v>1367</v>
      </c>
      <c r="C166" s="67"/>
      <c r="D166" s="68"/>
      <c r="E166" s="69"/>
      <c r="F166" s="70"/>
      <c r="G166" s="67"/>
      <c r="H166" s="71"/>
      <c r="I166" s="72"/>
      <c r="J166" s="72"/>
      <c r="K166" s="36"/>
      <c r="L166" s="79"/>
      <c r="M166" s="79"/>
      <c r="N166" s="74"/>
      <c r="O166" s="81" t="s">
        <v>1490</v>
      </c>
      <c r="P166" s="83">
        <v>44406.288055555553</v>
      </c>
      <c r="Q166" s="81" t="s">
        <v>1578</v>
      </c>
      <c r="R166" s="85" t="s">
        <v>2593</v>
      </c>
      <c r="S166" s="81" t="s">
        <v>3191</v>
      </c>
      <c r="T166" s="81" t="s">
        <v>3329</v>
      </c>
      <c r="U166" s="83">
        <v>44406.288055555553</v>
      </c>
      <c r="V166" s="85" t="s">
        <v>3823</v>
      </c>
      <c r="W166" s="81"/>
      <c r="X166" s="81"/>
      <c r="Y166" s="87" t="s">
        <v>5823</v>
      </c>
      <c r="Z166" s="81"/>
    </row>
    <row r="167" spans="1:26" x14ac:dyDescent="0.35">
      <c r="A167" s="66" t="s">
        <v>330</v>
      </c>
      <c r="B167" s="66" t="s">
        <v>1135</v>
      </c>
      <c r="C167" s="67"/>
      <c r="D167" s="68"/>
      <c r="E167" s="69"/>
      <c r="F167" s="70"/>
      <c r="G167" s="67"/>
      <c r="H167" s="71"/>
      <c r="I167" s="72"/>
      <c r="J167" s="72"/>
      <c r="K167" s="36"/>
      <c r="L167" s="79"/>
      <c r="M167" s="79"/>
      <c r="N167" s="74"/>
      <c r="O167" s="81" t="s">
        <v>1490</v>
      </c>
      <c r="P167" s="83">
        <v>44406.290925925925</v>
      </c>
      <c r="Q167" s="81" t="s">
        <v>1565</v>
      </c>
      <c r="R167" s="81"/>
      <c r="S167" s="81"/>
      <c r="T167" s="81" t="s">
        <v>3321</v>
      </c>
      <c r="U167" s="83">
        <v>44406.290925925925</v>
      </c>
      <c r="V167" s="85" t="s">
        <v>3824</v>
      </c>
      <c r="W167" s="81"/>
      <c r="X167" s="81"/>
      <c r="Y167" s="87" t="s">
        <v>5824</v>
      </c>
      <c r="Z167" s="81"/>
    </row>
    <row r="168" spans="1:26" x14ac:dyDescent="0.35">
      <c r="A168" s="66" t="s">
        <v>331</v>
      </c>
      <c r="B168" s="66" t="s">
        <v>331</v>
      </c>
      <c r="C168" s="67"/>
      <c r="D168" s="68"/>
      <c r="E168" s="69"/>
      <c r="F168" s="70"/>
      <c r="G168" s="67"/>
      <c r="H168" s="71"/>
      <c r="I168" s="72"/>
      <c r="J168" s="72"/>
      <c r="K168" s="36"/>
      <c r="L168" s="79"/>
      <c r="M168" s="79"/>
      <c r="N168" s="74"/>
      <c r="O168" s="81" t="s">
        <v>179</v>
      </c>
      <c r="P168" s="83">
        <v>44406.292291666665</v>
      </c>
      <c r="Q168" s="81" t="s">
        <v>1579</v>
      </c>
      <c r="R168" s="81"/>
      <c r="S168" s="81"/>
      <c r="T168" s="81" t="s">
        <v>3330</v>
      </c>
      <c r="U168" s="83">
        <v>44406.292291666665</v>
      </c>
      <c r="V168" s="85" t="s">
        <v>3825</v>
      </c>
      <c r="W168" s="81"/>
      <c r="X168" s="81"/>
      <c r="Y168" s="87" t="s">
        <v>5825</v>
      </c>
      <c r="Z168" s="81"/>
    </row>
    <row r="169" spans="1:26" x14ac:dyDescent="0.35">
      <c r="A169" s="66" t="s">
        <v>332</v>
      </c>
      <c r="B169" s="66" t="s">
        <v>1164</v>
      </c>
      <c r="C169" s="67"/>
      <c r="D169" s="68"/>
      <c r="E169" s="69"/>
      <c r="F169" s="70"/>
      <c r="G169" s="67"/>
      <c r="H169" s="71"/>
      <c r="I169" s="72"/>
      <c r="J169" s="72"/>
      <c r="K169" s="36"/>
      <c r="L169" s="79"/>
      <c r="M169" s="79"/>
      <c r="N169" s="74"/>
      <c r="O169" s="81" t="s">
        <v>1490</v>
      </c>
      <c r="P169" s="83">
        <v>44406.304108796299</v>
      </c>
      <c r="Q169" s="81" t="s">
        <v>1552</v>
      </c>
      <c r="R169" s="81"/>
      <c r="S169" s="81"/>
      <c r="T169" s="81" t="s">
        <v>3289</v>
      </c>
      <c r="U169" s="83">
        <v>44406.304108796299</v>
      </c>
      <c r="V169" s="85" t="s">
        <v>3826</v>
      </c>
      <c r="W169" s="81"/>
      <c r="X169" s="81"/>
      <c r="Y169" s="87" t="s">
        <v>5826</v>
      </c>
      <c r="Z169" s="81"/>
    </row>
    <row r="170" spans="1:26" x14ac:dyDescent="0.35">
      <c r="A170" s="66" t="s">
        <v>333</v>
      </c>
      <c r="B170" s="66" t="s">
        <v>1135</v>
      </c>
      <c r="C170" s="67"/>
      <c r="D170" s="68"/>
      <c r="E170" s="69"/>
      <c r="F170" s="70"/>
      <c r="G170" s="67"/>
      <c r="H170" s="71"/>
      <c r="I170" s="72"/>
      <c r="J170" s="72"/>
      <c r="K170" s="36"/>
      <c r="L170" s="79"/>
      <c r="M170" s="79"/>
      <c r="N170" s="74"/>
      <c r="O170" s="81" t="s">
        <v>1490</v>
      </c>
      <c r="P170" s="83">
        <v>44406.306817129633</v>
      </c>
      <c r="Q170" s="81" t="s">
        <v>1565</v>
      </c>
      <c r="R170" s="81"/>
      <c r="S170" s="81"/>
      <c r="T170" s="81" t="s">
        <v>3321</v>
      </c>
      <c r="U170" s="83">
        <v>44406.306817129633</v>
      </c>
      <c r="V170" s="85" t="s">
        <v>3827</v>
      </c>
      <c r="W170" s="81"/>
      <c r="X170" s="81"/>
      <c r="Y170" s="87" t="s">
        <v>5827</v>
      </c>
      <c r="Z170" s="81"/>
    </row>
    <row r="171" spans="1:26" x14ac:dyDescent="0.35">
      <c r="A171" s="66" t="s">
        <v>334</v>
      </c>
      <c r="B171" s="66" t="s">
        <v>1368</v>
      </c>
      <c r="C171" s="67"/>
      <c r="D171" s="68"/>
      <c r="E171" s="69"/>
      <c r="F171" s="70"/>
      <c r="G171" s="67"/>
      <c r="H171" s="71"/>
      <c r="I171" s="72"/>
      <c r="J171" s="72"/>
      <c r="K171" s="36"/>
      <c r="L171" s="79"/>
      <c r="M171" s="79"/>
      <c r="N171" s="74"/>
      <c r="O171" s="81" t="s">
        <v>1490</v>
      </c>
      <c r="P171" s="83">
        <v>44406.3125</v>
      </c>
      <c r="Q171" s="81" t="s">
        <v>1580</v>
      </c>
      <c r="R171" s="85" t="s">
        <v>2594</v>
      </c>
      <c r="S171" s="81" t="s">
        <v>3177</v>
      </c>
      <c r="T171" s="81"/>
      <c r="U171" s="83">
        <v>44406.3125</v>
      </c>
      <c r="V171" s="85" t="s">
        <v>3828</v>
      </c>
      <c r="W171" s="81"/>
      <c r="X171" s="81"/>
      <c r="Y171" s="87" t="s">
        <v>5828</v>
      </c>
      <c r="Z171" s="81"/>
    </row>
    <row r="172" spans="1:26" x14ac:dyDescent="0.35">
      <c r="A172" s="66" t="s">
        <v>335</v>
      </c>
      <c r="B172" s="66" t="s">
        <v>1264</v>
      </c>
      <c r="C172" s="67"/>
      <c r="D172" s="68"/>
      <c r="E172" s="69"/>
      <c r="F172" s="70"/>
      <c r="G172" s="67"/>
      <c r="H172" s="71"/>
      <c r="I172" s="72"/>
      <c r="J172" s="72"/>
      <c r="K172" s="36"/>
      <c r="L172" s="79"/>
      <c r="M172" s="79"/>
      <c r="N172" s="74"/>
      <c r="O172" s="81" t="s">
        <v>1490</v>
      </c>
      <c r="P172" s="83">
        <v>44406.320057870369</v>
      </c>
      <c r="Q172" s="81" t="s">
        <v>1504</v>
      </c>
      <c r="R172" s="81"/>
      <c r="S172" s="81"/>
      <c r="T172" s="81" t="s">
        <v>3293</v>
      </c>
      <c r="U172" s="83">
        <v>44406.320057870369</v>
      </c>
      <c r="V172" s="85" t="s">
        <v>3829</v>
      </c>
      <c r="W172" s="81"/>
      <c r="X172" s="81"/>
      <c r="Y172" s="87" t="s">
        <v>5829</v>
      </c>
      <c r="Z172" s="81"/>
    </row>
    <row r="173" spans="1:26" x14ac:dyDescent="0.35">
      <c r="A173" s="66" t="s">
        <v>336</v>
      </c>
      <c r="B173" s="66" t="s">
        <v>1161</v>
      </c>
      <c r="C173" s="67"/>
      <c r="D173" s="68"/>
      <c r="E173" s="69"/>
      <c r="F173" s="70"/>
      <c r="G173" s="67"/>
      <c r="H173" s="71"/>
      <c r="I173" s="72"/>
      <c r="J173" s="72"/>
      <c r="K173" s="36"/>
      <c r="L173" s="79"/>
      <c r="M173" s="79"/>
      <c r="N173" s="74"/>
      <c r="O173" s="81" t="s">
        <v>1490</v>
      </c>
      <c r="P173" s="83">
        <v>44405.591400462959</v>
      </c>
      <c r="Q173" s="81" t="s">
        <v>1581</v>
      </c>
      <c r="R173" s="81"/>
      <c r="S173" s="81"/>
      <c r="T173" s="81"/>
      <c r="U173" s="83">
        <v>44405.591400462959</v>
      </c>
      <c r="V173" s="85" t="s">
        <v>3830</v>
      </c>
      <c r="W173" s="81"/>
      <c r="X173" s="81"/>
      <c r="Y173" s="87" t="s">
        <v>5830</v>
      </c>
      <c r="Z173" s="81"/>
    </row>
    <row r="174" spans="1:26" x14ac:dyDescent="0.35">
      <c r="A174" s="66" t="s">
        <v>336</v>
      </c>
      <c r="B174" s="66" t="s">
        <v>1367</v>
      </c>
      <c r="C174" s="67"/>
      <c r="D174" s="68"/>
      <c r="E174" s="69"/>
      <c r="F174" s="70"/>
      <c r="G174" s="67"/>
      <c r="H174" s="71"/>
      <c r="I174" s="72"/>
      <c r="J174" s="72"/>
      <c r="K174" s="36"/>
      <c r="L174" s="79"/>
      <c r="M174" s="79"/>
      <c r="N174" s="74"/>
      <c r="O174" s="81" t="s">
        <v>1490</v>
      </c>
      <c r="P174" s="83">
        <v>44406.326643518521</v>
      </c>
      <c r="Q174" s="81" t="s">
        <v>1578</v>
      </c>
      <c r="R174" s="85" t="s">
        <v>2593</v>
      </c>
      <c r="S174" s="81" t="s">
        <v>3191</v>
      </c>
      <c r="T174" s="81" t="s">
        <v>3329</v>
      </c>
      <c r="U174" s="83">
        <v>44406.326643518521</v>
      </c>
      <c r="V174" s="85" t="s">
        <v>3831</v>
      </c>
      <c r="W174" s="81"/>
      <c r="X174" s="81"/>
      <c r="Y174" s="87" t="s">
        <v>5831</v>
      </c>
      <c r="Z174" s="81"/>
    </row>
    <row r="175" spans="1:26" x14ac:dyDescent="0.35">
      <c r="A175" s="66" t="s">
        <v>337</v>
      </c>
      <c r="B175" s="66" t="s">
        <v>1304</v>
      </c>
      <c r="C175" s="67"/>
      <c r="D175" s="68"/>
      <c r="E175" s="69"/>
      <c r="F175" s="70"/>
      <c r="G175" s="67"/>
      <c r="H175" s="71"/>
      <c r="I175" s="72"/>
      <c r="J175" s="72"/>
      <c r="K175" s="36"/>
      <c r="L175" s="79"/>
      <c r="M175" s="79"/>
      <c r="N175" s="74"/>
      <c r="O175" s="81" t="s">
        <v>1490</v>
      </c>
      <c r="P175" s="83">
        <v>44406.330312500002</v>
      </c>
      <c r="Q175" s="81" t="s">
        <v>1582</v>
      </c>
      <c r="R175" s="81"/>
      <c r="S175" s="81"/>
      <c r="T175" s="81"/>
      <c r="U175" s="83">
        <v>44406.330312500002</v>
      </c>
      <c r="V175" s="85" t="s">
        <v>3832</v>
      </c>
      <c r="W175" s="81"/>
      <c r="X175" s="81"/>
      <c r="Y175" s="87" t="s">
        <v>5832</v>
      </c>
      <c r="Z175" s="81"/>
    </row>
    <row r="176" spans="1:26" x14ac:dyDescent="0.35">
      <c r="A176" s="66" t="s">
        <v>338</v>
      </c>
      <c r="B176" s="66" t="s">
        <v>1369</v>
      </c>
      <c r="C176" s="67"/>
      <c r="D176" s="68"/>
      <c r="E176" s="69"/>
      <c r="F176" s="70"/>
      <c r="G176" s="67"/>
      <c r="H176" s="71"/>
      <c r="I176" s="72"/>
      <c r="J176" s="72"/>
      <c r="K176" s="36"/>
      <c r="L176" s="79"/>
      <c r="M176" s="79"/>
      <c r="N176" s="74"/>
      <c r="O176" s="81" t="s">
        <v>1490</v>
      </c>
      <c r="P176" s="83">
        <v>44406.340590277781</v>
      </c>
      <c r="Q176" s="81" t="s">
        <v>1583</v>
      </c>
      <c r="R176" s="81"/>
      <c r="S176" s="81"/>
      <c r="T176" s="81" t="s">
        <v>3331</v>
      </c>
      <c r="U176" s="83">
        <v>44406.340590277781</v>
      </c>
      <c r="V176" s="85" t="s">
        <v>3833</v>
      </c>
      <c r="W176" s="81"/>
      <c r="X176" s="81"/>
      <c r="Y176" s="87" t="s">
        <v>5833</v>
      </c>
      <c r="Z176" s="87" t="s">
        <v>7674</v>
      </c>
    </row>
    <row r="177" spans="1:26" x14ac:dyDescent="0.35">
      <c r="A177" s="66" t="s">
        <v>338</v>
      </c>
      <c r="B177" s="66" t="s">
        <v>1370</v>
      </c>
      <c r="C177" s="67"/>
      <c r="D177" s="68"/>
      <c r="E177" s="69"/>
      <c r="F177" s="70"/>
      <c r="G177" s="67"/>
      <c r="H177" s="71"/>
      <c r="I177" s="72"/>
      <c r="J177" s="72"/>
      <c r="K177" s="36"/>
      <c r="L177" s="79"/>
      <c r="M177" s="79"/>
      <c r="N177" s="74"/>
      <c r="O177" s="81" t="s">
        <v>1491</v>
      </c>
      <c r="P177" s="83">
        <v>44406.340590277781</v>
      </c>
      <c r="Q177" s="81" t="s">
        <v>1583</v>
      </c>
      <c r="R177" s="81"/>
      <c r="S177" s="81"/>
      <c r="T177" s="81" t="s">
        <v>3331</v>
      </c>
      <c r="U177" s="83">
        <v>44406.340590277781</v>
      </c>
      <c r="V177" s="85" t="s">
        <v>3833</v>
      </c>
      <c r="W177" s="81"/>
      <c r="X177" s="81"/>
      <c r="Y177" s="87" t="s">
        <v>5833</v>
      </c>
      <c r="Z177" s="87" t="s">
        <v>7674</v>
      </c>
    </row>
    <row r="178" spans="1:26" x14ac:dyDescent="0.35">
      <c r="A178" s="66" t="s">
        <v>339</v>
      </c>
      <c r="B178" s="66" t="s">
        <v>1371</v>
      </c>
      <c r="C178" s="67"/>
      <c r="D178" s="68"/>
      <c r="E178" s="69"/>
      <c r="F178" s="70"/>
      <c r="G178" s="67"/>
      <c r="H178" s="71"/>
      <c r="I178" s="72"/>
      <c r="J178" s="72"/>
      <c r="K178" s="36"/>
      <c r="L178" s="79"/>
      <c r="M178" s="79"/>
      <c r="N178" s="74"/>
      <c r="O178" s="81" t="s">
        <v>1490</v>
      </c>
      <c r="P178" s="83">
        <v>44406.351597222223</v>
      </c>
      <c r="Q178" s="81" t="s">
        <v>1584</v>
      </c>
      <c r="R178" s="81"/>
      <c r="S178" s="81"/>
      <c r="T178" s="81"/>
      <c r="U178" s="83">
        <v>44406.351597222223</v>
      </c>
      <c r="V178" s="85" t="s">
        <v>3834</v>
      </c>
      <c r="W178" s="81"/>
      <c r="X178" s="81"/>
      <c r="Y178" s="87" t="s">
        <v>5834</v>
      </c>
      <c r="Z178" s="81"/>
    </row>
    <row r="179" spans="1:26" x14ac:dyDescent="0.35">
      <c r="A179" s="66" t="s">
        <v>339</v>
      </c>
      <c r="B179" s="66" t="s">
        <v>1372</v>
      </c>
      <c r="C179" s="67"/>
      <c r="D179" s="68"/>
      <c r="E179" s="69"/>
      <c r="F179" s="70"/>
      <c r="G179" s="67"/>
      <c r="H179" s="71"/>
      <c r="I179" s="72"/>
      <c r="J179" s="72"/>
      <c r="K179" s="36"/>
      <c r="L179" s="79"/>
      <c r="M179" s="79"/>
      <c r="N179" s="74"/>
      <c r="O179" s="81" t="s">
        <v>1490</v>
      </c>
      <c r="P179" s="83">
        <v>44406.351597222223</v>
      </c>
      <c r="Q179" s="81" t="s">
        <v>1584</v>
      </c>
      <c r="R179" s="81"/>
      <c r="S179" s="81"/>
      <c r="T179" s="81"/>
      <c r="U179" s="83">
        <v>44406.351597222223</v>
      </c>
      <c r="V179" s="85" t="s">
        <v>3834</v>
      </c>
      <c r="W179" s="81"/>
      <c r="X179" s="81"/>
      <c r="Y179" s="87" t="s">
        <v>5834</v>
      </c>
      <c r="Z179" s="81"/>
    </row>
    <row r="180" spans="1:26" x14ac:dyDescent="0.35">
      <c r="A180" s="66" t="s">
        <v>339</v>
      </c>
      <c r="B180" s="66" t="s">
        <v>1373</v>
      </c>
      <c r="C180" s="67"/>
      <c r="D180" s="68"/>
      <c r="E180" s="69"/>
      <c r="F180" s="70"/>
      <c r="G180" s="67"/>
      <c r="H180" s="71"/>
      <c r="I180" s="72"/>
      <c r="J180" s="72"/>
      <c r="K180" s="36"/>
      <c r="L180" s="79"/>
      <c r="M180" s="79"/>
      <c r="N180" s="74"/>
      <c r="O180" s="81" t="s">
        <v>1490</v>
      </c>
      <c r="P180" s="83">
        <v>44406.351597222223</v>
      </c>
      <c r="Q180" s="81" t="s">
        <v>1584</v>
      </c>
      <c r="R180" s="81"/>
      <c r="S180" s="81"/>
      <c r="T180" s="81"/>
      <c r="U180" s="83">
        <v>44406.351597222223</v>
      </c>
      <c r="V180" s="85" t="s">
        <v>3834</v>
      </c>
      <c r="W180" s="81"/>
      <c r="X180" s="81"/>
      <c r="Y180" s="87" t="s">
        <v>5834</v>
      </c>
      <c r="Z180" s="81"/>
    </row>
    <row r="181" spans="1:26" x14ac:dyDescent="0.35">
      <c r="A181" s="66" t="s">
        <v>339</v>
      </c>
      <c r="B181" s="66" t="s">
        <v>1312</v>
      </c>
      <c r="C181" s="67"/>
      <c r="D181" s="68"/>
      <c r="E181" s="69"/>
      <c r="F181" s="70"/>
      <c r="G181" s="67"/>
      <c r="H181" s="71"/>
      <c r="I181" s="72"/>
      <c r="J181" s="72"/>
      <c r="K181" s="36"/>
      <c r="L181" s="79"/>
      <c r="M181" s="79"/>
      <c r="N181" s="74"/>
      <c r="O181" s="81" t="s">
        <v>1490</v>
      </c>
      <c r="P181" s="83">
        <v>44406.351597222223</v>
      </c>
      <c r="Q181" s="81" t="s">
        <v>1584</v>
      </c>
      <c r="R181" s="81"/>
      <c r="S181" s="81"/>
      <c r="T181" s="81"/>
      <c r="U181" s="83">
        <v>44406.351597222223</v>
      </c>
      <c r="V181" s="85" t="s">
        <v>3834</v>
      </c>
      <c r="W181" s="81"/>
      <c r="X181" s="81"/>
      <c r="Y181" s="87" t="s">
        <v>5834</v>
      </c>
      <c r="Z181" s="81"/>
    </row>
    <row r="182" spans="1:26" x14ac:dyDescent="0.35">
      <c r="A182" s="66" t="s">
        <v>340</v>
      </c>
      <c r="B182" s="66" t="s">
        <v>1308</v>
      </c>
      <c r="C182" s="67"/>
      <c r="D182" s="68"/>
      <c r="E182" s="69"/>
      <c r="F182" s="70"/>
      <c r="G182" s="67"/>
      <c r="H182" s="71"/>
      <c r="I182" s="72"/>
      <c r="J182" s="72"/>
      <c r="K182" s="36"/>
      <c r="L182" s="79"/>
      <c r="M182" s="79"/>
      <c r="N182" s="74"/>
      <c r="O182" s="81" t="s">
        <v>1490</v>
      </c>
      <c r="P182" s="83">
        <v>44406.352268518516</v>
      </c>
      <c r="Q182" s="81" t="s">
        <v>1536</v>
      </c>
      <c r="R182" s="81"/>
      <c r="S182" s="81"/>
      <c r="T182" s="81" t="s">
        <v>3307</v>
      </c>
      <c r="U182" s="83">
        <v>44406.352268518516</v>
      </c>
      <c r="V182" s="85" t="s">
        <v>3835</v>
      </c>
      <c r="W182" s="81"/>
      <c r="X182" s="81"/>
      <c r="Y182" s="87" t="s">
        <v>5835</v>
      </c>
      <c r="Z182" s="81"/>
    </row>
    <row r="183" spans="1:26" x14ac:dyDescent="0.35">
      <c r="A183" s="66" t="s">
        <v>341</v>
      </c>
      <c r="B183" s="66" t="s">
        <v>1167</v>
      </c>
      <c r="C183" s="67"/>
      <c r="D183" s="68"/>
      <c r="E183" s="69"/>
      <c r="F183" s="70"/>
      <c r="G183" s="67"/>
      <c r="H183" s="71"/>
      <c r="I183" s="72"/>
      <c r="J183" s="72"/>
      <c r="K183" s="36"/>
      <c r="L183" s="79"/>
      <c r="M183" s="79"/>
      <c r="N183" s="74"/>
      <c r="O183" s="81" t="s">
        <v>1490</v>
      </c>
      <c r="P183" s="83">
        <v>44406.358275462961</v>
      </c>
      <c r="Q183" s="81" t="s">
        <v>1585</v>
      </c>
      <c r="R183" s="81"/>
      <c r="S183" s="81"/>
      <c r="T183" s="81" t="s">
        <v>3332</v>
      </c>
      <c r="U183" s="83">
        <v>44406.358275462961</v>
      </c>
      <c r="V183" s="85" t="s">
        <v>3836</v>
      </c>
      <c r="W183" s="81"/>
      <c r="X183" s="81"/>
      <c r="Y183" s="87" t="s">
        <v>5836</v>
      </c>
      <c r="Z183" s="81"/>
    </row>
    <row r="184" spans="1:26" x14ac:dyDescent="0.35">
      <c r="A184" s="66" t="s">
        <v>342</v>
      </c>
      <c r="B184" s="66" t="s">
        <v>1135</v>
      </c>
      <c r="C184" s="67"/>
      <c r="D184" s="68"/>
      <c r="E184" s="69"/>
      <c r="F184" s="70"/>
      <c r="G184" s="67"/>
      <c r="H184" s="71"/>
      <c r="I184" s="72"/>
      <c r="J184" s="72"/>
      <c r="K184" s="36"/>
      <c r="L184" s="79"/>
      <c r="M184" s="79"/>
      <c r="N184" s="74"/>
      <c r="O184" s="81" t="s">
        <v>1490</v>
      </c>
      <c r="P184" s="83">
        <v>44406.287060185183</v>
      </c>
      <c r="Q184" s="81" t="s">
        <v>1565</v>
      </c>
      <c r="R184" s="81"/>
      <c r="S184" s="81"/>
      <c r="T184" s="81" t="s">
        <v>3321</v>
      </c>
      <c r="U184" s="83">
        <v>44406.287060185183</v>
      </c>
      <c r="V184" s="85" t="s">
        <v>3837</v>
      </c>
      <c r="W184" s="81"/>
      <c r="X184" s="81"/>
      <c r="Y184" s="87" t="s">
        <v>5837</v>
      </c>
      <c r="Z184" s="81"/>
    </row>
    <row r="185" spans="1:26" x14ac:dyDescent="0.35">
      <c r="A185" s="66" t="s">
        <v>342</v>
      </c>
      <c r="B185" s="66" t="s">
        <v>1374</v>
      </c>
      <c r="C185" s="67"/>
      <c r="D185" s="68"/>
      <c r="E185" s="69"/>
      <c r="F185" s="70"/>
      <c r="G185" s="67"/>
      <c r="H185" s="71"/>
      <c r="I185" s="72"/>
      <c r="J185" s="72"/>
      <c r="K185" s="36"/>
      <c r="L185" s="79"/>
      <c r="M185" s="79"/>
      <c r="N185" s="74"/>
      <c r="O185" s="81" t="s">
        <v>1490</v>
      </c>
      <c r="P185" s="83">
        <v>44406.370405092595</v>
      </c>
      <c r="Q185" s="81" t="s">
        <v>1586</v>
      </c>
      <c r="R185" s="81"/>
      <c r="S185" s="81"/>
      <c r="T185" s="81" t="s">
        <v>3333</v>
      </c>
      <c r="U185" s="83">
        <v>44406.370405092595</v>
      </c>
      <c r="V185" s="85" t="s">
        <v>3838</v>
      </c>
      <c r="W185" s="81"/>
      <c r="X185" s="81"/>
      <c r="Y185" s="87" t="s">
        <v>5838</v>
      </c>
      <c r="Z185" s="81"/>
    </row>
    <row r="186" spans="1:26" x14ac:dyDescent="0.35">
      <c r="A186" s="66" t="s">
        <v>343</v>
      </c>
      <c r="B186" s="66" t="s">
        <v>1374</v>
      </c>
      <c r="C186" s="67"/>
      <c r="D186" s="68"/>
      <c r="E186" s="69"/>
      <c r="F186" s="70"/>
      <c r="G186" s="67"/>
      <c r="H186" s="71"/>
      <c r="I186" s="72"/>
      <c r="J186" s="72"/>
      <c r="K186" s="36"/>
      <c r="L186" s="79"/>
      <c r="M186" s="79"/>
      <c r="N186" s="74"/>
      <c r="O186" s="81" t="s">
        <v>1490</v>
      </c>
      <c r="P186" s="83">
        <v>44406.371562499997</v>
      </c>
      <c r="Q186" s="81" t="s">
        <v>1586</v>
      </c>
      <c r="R186" s="81"/>
      <c r="S186" s="81"/>
      <c r="T186" s="81" t="s">
        <v>3333</v>
      </c>
      <c r="U186" s="83">
        <v>44406.371562499997</v>
      </c>
      <c r="V186" s="85" t="s">
        <v>3839</v>
      </c>
      <c r="W186" s="81"/>
      <c r="X186" s="81"/>
      <c r="Y186" s="87" t="s">
        <v>5839</v>
      </c>
      <c r="Z186" s="81"/>
    </row>
    <row r="187" spans="1:26" x14ac:dyDescent="0.35">
      <c r="A187" s="66" t="s">
        <v>344</v>
      </c>
      <c r="B187" s="66" t="s">
        <v>1167</v>
      </c>
      <c r="C187" s="67"/>
      <c r="D187" s="68"/>
      <c r="E187" s="69"/>
      <c r="F187" s="70"/>
      <c r="G187" s="67"/>
      <c r="H187" s="71"/>
      <c r="I187" s="72"/>
      <c r="J187" s="72"/>
      <c r="K187" s="36"/>
      <c r="L187" s="79"/>
      <c r="M187" s="79"/>
      <c r="N187" s="74"/>
      <c r="O187" s="81" t="s">
        <v>1490</v>
      </c>
      <c r="P187" s="83">
        <v>44406.372523148151</v>
      </c>
      <c r="Q187" s="81" t="s">
        <v>1585</v>
      </c>
      <c r="R187" s="81"/>
      <c r="S187" s="81"/>
      <c r="T187" s="81" t="s">
        <v>3332</v>
      </c>
      <c r="U187" s="83">
        <v>44406.372523148151</v>
      </c>
      <c r="V187" s="85" t="s">
        <v>3840</v>
      </c>
      <c r="W187" s="81"/>
      <c r="X187" s="81"/>
      <c r="Y187" s="87" t="s">
        <v>5840</v>
      </c>
      <c r="Z187" s="81"/>
    </row>
    <row r="188" spans="1:26" x14ac:dyDescent="0.35">
      <c r="A188" s="66" t="s">
        <v>345</v>
      </c>
      <c r="B188" s="66" t="s">
        <v>1167</v>
      </c>
      <c r="C188" s="67"/>
      <c r="D188" s="68"/>
      <c r="E188" s="69"/>
      <c r="F188" s="70"/>
      <c r="G188" s="67"/>
      <c r="H188" s="71"/>
      <c r="I188" s="72"/>
      <c r="J188" s="72"/>
      <c r="K188" s="36"/>
      <c r="L188" s="79"/>
      <c r="M188" s="79"/>
      <c r="N188" s="74"/>
      <c r="O188" s="81" t="s">
        <v>1490</v>
      </c>
      <c r="P188" s="83">
        <v>44406.373796296299</v>
      </c>
      <c r="Q188" s="81" t="s">
        <v>1585</v>
      </c>
      <c r="R188" s="81"/>
      <c r="S188" s="81"/>
      <c r="T188" s="81" t="s">
        <v>3332</v>
      </c>
      <c r="U188" s="83">
        <v>44406.373796296299</v>
      </c>
      <c r="V188" s="85" t="s">
        <v>3841</v>
      </c>
      <c r="W188" s="81"/>
      <c r="X188" s="81"/>
      <c r="Y188" s="87" t="s">
        <v>5841</v>
      </c>
      <c r="Z188" s="81"/>
    </row>
    <row r="189" spans="1:26" x14ac:dyDescent="0.35">
      <c r="A189" s="66" t="s">
        <v>346</v>
      </c>
      <c r="B189" s="66" t="s">
        <v>1308</v>
      </c>
      <c r="C189" s="67"/>
      <c r="D189" s="68"/>
      <c r="E189" s="69"/>
      <c r="F189" s="70"/>
      <c r="G189" s="67"/>
      <c r="H189" s="71"/>
      <c r="I189" s="72"/>
      <c r="J189" s="72"/>
      <c r="K189" s="36"/>
      <c r="L189" s="79"/>
      <c r="M189" s="79"/>
      <c r="N189" s="74"/>
      <c r="O189" s="81" t="s">
        <v>1490</v>
      </c>
      <c r="P189" s="83">
        <v>44406.374293981484</v>
      </c>
      <c r="Q189" s="81" t="s">
        <v>1536</v>
      </c>
      <c r="R189" s="81"/>
      <c r="S189" s="81"/>
      <c r="T189" s="81" t="s">
        <v>3307</v>
      </c>
      <c r="U189" s="83">
        <v>44406.374293981484</v>
      </c>
      <c r="V189" s="85" t="s">
        <v>3842</v>
      </c>
      <c r="W189" s="81"/>
      <c r="X189" s="81"/>
      <c r="Y189" s="87" t="s">
        <v>5842</v>
      </c>
      <c r="Z189" s="81"/>
    </row>
    <row r="190" spans="1:26" x14ac:dyDescent="0.35">
      <c r="A190" s="66" t="s">
        <v>347</v>
      </c>
      <c r="B190" s="66" t="s">
        <v>1176</v>
      </c>
      <c r="C190" s="67"/>
      <c r="D190" s="68"/>
      <c r="E190" s="69"/>
      <c r="F190" s="70"/>
      <c r="G190" s="67"/>
      <c r="H190" s="71"/>
      <c r="I190" s="72"/>
      <c r="J190" s="72"/>
      <c r="K190" s="36"/>
      <c r="L190" s="79"/>
      <c r="M190" s="79"/>
      <c r="N190" s="74"/>
      <c r="O190" s="81" t="s">
        <v>1490</v>
      </c>
      <c r="P190" s="83">
        <v>44406.37903935185</v>
      </c>
      <c r="Q190" s="81" t="s">
        <v>1587</v>
      </c>
      <c r="R190" s="81"/>
      <c r="S190" s="81"/>
      <c r="T190" s="81"/>
      <c r="U190" s="83">
        <v>44406.37903935185</v>
      </c>
      <c r="V190" s="85" t="s">
        <v>3843</v>
      </c>
      <c r="W190" s="81"/>
      <c r="X190" s="81"/>
      <c r="Y190" s="87" t="s">
        <v>5843</v>
      </c>
      <c r="Z190" s="81"/>
    </row>
    <row r="191" spans="1:26" x14ac:dyDescent="0.35">
      <c r="A191" s="66" t="s">
        <v>348</v>
      </c>
      <c r="B191" s="66" t="s">
        <v>1360</v>
      </c>
      <c r="C191" s="67"/>
      <c r="D191" s="68"/>
      <c r="E191" s="69"/>
      <c r="F191" s="70"/>
      <c r="G191" s="67"/>
      <c r="H191" s="71"/>
      <c r="I191" s="72"/>
      <c r="J191" s="72"/>
      <c r="K191" s="36"/>
      <c r="L191" s="79"/>
      <c r="M191" s="79"/>
      <c r="N191" s="74"/>
      <c r="O191" s="81" t="s">
        <v>1490</v>
      </c>
      <c r="P191" s="83">
        <v>44405.311203703706</v>
      </c>
      <c r="Q191" s="81" t="s">
        <v>1588</v>
      </c>
      <c r="R191" s="85" t="s">
        <v>2595</v>
      </c>
      <c r="S191" s="81" t="s">
        <v>3177</v>
      </c>
      <c r="T191" s="81" t="s">
        <v>3334</v>
      </c>
      <c r="U191" s="83">
        <v>44405.311203703706</v>
      </c>
      <c r="V191" s="85" t="s">
        <v>3844</v>
      </c>
      <c r="W191" s="81"/>
      <c r="X191" s="81"/>
      <c r="Y191" s="87" t="s">
        <v>5844</v>
      </c>
      <c r="Z191" s="81"/>
    </row>
    <row r="192" spans="1:26" x14ac:dyDescent="0.35">
      <c r="A192" s="66" t="s">
        <v>349</v>
      </c>
      <c r="B192" s="66" t="s">
        <v>1360</v>
      </c>
      <c r="C192" s="67"/>
      <c r="D192" s="68"/>
      <c r="E192" s="69"/>
      <c r="F192" s="70"/>
      <c r="G192" s="67"/>
      <c r="H192" s="71"/>
      <c r="I192" s="72"/>
      <c r="J192" s="72"/>
      <c r="K192" s="36"/>
      <c r="L192" s="79"/>
      <c r="M192" s="79"/>
      <c r="N192" s="74"/>
      <c r="O192" s="81" t="s">
        <v>1490</v>
      </c>
      <c r="P192" s="83">
        <v>44406.384143518517</v>
      </c>
      <c r="Q192" s="81" t="s">
        <v>1563</v>
      </c>
      <c r="R192" s="81"/>
      <c r="S192" s="81"/>
      <c r="T192" s="81" t="s">
        <v>3319</v>
      </c>
      <c r="U192" s="83">
        <v>44406.384143518517</v>
      </c>
      <c r="V192" s="85" t="s">
        <v>3845</v>
      </c>
      <c r="W192" s="81"/>
      <c r="X192" s="81"/>
      <c r="Y192" s="87" t="s">
        <v>5845</v>
      </c>
      <c r="Z192" s="81"/>
    </row>
    <row r="193" spans="1:26" x14ac:dyDescent="0.35">
      <c r="A193" s="66" t="s">
        <v>350</v>
      </c>
      <c r="B193" s="66" t="s">
        <v>348</v>
      </c>
      <c r="C193" s="67"/>
      <c r="D193" s="68"/>
      <c r="E193" s="69"/>
      <c r="F193" s="70"/>
      <c r="G193" s="67"/>
      <c r="H193" s="71"/>
      <c r="I193" s="72"/>
      <c r="J193" s="72"/>
      <c r="K193" s="36"/>
      <c r="L193" s="79"/>
      <c r="M193" s="79"/>
      <c r="N193" s="74"/>
      <c r="O193" s="81" t="s">
        <v>1490</v>
      </c>
      <c r="P193" s="83">
        <v>44405.307997685188</v>
      </c>
      <c r="Q193" s="81" t="s">
        <v>1589</v>
      </c>
      <c r="R193" s="85" t="s">
        <v>2596</v>
      </c>
      <c r="S193" s="81" t="s">
        <v>3177</v>
      </c>
      <c r="T193" s="81" t="s">
        <v>3319</v>
      </c>
      <c r="U193" s="83">
        <v>44405.307997685188</v>
      </c>
      <c r="V193" s="85" t="s">
        <v>3846</v>
      </c>
      <c r="W193" s="81"/>
      <c r="X193" s="81"/>
      <c r="Y193" s="87" t="s">
        <v>5846</v>
      </c>
      <c r="Z193" s="81"/>
    </row>
    <row r="194" spans="1:26" x14ac:dyDescent="0.35">
      <c r="A194" s="66" t="s">
        <v>348</v>
      </c>
      <c r="B194" s="66" t="s">
        <v>349</v>
      </c>
      <c r="C194" s="67"/>
      <c r="D194" s="68"/>
      <c r="E194" s="69"/>
      <c r="F194" s="70"/>
      <c r="G194" s="67"/>
      <c r="H194" s="71"/>
      <c r="I194" s="72"/>
      <c r="J194" s="72"/>
      <c r="K194" s="36"/>
      <c r="L194" s="79"/>
      <c r="M194" s="79"/>
      <c r="N194" s="74"/>
      <c r="O194" s="81" t="s">
        <v>1490</v>
      </c>
      <c r="P194" s="83">
        <v>44405.311203703706</v>
      </c>
      <c r="Q194" s="81" t="s">
        <v>1588</v>
      </c>
      <c r="R194" s="85" t="s">
        <v>2595</v>
      </c>
      <c r="S194" s="81" t="s">
        <v>3177</v>
      </c>
      <c r="T194" s="81" t="s">
        <v>3334</v>
      </c>
      <c r="U194" s="83">
        <v>44405.311203703706</v>
      </c>
      <c r="V194" s="85" t="s">
        <v>3844</v>
      </c>
      <c r="W194" s="81"/>
      <c r="X194" s="81"/>
      <c r="Y194" s="87" t="s">
        <v>5844</v>
      </c>
      <c r="Z194" s="81"/>
    </row>
    <row r="195" spans="1:26" x14ac:dyDescent="0.35">
      <c r="A195" s="66" t="s">
        <v>349</v>
      </c>
      <c r="B195" s="66" t="s">
        <v>348</v>
      </c>
      <c r="C195" s="67"/>
      <c r="D195" s="68"/>
      <c r="E195" s="69"/>
      <c r="F195" s="70"/>
      <c r="G195" s="67"/>
      <c r="H195" s="71"/>
      <c r="I195" s="72"/>
      <c r="J195" s="72"/>
      <c r="K195" s="36"/>
      <c r="L195" s="79"/>
      <c r="M195" s="79"/>
      <c r="N195" s="74"/>
      <c r="O195" s="81" t="s">
        <v>1490</v>
      </c>
      <c r="P195" s="83">
        <v>44406.384143518517</v>
      </c>
      <c r="Q195" s="81" t="s">
        <v>1563</v>
      </c>
      <c r="R195" s="81"/>
      <c r="S195" s="81"/>
      <c r="T195" s="81" t="s">
        <v>3319</v>
      </c>
      <c r="U195" s="83">
        <v>44406.384143518517</v>
      </c>
      <c r="V195" s="85" t="s">
        <v>3845</v>
      </c>
      <c r="W195" s="81"/>
      <c r="X195" s="81"/>
      <c r="Y195" s="87" t="s">
        <v>5845</v>
      </c>
      <c r="Z195" s="81"/>
    </row>
    <row r="196" spans="1:26" x14ac:dyDescent="0.35">
      <c r="A196" s="66" t="s">
        <v>349</v>
      </c>
      <c r="B196" s="66" t="s">
        <v>350</v>
      </c>
      <c r="C196" s="67"/>
      <c r="D196" s="68"/>
      <c r="E196" s="69"/>
      <c r="F196" s="70"/>
      <c r="G196" s="67"/>
      <c r="H196" s="71"/>
      <c r="I196" s="72"/>
      <c r="J196" s="72"/>
      <c r="K196" s="36"/>
      <c r="L196" s="79"/>
      <c r="M196" s="79"/>
      <c r="N196" s="74"/>
      <c r="O196" s="81" t="s">
        <v>1490</v>
      </c>
      <c r="P196" s="83">
        <v>44406.384143518517</v>
      </c>
      <c r="Q196" s="81" t="s">
        <v>1563</v>
      </c>
      <c r="R196" s="81"/>
      <c r="S196" s="81"/>
      <c r="T196" s="81" t="s">
        <v>3319</v>
      </c>
      <c r="U196" s="83">
        <v>44406.384143518517</v>
      </c>
      <c r="V196" s="85" t="s">
        <v>3845</v>
      </c>
      <c r="W196" s="81"/>
      <c r="X196" s="81"/>
      <c r="Y196" s="87" t="s">
        <v>5845</v>
      </c>
      <c r="Z196" s="81"/>
    </row>
    <row r="197" spans="1:26" x14ac:dyDescent="0.35">
      <c r="A197" s="66" t="s">
        <v>351</v>
      </c>
      <c r="B197" s="66" t="s">
        <v>1310</v>
      </c>
      <c r="C197" s="67"/>
      <c r="D197" s="68"/>
      <c r="E197" s="69"/>
      <c r="F197" s="70"/>
      <c r="G197" s="67"/>
      <c r="H197" s="71"/>
      <c r="I197" s="72"/>
      <c r="J197" s="72"/>
      <c r="K197" s="36"/>
      <c r="L197" s="79"/>
      <c r="M197" s="79"/>
      <c r="N197" s="74"/>
      <c r="O197" s="81" t="s">
        <v>1490</v>
      </c>
      <c r="P197" s="83">
        <v>44406.396111111113</v>
      </c>
      <c r="Q197" s="81" t="s">
        <v>1590</v>
      </c>
      <c r="R197" s="85" t="s">
        <v>2597</v>
      </c>
      <c r="S197" s="81" t="s">
        <v>3177</v>
      </c>
      <c r="T197" s="81"/>
      <c r="U197" s="83">
        <v>44406.396111111113</v>
      </c>
      <c r="V197" s="85" t="s">
        <v>3847</v>
      </c>
      <c r="W197" s="81"/>
      <c r="X197" s="81"/>
      <c r="Y197" s="87" t="s">
        <v>5847</v>
      </c>
      <c r="Z197" s="81"/>
    </row>
    <row r="198" spans="1:26" x14ac:dyDescent="0.35">
      <c r="A198" s="66" t="s">
        <v>352</v>
      </c>
      <c r="B198" s="66" t="s">
        <v>1331</v>
      </c>
      <c r="C198" s="67"/>
      <c r="D198" s="68"/>
      <c r="E198" s="69"/>
      <c r="F198" s="70"/>
      <c r="G198" s="67"/>
      <c r="H198" s="71"/>
      <c r="I198" s="72"/>
      <c r="J198" s="72"/>
      <c r="K198" s="36"/>
      <c r="L198" s="79"/>
      <c r="M198" s="79"/>
      <c r="N198" s="74"/>
      <c r="O198" s="81" t="s">
        <v>1490</v>
      </c>
      <c r="P198" s="83">
        <v>44406.396631944444</v>
      </c>
      <c r="Q198" s="81" t="s">
        <v>1591</v>
      </c>
      <c r="R198" s="85" t="s">
        <v>2598</v>
      </c>
      <c r="S198" s="81" t="s">
        <v>3181</v>
      </c>
      <c r="T198" s="81" t="s">
        <v>3335</v>
      </c>
      <c r="U198" s="83">
        <v>44406.396631944444</v>
      </c>
      <c r="V198" s="85" t="s">
        <v>3848</v>
      </c>
      <c r="W198" s="81"/>
      <c r="X198" s="81"/>
      <c r="Y198" s="87" t="s">
        <v>5848</v>
      </c>
      <c r="Z198" s="81"/>
    </row>
    <row r="199" spans="1:26" x14ac:dyDescent="0.35">
      <c r="A199" s="66" t="s">
        <v>353</v>
      </c>
      <c r="B199" s="66" t="s">
        <v>1375</v>
      </c>
      <c r="C199" s="67"/>
      <c r="D199" s="68"/>
      <c r="E199" s="69"/>
      <c r="F199" s="70"/>
      <c r="G199" s="67"/>
      <c r="H199" s="71"/>
      <c r="I199" s="72"/>
      <c r="J199" s="72"/>
      <c r="K199" s="36"/>
      <c r="L199" s="79"/>
      <c r="M199" s="79"/>
      <c r="N199" s="74"/>
      <c r="O199" s="81" t="s">
        <v>1490</v>
      </c>
      <c r="P199" s="83">
        <v>44406.398032407407</v>
      </c>
      <c r="Q199" s="81" t="s">
        <v>1592</v>
      </c>
      <c r="R199" s="81"/>
      <c r="S199" s="81"/>
      <c r="T199" s="81" t="s">
        <v>3336</v>
      </c>
      <c r="U199" s="83">
        <v>44406.398032407407</v>
      </c>
      <c r="V199" s="85" t="s">
        <v>3849</v>
      </c>
      <c r="W199" s="81"/>
      <c r="X199" s="81"/>
      <c r="Y199" s="87" t="s">
        <v>5849</v>
      </c>
      <c r="Z199" s="81"/>
    </row>
    <row r="200" spans="1:26" x14ac:dyDescent="0.35">
      <c r="A200" s="66" t="s">
        <v>354</v>
      </c>
      <c r="B200" s="66" t="s">
        <v>1376</v>
      </c>
      <c r="C200" s="67"/>
      <c r="D200" s="68"/>
      <c r="E200" s="69"/>
      <c r="F200" s="70"/>
      <c r="G200" s="67"/>
      <c r="H200" s="71"/>
      <c r="I200" s="72"/>
      <c r="J200" s="72"/>
      <c r="K200" s="36"/>
      <c r="L200" s="79"/>
      <c r="M200" s="79"/>
      <c r="N200" s="74"/>
      <c r="O200" s="81" t="s">
        <v>1490</v>
      </c>
      <c r="P200" s="83">
        <v>44406.40347222222</v>
      </c>
      <c r="Q200" s="81" t="s">
        <v>1593</v>
      </c>
      <c r="R200" s="81"/>
      <c r="S200" s="81"/>
      <c r="T200" s="81" t="s">
        <v>3337</v>
      </c>
      <c r="U200" s="83">
        <v>44406.40347222222</v>
      </c>
      <c r="V200" s="85" t="s">
        <v>3850</v>
      </c>
      <c r="W200" s="81"/>
      <c r="X200" s="81"/>
      <c r="Y200" s="87" t="s">
        <v>5850</v>
      </c>
      <c r="Z200" s="81"/>
    </row>
    <row r="201" spans="1:26" x14ac:dyDescent="0.35">
      <c r="A201" s="66" t="s">
        <v>354</v>
      </c>
      <c r="B201" s="66" t="s">
        <v>1276</v>
      </c>
      <c r="C201" s="67"/>
      <c r="D201" s="68"/>
      <c r="E201" s="69"/>
      <c r="F201" s="70"/>
      <c r="G201" s="67"/>
      <c r="H201" s="71"/>
      <c r="I201" s="72"/>
      <c r="J201" s="72"/>
      <c r="K201" s="36"/>
      <c r="L201" s="79"/>
      <c r="M201" s="79"/>
      <c r="N201" s="74"/>
      <c r="O201" s="81" t="s">
        <v>1490</v>
      </c>
      <c r="P201" s="83">
        <v>44406.40347222222</v>
      </c>
      <c r="Q201" s="81" t="s">
        <v>1593</v>
      </c>
      <c r="R201" s="81"/>
      <c r="S201" s="81"/>
      <c r="T201" s="81" t="s">
        <v>3337</v>
      </c>
      <c r="U201" s="83">
        <v>44406.40347222222</v>
      </c>
      <c r="V201" s="85" t="s">
        <v>3850</v>
      </c>
      <c r="W201" s="81"/>
      <c r="X201" s="81"/>
      <c r="Y201" s="87" t="s">
        <v>5850</v>
      </c>
      <c r="Z201" s="81"/>
    </row>
    <row r="202" spans="1:26" x14ac:dyDescent="0.35">
      <c r="A202" s="66" t="s">
        <v>354</v>
      </c>
      <c r="B202" s="66" t="s">
        <v>1277</v>
      </c>
      <c r="C202" s="67"/>
      <c r="D202" s="68"/>
      <c r="E202" s="69"/>
      <c r="F202" s="70"/>
      <c r="G202" s="67"/>
      <c r="H202" s="71"/>
      <c r="I202" s="72"/>
      <c r="J202" s="72"/>
      <c r="K202" s="36"/>
      <c r="L202" s="79"/>
      <c r="M202" s="79"/>
      <c r="N202" s="74"/>
      <c r="O202" s="81" t="s">
        <v>1490</v>
      </c>
      <c r="P202" s="83">
        <v>44406.40347222222</v>
      </c>
      <c r="Q202" s="81" t="s">
        <v>1593</v>
      </c>
      <c r="R202" s="81"/>
      <c r="S202" s="81"/>
      <c r="T202" s="81" t="s">
        <v>3337</v>
      </c>
      <c r="U202" s="83">
        <v>44406.40347222222</v>
      </c>
      <c r="V202" s="85" t="s">
        <v>3850</v>
      </c>
      <c r="W202" s="81"/>
      <c r="X202" s="81"/>
      <c r="Y202" s="87" t="s">
        <v>5850</v>
      </c>
      <c r="Z202" s="81"/>
    </row>
    <row r="203" spans="1:26" x14ac:dyDescent="0.35">
      <c r="A203" s="66" t="s">
        <v>355</v>
      </c>
      <c r="B203" s="66" t="s">
        <v>1169</v>
      </c>
      <c r="C203" s="67"/>
      <c r="D203" s="68"/>
      <c r="E203" s="69"/>
      <c r="F203" s="70"/>
      <c r="G203" s="67"/>
      <c r="H203" s="71"/>
      <c r="I203" s="72"/>
      <c r="J203" s="72"/>
      <c r="K203" s="36"/>
      <c r="L203" s="79"/>
      <c r="M203" s="79"/>
      <c r="N203" s="74"/>
      <c r="O203" s="81" t="s">
        <v>1490</v>
      </c>
      <c r="P203" s="83">
        <v>44406.422546296293</v>
      </c>
      <c r="Q203" s="81" t="s">
        <v>1594</v>
      </c>
      <c r="R203" s="81"/>
      <c r="S203" s="81"/>
      <c r="T203" s="81" t="s">
        <v>3338</v>
      </c>
      <c r="U203" s="83">
        <v>44406.422546296293</v>
      </c>
      <c r="V203" s="85" t="s">
        <v>3851</v>
      </c>
      <c r="W203" s="81"/>
      <c r="X203" s="81"/>
      <c r="Y203" s="87" t="s">
        <v>5851</v>
      </c>
      <c r="Z203" s="81"/>
    </row>
    <row r="204" spans="1:26" x14ac:dyDescent="0.35">
      <c r="A204" s="66" t="s">
        <v>356</v>
      </c>
      <c r="B204" s="66" t="s">
        <v>1377</v>
      </c>
      <c r="C204" s="67"/>
      <c r="D204" s="68"/>
      <c r="E204" s="69"/>
      <c r="F204" s="70"/>
      <c r="G204" s="67"/>
      <c r="H204" s="71"/>
      <c r="I204" s="72"/>
      <c r="J204" s="72"/>
      <c r="K204" s="36"/>
      <c r="L204" s="79"/>
      <c r="M204" s="79"/>
      <c r="N204" s="74"/>
      <c r="O204" s="81" t="s">
        <v>1490</v>
      </c>
      <c r="P204" s="83">
        <v>44406.423460648148</v>
      </c>
      <c r="Q204" s="81" t="s">
        <v>1595</v>
      </c>
      <c r="R204" s="81"/>
      <c r="S204" s="81"/>
      <c r="T204" s="81" t="s">
        <v>3339</v>
      </c>
      <c r="U204" s="83">
        <v>44406.423460648148</v>
      </c>
      <c r="V204" s="85" t="s">
        <v>3852</v>
      </c>
      <c r="W204" s="81"/>
      <c r="X204" s="81"/>
      <c r="Y204" s="87" t="s">
        <v>5852</v>
      </c>
      <c r="Z204" s="81"/>
    </row>
    <row r="205" spans="1:26" x14ac:dyDescent="0.35">
      <c r="A205" s="66" t="s">
        <v>356</v>
      </c>
      <c r="B205" s="66" t="s">
        <v>1378</v>
      </c>
      <c r="C205" s="67"/>
      <c r="D205" s="68"/>
      <c r="E205" s="69"/>
      <c r="F205" s="70"/>
      <c r="G205" s="67"/>
      <c r="H205" s="71"/>
      <c r="I205" s="72"/>
      <c r="J205" s="72"/>
      <c r="K205" s="36"/>
      <c r="L205" s="79"/>
      <c r="M205" s="79"/>
      <c r="N205" s="74"/>
      <c r="O205" s="81" t="s">
        <v>1490</v>
      </c>
      <c r="P205" s="83">
        <v>44406.423460648148</v>
      </c>
      <c r="Q205" s="81" t="s">
        <v>1595</v>
      </c>
      <c r="R205" s="81"/>
      <c r="S205" s="81"/>
      <c r="T205" s="81" t="s">
        <v>3339</v>
      </c>
      <c r="U205" s="83">
        <v>44406.423460648148</v>
      </c>
      <c r="V205" s="85" t="s">
        <v>3852</v>
      </c>
      <c r="W205" s="81"/>
      <c r="X205" s="81"/>
      <c r="Y205" s="87" t="s">
        <v>5852</v>
      </c>
      <c r="Z205" s="81"/>
    </row>
    <row r="206" spans="1:26" x14ac:dyDescent="0.35">
      <c r="A206" s="66" t="s">
        <v>357</v>
      </c>
      <c r="B206" s="66" t="s">
        <v>1175</v>
      </c>
      <c r="C206" s="67"/>
      <c r="D206" s="68"/>
      <c r="E206" s="69"/>
      <c r="F206" s="70"/>
      <c r="G206" s="67"/>
      <c r="H206" s="71"/>
      <c r="I206" s="72"/>
      <c r="J206" s="72"/>
      <c r="K206" s="36"/>
      <c r="L206" s="79"/>
      <c r="M206" s="79"/>
      <c r="N206" s="74"/>
      <c r="O206" s="81" t="s">
        <v>1490</v>
      </c>
      <c r="P206" s="83">
        <v>44406.425057870372</v>
      </c>
      <c r="Q206" s="81" t="s">
        <v>1596</v>
      </c>
      <c r="R206" s="81"/>
      <c r="S206" s="81"/>
      <c r="T206" s="81" t="s">
        <v>3340</v>
      </c>
      <c r="U206" s="83">
        <v>44406.425057870372</v>
      </c>
      <c r="V206" s="85" t="s">
        <v>3853</v>
      </c>
      <c r="W206" s="81"/>
      <c r="X206" s="81"/>
      <c r="Y206" s="87" t="s">
        <v>5853</v>
      </c>
      <c r="Z206" s="81"/>
    </row>
    <row r="207" spans="1:26" x14ac:dyDescent="0.35">
      <c r="A207" s="66" t="s">
        <v>358</v>
      </c>
      <c r="B207" s="66" t="s">
        <v>1379</v>
      </c>
      <c r="C207" s="67"/>
      <c r="D207" s="68"/>
      <c r="E207" s="69"/>
      <c r="F207" s="70"/>
      <c r="G207" s="67"/>
      <c r="H207" s="71"/>
      <c r="I207" s="72"/>
      <c r="J207" s="72"/>
      <c r="K207" s="36"/>
      <c r="L207" s="79"/>
      <c r="M207" s="79"/>
      <c r="N207" s="74"/>
      <c r="O207" s="81" t="s">
        <v>1490</v>
      </c>
      <c r="P207" s="83">
        <v>44406.431828703702</v>
      </c>
      <c r="Q207" s="81" t="s">
        <v>1597</v>
      </c>
      <c r="R207" s="85" t="s">
        <v>2599</v>
      </c>
      <c r="S207" s="81" t="s">
        <v>3192</v>
      </c>
      <c r="T207" s="81" t="s">
        <v>3289</v>
      </c>
      <c r="U207" s="83">
        <v>44406.431828703702</v>
      </c>
      <c r="V207" s="85" t="s">
        <v>3854</v>
      </c>
      <c r="W207" s="81"/>
      <c r="X207" s="81"/>
      <c r="Y207" s="87" t="s">
        <v>5854</v>
      </c>
      <c r="Z207" s="81"/>
    </row>
    <row r="208" spans="1:26" x14ac:dyDescent="0.35">
      <c r="A208" s="66" t="s">
        <v>358</v>
      </c>
      <c r="B208" s="66" t="s">
        <v>1380</v>
      </c>
      <c r="C208" s="67"/>
      <c r="D208" s="68"/>
      <c r="E208" s="69"/>
      <c r="F208" s="70"/>
      <c r="G208" s="67"/>
      <c r="H208" s="71"/>
      <c r="I208" s="72"/>
      <c r="J208" s="72"/>
      <c r="K208" s="36"/>
      <c r="L208" s="79"/>
      <c r="M208" s="79"/>
      <c r="N208" s="74"/>
      <c r="O208" s="81" t="s">
        <v>1490</v>
      </c>
      <c r="P208" s="83">
        <v>44406.431828703702</v>
      </c>
      <c r="Q208" s="81" t="s">
        <v>1597</v>
      </c>
      <c r="R208" s="85" t="s">
        <v>2599</v>
      </c>
      <c r="S208" s="81" t="s">
        <v>3192</v>
      </c>
      <c r="T208" s="81" t="s">
        <v>3289</v>
      </c>
      <c r="U208" s="83">
        <v>44406.431828703702</v>
      </c>
      <c r="V208" s="85" t="s">
        <v>3854</v>
      </c>
      <c r="W208" s="81"/>
      <c r="X208" s="81"/>
      <c r="Y208" s="87" t="s">
        <v>5854</v>
      </c>
      <c r="Z208" s="81"/>
    </row>
    <row r="209" spans="1:26" x14ac:dyDescent="0.35">
      <c r="A209" s="66" t="s">
        <v>359</v>
      </c>
      <c r="B209" s="66" t="s">
        <v>1308</v>
      </c>
      <c r="C209" s="67"/>
      <c r="D209" s="68"/>
      <c r="E209" s="69"/>
      <c r="F209" s="70"/>
      <c r="G209" s="67"/>
      <c r="H209" s="71"/>
      <c r="I209" s="72"/>
      <c r="J209" s="72"/>
      <c r="K209" s="36"/>
      <c r="L209" s="79"/>
      <c r="M209" s="79"/>
      <c r="N209" s="74"/>
      <c r="O209" s="81" t="s">
        <v>1490</v>
      </c>
      <c r="P209" s="83">
        <v>44406.44059027778</v>
      </c>
      <c r="Q209" s="81" t="s">
        <v>1598</v>
      </c>
      <c r="R209" s="85" t="s">
        <v>2600</v>
      </c>
      <c r="S209" s="81" t="s">
        <v>3193</v>
      </c>
      <c r="T209" s="81" t="s">
        <v>3341</v>
      </c>
      <c r="U209" s="83">
        <v>44406.44059027778</v>
      </c>
      <c r="V209" s="85" t="s">
        <v>3855</v>
      </c>
      <c r="W209" s="81"/>
      <c r="X209" s="81"/>
      <c r="Y209" s="87" t="s">
        <v>5855</v>
      </c>
      <c r="Z209" s="81"/>
    </row>
    <row r="210" spans="1:26" x14ac:dyDescent="0.35">
      <c r="A210" s="66" t="s">
        <v>360</v>
      </c>
      <c r="B210" s="66" t="s">
        <v>1008</v>
      </c>
      <c r="C210" s="67"/>
      <c r="D210" s="68"/>
      <c r="E210" s="69"/>
      <c r="F210" s="70"/>
      <c r="G210" s="67"/>
      <c r="H210" s="71"/>
      <c r="I210" s="72"/>
      <c r="J210" s="72"/>
      <c r="K210" s="36"/>
      <c r="L210" s="79"/>
      <c r="M210" s="79"/>
      <c r="N210" s="74"/>
      <c r="O210" s="81" t="s">
        <v>1490</v>
      </c>
      <c r="P210" s="83">
        <v>44406.441423611112</v>
      </c>
      <c r="Q210" s="81" t="s">
        <v>1599</v>
      </c>
      <c r="R210" s="85" t="s">
        <v>2601</v>
      </c>
      <c r="S210" s="81" t="s">
        <v>3186</v>
      </c>
      <c r="T210" s="81" t="s">
        <v>3289</v>
      </c>
      <c r="U210" s="83">
        <v>44406.441423611112</v>
      </c>
      <c r="V210" s="85" t="s">
        <v>3856</v>
      </c>
      <c r="W210" s="81"/>
      <c r="X210" s="81"/>
      <c r="Y210" s="87" t="s">
        <v>5856</v>
      </c>
      <c r="Z210" s="81"/>
    </row>
    <row r="211" spans="1:26" x14ac:dyDescent="0.35">
      <c r="A211" s="66" t="s">
        <v>361</v>
      </c>
      <c r="B211" s="66" t="s">
        <v>1175</v>
      </c>
      <c r="C211" s="67"/>
      <c r="D211" s="68"/>
      <c r="E211" s="69"/>
      <c r="F211" s="70"/>
      <c r="G211" s="67"/>
      <c r="H211" s="71"/>
      <c r="I211" s="72"/>
      <c r="J211" s="72"/>
      <c r="K211" s="36"/>
      <c r="L211" s="79"/>
      <c r="M211" s="79"/>
      <c r="N211" s="74"/>
      <c r="O211" s="81" t="s">
        <v>1490</v>
      </c>
      <c r="P211" s="83">
        <v>44406.441967592589</v>
      </c>
      <c r="Q211" s="81" t="s">
        <v>1596</v>
      </c>
      <c r="R211" s="81"/>
      <c r="S211" s="81"/>
      <c r="T211" s="81" t="s">
        <v>3340</v>
      </c>
      <c r="U211" s="83">
        <v>44406.441967592589</v>
      </c>
      <c r="V211" s="85" t="s">
        <v>3857</v>
      </c>
      <c r="W211" s="81"/>
      <c r="X211" s="81"/>
      <c r="Y211" s="87" t="s">
        <v>5857</v>
      </c>
      <c r="Z211" s="81"/>
    </row>
    <row r="212" spans="1:26" x14ac:dyDescent="0.35">
      <c r="A212" s="66" t="s">
        <v>362</v>
      </c>
      <c r="B212" s="66" t="s">
        <v>362</v>
      </c>
      <c r="C212" s="67"/>
      <c r="D212" s="68"/>
      <c r="E212" s="69"/>
      <c r="F212" s="70"/>
      <c r="G212" s="67"/>
      <c r="H212" s="71"/>
      <c r="I212" s="72"/>
      <c r="J212" s="72"/>
      <c r="K212" s="36"/>
      <c r="L212" s="79"/>
      <c r="M212" s="79"/>
      <c r="N212" s="74"/>
      <c r="O212" s="81" t="s">
        <v>179</v>
      </c>
      <c r="P212" s="83">
        <v>44406.4455787037</v>
      </c>
      <c r="Q212" s="81" t="s">
        <v>1600</v>
      </c>
      <c r="R212" s="81" t="s">
        <v>2602</v>
      </c>
      <c r="S212" s="81" t="s">
        <v>3194</v>
      </c>
      <c r="T212" s="81" t="s">
        <v>3342</v>
      </c>
      <c r="U212" s="83">
        <v>44406.4455787037</v>
      </c>
      <c r="V212" s="85" t="s">
        <v>3858</v>
      </c>
      <c r="W212" s="81"/>
      <c r="X212" s="81"/>
      <c r="Y212" s="87" t="s">
        <v>5858</v>
      </c>
      <c r="Z212" s="81"/>
    </row>
    <row r="213" spans="1:26" x14ac:dyDescent="0.35">
      <c r="A213" s="66" t="s">
        <v>363</v>
      </c>
      <c r="B213" s="66" t="s">
        <v>363</v>
      </c>
      <c r="C213" s="67"/>
      <c r="D213" s="68"/>
      <c r="E213" s="69"/>
      <c r="F213" s="70"/>
      <c r="G213" s="67"/>
      <c r="H213" s="71"/>
      <c r="I213" s="72"/>
      <c r="J213" s="72"/>
      <c r="K213" s="36"/>
      <c r="L213" s="79"/>
      <c r="M213" s="79"/>
      <c r="N213" s="74"/>
      <c r="O213" s="81" t="s">
        <v>179</v>
      </c>
      <c r="P213" s="83">
        <v>44406.447592592594</v>
      </c>
      <c r="Q213" s="81" t="s">
        <v>1601</v>
      </c>
      <c r="R213" s="85" t="s">
        <v>2603</v>
      </c>
      <c r="S213" s="81" t="s">
        <v>3177</v>
      </c>
      <c r="T213" s="81" t="s">
        <v>3343</v>
      </c>
      <c r="U213" s="83">
        <v>44406.447592592594</v>
      </c>
      <c r="V213" s="85" t="s">
        <v>3859</v>
      </c>
      <c r="W213" s="81"/>
      <c r="X213" s="81"/>
      <c r="Y213" s="87" t="s">
        <v>5859</v>
      </c>
      <c r="Z213" s="81"/>
    </row>
    <row r="214" spans="1:26" x14ac:dyDescent="0.35">
      <c r="A214" s="66" t="s">
        <v>364</v>
      </c>
      <c r="B214" s="66" t="s">
        <v>1167</v>
      </c>
      <c r="C214" s="67"/>
      <c r="D214" s="68"/>
      <c r="E214" s="69"/>
      <c r="F214" s="70"/>
      <c r="G214" s="67"/>
      <c r="H214" s="71"/>
      <c r="I214" s="72"/>
      <c r="J214" s="72"/>
      <c r="K214" s="36"/>
      <c r="L214" s="79"/>
      <c r="M214" s="79"/>
      <c r="N214" s="74"/>
      <c r="O214" s="81" t="s">
        <v>1490</v>
      </c>
      <c r="P214" s="83">
        <v>44406.455254629633</v>
      </c>
      <c r="Q214" s="81" t="s">
        <v>1585</v>
      </c>
      <c r="R214" s="81"/>
      <c r="S214" s="81"/>
      <c r="T214" s="81" t="s">
        <v>3332</v>
      </c>
      <c r="U214" s="83">
        <v>44406.455254629633</v>
      </c>
      <c r="V214" s="85" t="s">
        <v>3860</v>
      </c>
      <c r="W214" s="81"/>
      <c r="X214" s="81"/>
      <c r="Y214" s="87" t="s">
        <v>5860</v>
      </c>
      <c r="Z214" s="81"/>
    </row>
    <row r="215" spans="1:26" x14ac:dyDescent="0.35">
      <c r="A215" s="66" t="s">
        <v>365</v>
      </c>
      <c r="B215" s="66" t="s">
        <v>1175</v>
      </c>
      <c r="C215" s="67"/>
      <c r="D215" s="68"/>
      <c r="E215" s="69"/>
      <c r="F215" s="70"/>
      <c r="G215" s="67"/>
      <c r="H215" s="71"/>
      <c r="I215" s="72"/>
      <c r="J215" s="72"/>
      <c r="K215" s="36"/>
      <c r="L215" s="79"/>
      <c r="M215" s="79"/>
      <c r="N215" s="74"/>
      <c r="O215" s="81" t="s">
        <v>1490</v>
      </c>
      <c r="P215" s="83">
        <v>44406.461747685185</v>
      </c>
      <c r="Q215" s="81" t="s">
        <v>1596</v>
      </c>
      <c r="R215" s="81"/>
      <c r="S215" s="81"/>
      <c r="T215" s="81" t="s">
        <v>3340</v>
      </c>
      <c r="U215" s="83">
        <v>44406.461747685185</v>
      </c>
      <c r="V215" s="85" t="s">
        <v>3861</v>
      </c>
      <c r="W215" s="81"/>
      <c r="X215" s="81"/>
      <c r="Y215" s="87" t="s">
        <v>5861</v>
      </c>
      <c r="Z215" s="81"/>
    </row>
    <row r="216" spans="1:26" x14ac:dyDescent="0.35">
      <c r="A216" s="66" t="s">
        <v>366</v>
      </c>
      <c r="B216" s="66" t="s">
        <v>1292</v>
      </c>
      <c r="C216" s="67"/>
      <c r="D216" s="68"/>
      <c r="E216" s="69"/>
      <c r="F216" s="70"/>
      <c r="G216" s="67"/>
      <c r="H216" s="71"/>
      <c r="I216" s="72"/>
      <c r="J216" s="72"/>
      <c r="K216" s="36"/>
      <c r="L216" s="79"/>
      <c r="M216" s="79"/>
      <c r="N216" s="74"/>
      <c r="O216" s="81" t="s">
        <v>1490</v>
      </c>
      <c r="P216" s="83">
        <v>44406.471921296295</v>
      </c>
      <c r="Q216" s="81" t="s">
        <v>1602</v>
      </c>
      <c r="R216" s="81"/>
      <c r="S216" s="81"/>
      <c r="T216" s="81"/>
      <c r="U216" s="83">
        <v>44406.471921296295</v>
      </c>
      <c r="V216" s="85" t="s">
        <v>3862</v>
      </c>
      <c r="W216" s="81"/>
      <c r="X216" s="81"/>
      <c r="Y216" s="87" t="s">
        <v>5862</v>
      </c>
      <c r="Z216" s="81"/>
    </row>
    <row r="217" spans="1:26" x14ac:dyDescent="0.35">
      <c r="A217" s="66" t="s">
        <v>367</v>
      </c>
      <c r="B217" s="66" t="s">
        <v>1292</v>
      </c>
      <c r="C217" s="67"/>
      <c r="D217" s="68"/>
      <c r="E217" s="69"/>
      <c r="F217" s="70"/>
      <c r="G217" s="67"/>
      <c r="H217" s="71"/>
      <c r="I217" s="72"/>
      <c r="J217" s="72"/>
      <c r="K217" s="36"/>
      <c r="L217" s="79"/>
      <c r="M217" s="79"/>
      <c r="N217" s="74"/>
      <c r="O217" s="81" t="s">
        <v>1490</v>
      </c>
      <c r="P217" s="83">
        <v>44406.472187500003</v>
      </c>
      <c r="Q217" s="81" t="s">
        <v>1602</v>
      </c>
      <c r="R217" s="81"/>
      <c r="S217" s="81"/>
      <c r="T217" s="81"/>
      <c r="U217" s="83">
        <v>44406.472187500003</v>
      </c>
      <c r="V217" s="85" t="s">
        <v>3863</v>
      </c>
      <c r="W217" s="81"/>
      <c r="X217" s="81"/>
      <c r="Y217" s="87" t="s">
        <v>5863</v>
      </c>
      <c r="Z217" s="81"/>
    </row>
    <row r="218" spans="1:26" x14ac:dyDescent="0.35">
      <c r="A218" s="66" t="s">
        <v>368</v>
      </c>
      <c r="B218" s="66" t="s">
        <v>368</v>
      </c>
      <c r="C218" s="67"/>
      <c r="D218" s="68"/>
      <c r="E218" s="69"/>
      <c r="F218" s="70"/>
      <c r="G218" s="67"/>
      <c r="H218" s="71"/>
      <c r="I218" s="72"/>
      <c r="J218" s="72"/>
      <c r="K218" s="36"/>
      <c r="L218" s="79"/>
      <c r="M218" s="79"/>
      <c r="N218" s="74"/>
      <c r="O218" s="81" t="s">
        <v>179</v>
      </c>
      <c r="P218" s="83">
        <v>44406.472939814812</v>
      </c>
      <c r="Q218" s="81" t="s">
        <v>1603</v>
      </c>
      <c r="R218" s="85" t="s">
        <v>2604</v>
      </c>
      <c r="S218" s="81" t="s">
        <v>3195</v>
      </c>
      <c r="T218" s="81" t="s">
        <v>3344</v>
      </c>
      <c r="U218" s="83">
        <v>44406.472939814812</v>
      </c>
      <c r="V218" s="85" t="s">
        <v>3864</v>
      </c>
      <c r="W218" s="81"/>
      <c r="X218" s="81"/>
      <c r="Y218" s="87" t="s">
        <v>5864</v>
      </c>
      <c r="Z218" s="81"/>
    </row>
    <row r="219" spans="1:26" x14ac:dyDescent="0.35">
      <c r="A219" s="66" t="s">
        <v>369</v>
      </c>
      <c r="B219" s="66" t="s">
        <v>1175</v>
      </c>
      <c r="C219" s="67"/>
      <c r="D219" s="68"/>
      <c r="E219" s="69"/>
      <c r="F219" s="70"/>
      <c r="G219" s="67"/>
      <c r="H219" s="71"/>
      <c r="I219" s="72"/>
      <c r="J219" s="72"/>
      <c r="K219" s="36"/>
      <c r="L219" s="79"/>
      <c r="M219" s="79"/>
      <c r="N219" s="74"/>
      <c r="O219" s="81" t="s">
        <v>1490</v>
      </c>
      <c r="P219" s="83">
        <v>44406.490810185183</v>
      </c>
      <c r="Q219" s="81" t="s">
        <v>1596</v>
      </c>
      <c r="R219" s="81"/>
      <c r="S219" s="81"/>
      <c r="T219" s="81" t="s">
        <v>3340</v>
      </c>
      <c r="U219" s="83">
        <v>44406.490810185183</v>
      </c>
      <c r="V219" s="85" t="s">
        <v>3865</v>
      </c>
      <c r="W219" s="81"/>
      <c r="X219" s="81"/>
      <c r="Y219" s="87" t="s">
        <v>5865</v>
      </c>
      <c r="Z219" s="81"/>
    </row>
    <row r="220" spans="1:26" x14ac:dyDescent="0.35">
      <c r="A220" s="66" t="s">
        <v>370</v>
      </c>
      <c r="B220" s="66" t="s">
        <v>1358</v>
      </c>
      <c r="C220" s="67"/>
      <c r="D220" s="68"/>
      <c r="E220" s="69"/>
      <c r="F220" s="70"/>
      <c r="G220" s="67"/>
      <c r="H220" s="71"/>
      <c r="I220" s="72"/>
      <c r="J220" s="72"/>
      <c r="K220" s="36"/>
      <c r="L220" s="79"/>
      <c r="M220" s="79"/>
      <c r="N220" s="74"/>
      <c r="O220" s="81" t="s">
        <v>1490</v>
      </c>
      <c r="P220" s="83">
        <v>44406.492349537039</v>
      </c>
      <c r="Q220" s="81" t="s">
        <v>1544</v>
      </c>
      <c r="R220" s="85" t="s">
        <v>2578</v>
      </c>
      <c r="S220" s="81" t="s">
        <v>3185</v>
      </c>
      <c r="T220" s="81"/>
      <c r="U220" s="83">
        <v>44406.492349537039</v>
      </c>
      <c r="V220" s="85" t="s">
        <v>3866</v>
      </c>
      <c r="W220" s="81"/>
      <c r="X220" s="81"/>
      <c r="Y220" s="87" t="s">
        <v>5866</v>
      </c>
      <c r="Z220" s="81"/>
    </row>
    <row r="221" spans="1:26" x14ac:dyDescent="0.35">
      <c r="A221" s="66" t="s">
        <v>371</v>
      </c>
      <c r="B221" s="66" t="s">
        <v>1358</v>
      </c>
      <c r="C221" s="67"/>
      <c r="D221" s="68"/>
      <c r="E221" s="69"/>
      <c r="F221" s="70"/>
      <c r="G221" s="67"/>
      <c r="H221" s="71"/>
      <c r="I221" s="72"/>
      <c r="J221" s="72"/>
      <c r="K221" s="36"/>
      <c r="L221" s="79"/>
      <c r="M221" s="79"/>
      <c r="N221" s="74"/>
      <c r="O221" s="81" t="s">
        <v>1490</v>
      </c>
      <c r="P221" s="83">
        <v>44406.492384259262</v>
      </c>
      <c r="Q221" s="81" t="s">
        <v>1544</v>
      </c>
      <c r="R221" s="85" t="s">
        <v>2578</v>
      </c>
      <c r="S221" s="81" t="s">
        <v>3185</v>
      </c>
      <c r="T221" s="81"/>
      <c r="U221" s="83">
        <v>44406.492384259262</v>
      </c>
      <c r="V221" s="85" t="s">
        <v>3867</v>
      </c>
      <c r="W221" s="81"/>
      <c r="X221" s="81"/>
      <c r="Y221" s="87" t="s">
        <v>5867</v>
      </c>
      <c r="Z221" s="81"/>
    </row>
    <row r="222" spans="1:26" x14ac:dyDescent="0.35">
      <c r="A222" s="66" t="s">
        <v>372</v>
      </c>
      <c r="B222" s="66" t="s">
        <v>1358</v>
      </c>
      <c r="C222" s="67"/>
      <c r="D222" s="68"/>
      <c r="E222" s="69"/>
      <c r="F222" s="70"/>
      <c r="G222" s="67"/>
      <c r="H222" s="71"/>
      <c r="I222" s="72"/>
      <c r="J222" s="72"/>
      <c r="K222" s="36"/>
      <c r="L222" s="79"/>
      <c r="M222" s="79"/>
      <c r="N222" s="74"/>
      <c r="O222" s="81" t="s">
        <v>1490</v>
      </c>
      <c r="P222" s="83">
        <v>44406.492418981485</v>
      </c>
      <c r="Q222" s="81" t="s">
        <v>1544</v>
      </c>
      <c r="R222" s="85" t="s">
        <v>2578</v>
      </c>
      <c r="S222" s="81" t="s">
        <v>3185</v>
      </c>
      <c r="T222" s="81"/>
      <c r="U222" s="83">
        <v>44406.492418981485</v>
      </c>
      <c r="V222" s="85" t="s">
        <v>3868</v>
      </c>
      <c r="W222" s="81"/>
      <c r="X222" s="81"/>
      <c r="Y222" s="87" t="s">
        <v>5868</v>
      </c>
      <c r="Z222" s="81"/>
    </row>
    <row r="223" spans="1:26" x14ac:dyDescent="0.35">
      <c r="A223" s="66" t="s">
        <v>373</v>
      </c>
      <c r="B223" s="66" t="s">
        <v>1046</v>
      </c>
      <c r="C223" s="67"/>
      <c r="D223" s="68"/>
      <c r="E223" s="69"/>
      <c r="F223" s="70"/>
      <c r="G223" s="67"/>
      <c r="H223" s="71"/>
      <c r="I223" s="72"/>
      <c r="J223" s="72"/>
      <c r="K223" s="36"/>
      <c r="L223" s="79"/>
      <c r="M223" s="79"/>
      <c r="N223" s="74"/>
      <c r="O223" s="81" t="s">
        <v>1490</v>
      </c>
      <c r="P223" s="83">
        <v>44406.494583333333</v>
      </c>
      <c r="Q223" s="81" t="s">
        <v>1570</v>
      </c>
      <c r="R223" s="85" t="s">
        <v>2588</v>
      </c>
      <c r="S223" s="81" t="s">
        <v>3188</v>
      </c>
      <c r="T223" s="81" t="s">
        <v>3289</v>
      </c>
      <c r="U223" s="83">
        <v>44406.494583333333</v>
      </c>
      <c r="V223" s="85" t="s">
        <v>3869</v>
      </c>
      <c r="W223" s="81"/>
      <c r="X223" s="81"/>
      <c r="Y223" s="87" t="s">
        <v>5869</v>
      </c>
      <c r="Z223" s="81"/>
    </row>
    <row r="224" spans="1:26" x14ac:dyDescent="0.35">
      <c r="A224" s="66" t="s">
        <v>374</v>
      </c>
      <c r="B224" s="66" t="s">
        <v>806</v>
      </c>
      <c r="C224" s="67"/>
      <c r="D224" s="68"/>
      <c r="E224" s="69"/>
      <c r="F224" s="70"/>
      <c r="G224" s="67"/>
      <c r="H224" s="71"/>
      <c r="I224" s="72"/>
      <c r="J224" s="72"/>
      <c r="K224" s="36"/>
      <c r="L224" s="79"/>
      <c r="M224" s="79"/>
      <c r="N224" s="74"/>
      <c r="O224" s="81" t="s">
        <v>1490</v>
      </c>
      <c r="P224" s="83">
        <v>44406.528900462959</v>
      </c>
      <c r="Q224" s="81" t="s">
        <v>1604</v>
      </c>
      <c r="R224" s="81"/>
      <c r="S224" s="81"/>
      <c r="T224" s="81" t="s">
        <v>3345</v>
      </c>
      <c r="U224" s="83">
        <v>44406.528900462959</v>
      </c>
      <c r="V224" s="85" t="s">
        <v>3870</v>
      </c>
      <c r="W224" s="81"/>
      <c r="X224" s="81"/>
      <c r="Y224" s="87" t="s">
        <v>5870</v>
      </c>
      <c r="Z224" s="81"/>
    </row>
    <row r="225" spans="1:26" x14ac:dyDescent="0.35">
      <c r="A225" s="66" t="s">
        <v>375</v>
      </c>
      <c r="B225" s="66" t="s">
        <v>806</v>
      </c>
      <c r="C225" s="67"/>
      <c r="D225" s="68"/>
      <c r="E225" s="69"/>
      <c r="F225" s="70"/>
      <c r="G225" s="67"/>
      <c r="H225" s="71"/>
      <c r="I225" s="72"/>
      <c r="J225" s="72"/>
      <c r="K225" s="36"/>
      <c r="L225" s="79"/>
      <c r="M225" s="79"/>
      <c r="N225" s="74"/>
      <c r="O225" s="81" t="s">
        <v>1490</v>
      </c>
      <c r="P225" s="83">
        <v>44406.534189814818</v>
      </c>
      <c r="Q225" s="81" t="s">
        <v>1604</v>
      </c>
      <c r="R225" s="81"/>
      <c r="S225" s="81"/>
      <c r="T225" s="81" t="s">
        <v>3345</v>
      </c>
      <c r="U225" s="83">
        <v>44406.534189814818</v>
      </c>
      <c r="V225" s="85" t="s">
        <v>3871</v>
      </c>
      <c r="W225" s="81"/>
      <c r="X225" s="81"/>
      <c r="Y225" s="87" t="s">
        <v>5871</v>
      </c>
      <c r="Z225" s="81"/>
    </row>
    <row r="226" spans="1:26" x14ac:dyDescent="0.35">
      <c r="A226" s="66" t="s">
        <v>376</v>
      </c>
      <c r="B226" s="66" t="s">
        <v>1167</v>
      </c>
      <c r="C226" s="67"/>
      <c r="D226" s="68"/>
      <c r="E226" s="69"/>
      <c r="F226" s="70"/>
      <c r="G226" s="67"/>
      <c r="H226" s="71"/>
      <c r="I226" s="72"/>
      <c r="J226" s="72"/>
      <c r="K226" s="36"/>
      <c r="L226" s="79"/>
      <c r="M226" s="79"/>
      <c r="N226" s="74"/>
      <c r="O226" s="81" t="s">
        <v>1490</v>
      </c>
      <c r="P226" s="83">
        <v>44406.53696759259</v>
      </c>
      <c r="Q226" s="81" t="s">
        <v>1585</v>
      </c>
      <c r="R226" s="81"/>
      <c r="S226" s="81"/>
      <c r="T226" s="81" t="s">
        <v>3332</v>
      </c>
      <c r="U226" s="83">
        <v>44406.53696759259</v>
      </c>
      <c r="V226" s="85" t="s">
        <v>3872</v>
      </c>
      <c r="W226" s="81"/>
      <c r="X226" s="81"/>
      <c r="Y226" s="87" t="s">
        <v>5872</v>
      </c>
      <c r="Z226" s="81"/>
    </row>
    <row r="227" spans="1:26" x14ac:dyDescent="0.35">
      <c r="A227" s="66" t="s">
        <v>377</v>
      </c>
      <c r="B227" s="66" t="s">
        <v>1308</v>
      </c>
      <c r="C227" s="67"/>
      <c r="D227" s="68"/>
      <c r="E227" s="69"/>
      <c r="F227" s="70"/>
      <c r="G227" s="67"/>
      <c r="H227" s="71"/>
      <c r="I227" s="72"/>
      <c r="J227" s="72"/>
      <c r="K227" s="36"/>
      <c r="L227" s="79"/>
      <c r="M227" s="79"/>
      <c r="N227" s="74"/>
      <c r="O227" s="81" t="s">
        <v>1490</v>
      </c>
      <c r="P227" s="83">
        <v>44406.53733796296</v>
      </c>
      <c r="Q227" s="81" t="s">
        <v>1536</v>
      </c>
      <c r="R227" s="81"/>
      <c r="S227" s="81"/>
      <c r="T227" s="81" t="s">
        <v>3307</v>
      </c>
      <c r="U227" s="83">
        <v>44406.53733796296</v>
      </c>
      <c r="V227" s="85" t="s">
        <v>3873</v>
      </c>
      <c r="W227" s="81"/>
      <c r="X227" s="81"/>
      <c r="Y227" s="87" t="s">
        <v>5873</v>
      </c>
      <c r="Z227" s="81"/>
    </row>
    <row r="228" spans="1:26" x14ac:dyDescent="0.35">
      <c r="A228" s="66" t="s">
        <v>378</v>
      </c>
      <c r="B228" s="66" t="s">
        <v>1381</v>
      </c>
      <c r="C228" s="67"/>
      <c r="D228" s="68"/>
      <c r="E228" s="69"/>
      <c r="F228" s="70"/>
      <c r="G228" s="67"/>
      <c r="H228" s="71"/>
      <c r="I228" s="72"/>
      <c r="J228" s="72"/>
      <c r="K228" s="36"/>
      <c r="L228" s="79"/>
      <c r="M228" s="79"/>
      <c r="N228" s="74"/>
      <c r="O228" s="81" t="s">
        <v>1491</v>
      </c>
      <c r="P228" s="83">
        <v>44406.539351851854</v>
      </c>
      <c r="Q228" s="81" t="s">
        <v>1605</v>
      </c>
      <c r="R228" s="85" t="s">
        <v>2605</v>
      </c>
      <c r="S228" s="81" t="s">
        <v>3177</v>
      </c>
      <c r="T228" s="81" t="s">
        <v>3346</v>
      </c>
      <c r="U228" s="83">
        <v>44406.539351851854</v>
      </c>
      <c r="V228" s="85" t="s">
        <v>3874</v>
      </c>
      <c r="W228" s="81"/>
      <c r="X228" s="81"/>
      <c r="Y228" s="87" t="s">
        <v>5874</v>
      </c>
      <c r="Z228" s="81"/>
    </row>
    <row r="229" spans="1:26" x14ac:dyDescent="0.35">
      <c r="A229" s="66" t="s">
        <v>379</v>
      </c>
      <c r="B229" s="66" t="s">
        <v>1382</v>
      </c>
      <c r="C229" s="67"/>
      <c r="D229" s="68"/>
      <c r="E229" s="69"/>
      <c r="F229" s="70"/>
      <c r="G229" s="67"/>
      <c r="H229" s="71"/>
      <c r="I229" s="72"/>
      <c r="J229" s="72"/>
      <c r="K229" s="36"/>
      <c r="L229" s="79"/>
      <c r="M229" s="79"/>
      <c r="N229" s="74"/>
      <c r="O229" s="81" t="s">
        <v>1490</v>
      </c>
      <c r="P229" s="83">
        <v>44406.541030092594</v>
      </c>
      <c r="Q229" s="81" t="s">
        <v>1606</v>
      </c>
      <c r="R229" s="81"/>
      <c r="S229" s="81"/>
      <c r="T229" s="81" t="s">
        <v>3347</v>
      </c>
      <c r="U229" s="83">
        <v>44406.541030092594</v>
      </c>
      <c r="V229" s="85" t="s">
        <v>3875</v>
      </c>
      <c r="W229" s="81"/>
      <c r="X229" s="81"/>
      <c r="Y229" s="87" t="s">
        <v>5875</v>
      </c>
      <c r="Z229" s="81"/>
    </row>
    <row r="230" spans="1:26" x14ac:dyDescent="0.35">
      <c r="A230" s="66" t="s">
        <v>379</v>
      </c>
      <c r="B230" s="66" t="s">
        <v>1177</v>
      </c>
      <c r="C230" s="67"/>
      <c r="D230" s="68"/>
      <c r="E230" s="69"/>
      <c r="F230" s="70"/>
      <c r="G230" s="67"/>
      <c r="H230" s="71"/>
      <c r="I230" s="72"/>
      <c r="J230" s="72"/>
      <c r="K230" s="36"/>
      <c r="L230" s="79"/>
      <c r="M230" s="79"/>
      <c r="N230" s="74"/>
      <c r="O230" s="81" t="s">
        <v>1490</v>
      </c>
      <c r="P230" s="83">
        <v>44406.541030092594</v>
      </c>
      <c r="Q230" s="81" t="s">
        <v>1606</v>
      </c>
      <c r="R230" s="81"/>
      <c r="S230" s="81"/>
      <c r="T230" s="81" t="s">
        <v>3347</v>
      </c>
      <c r="U230" s="83">
        <v>44406.541030092594</v>
      </c>
      <c r="V230" s="85" t="s">
        <v>3875</v>
      </c>
      <c r="W230" s="81"/>
      <c r="X230" s="81"/>
      <c r="Y230" s="87" t="s">
        <v>5875</v>
      </c>
      <c r="Z230" s="81"/>
    </row>
    <row r="231" spans="1:26" x14ac:dyDescent="0.35">
      <c r="A231" s="66" t="s">
        <v>380</v>
      </c>
      <c r="B231" s="66" t="s">
        <v>1185</v>
      </c>
      <c r="C231" s="67"/>
      <c r="D231" s="68"/>
      <c r="E231" s="69"/>
      <c r="F231" s="70"/>
      <c r="G231" s="67"/>
      <c r="H231" s="71"/>
      <c r="I231" s="72"/>
      <c r="J231" s="72"/>
      <c r="K231" s="36"/>
      <c r="L231" s="79"/>
      <c r="M231" s="79"/>
      <c r="N231" s="74"/>
      <c r="O231" s="81" t="s">
        <v>1490</v>
      </c>
      <c r="P231" s="83">
        <v>44406.557650462964</v>
      </c>
      <c r="Q231" s="81" t="s">
        <v>1607</v>
      </c>
      <c r="R231" s="81"/>
      <c r="S231" s="81"/>
      <c r="T231" s="81"/>
      <c r="U231" s="83">
        <v>44406.557650462964</v>
      </c>
      <c r="V231" s="85" t="s">
        <v>3876</v>
      </c>
      <c r="W231" s="81"/>
      <c r="X231" s="81"/>
      <c r="Y231" s="87" t="s">
        <v>5876</v>
      </c>
      <c r="Z231" s="81"/>
    </row>
    <row r="232" spans="1:26" x14ac:dyDescent="0.35">
      <c r="A232" s="66" t="s">
        <v>381</v>
      </c>
      <c r="B232" s="66" t="s">
        <v>1306</v>
      </c>
      <c r="C232" s="67"/>
      <c r="D232" s="68"/>
      <c r="E232" s="69"/>
      <c r="F232" s="70"/>
      <c r="G232" s="67"/>
      <c r="H232" s="71"/>
      <c r="I232" s="72"/>
      <c r="J232" s="72"/>
      <c r="K232" s="36"/>
      <c r="L232" s="79"/>
      <c r="M232" s="79"/>
      <c r="N232" s="74"/>
      <c r="O232" s="81" t="s">
        <v>1490</v>
      </c>
      <c r="P232" s="83">
        <v>44406.592268518521</v>
      </c>
      <c r="Q232" s="81" t="s">
        <v>1608</v>
      </c>
      <c r="R232" s="81"/>
      <c r="S232" s="81"/>
      <c r="T232" s="81"/>
      <c r="U232" s="83">
        <v>44406.592268518521</v>
      </c>
      <c r="V232" s="85" t="s">
        <v>3877</v>
      </c>
      <c r="W232" s="81"/>
      <c r="X232" s="81"/>
      <c r="Y232" s="87" t="s">
        <v>5877</v>
      </c>
      <c r="Z232" s="81"/>
    </row>
    <row r="233" spans="1:26" x14ac:dyDescent="0.35">
      <c r="A233" s="66" t="s">
        <v>382</v>
      </c>
      <c r="B233" s="66" t="s">
        <v>1383</v>
      </c>
      <c r="C233" s="67"/>
      <c r="D233" s="68"/>
      <c r="E233" s="69"/>
      <c r="F233" s="70"/>
      <c r="G233" s="67"/>
      <c r="H233" s="71"/>
      <c r="I233" s="72"/>
      <c r="J233" s="72"/>
      <c r="K233" s="36"/>
      <c r="L233" s="79"/>
      <c r="M233" s="79"/>
      <c r="N233" s="74"/>
      <c r="O233" s="81" t="s">
        <v>1490</v>
      </c>
      <c r="P233" s="83">
        <v>44406.601979166669</v>
      </c>
      <c r="Q233" s="81" t="s">
        <v>1609</v>
      </c>
      <c r="R233" s="85" t="s">
        <v>2606</v>
      </c>
      <c r="S233" s="81" t="s">
        <v>3196</v>
      </c>
      <c r="T233" s="81" t="s">
        <v>3348</v>
      </c>
      <c r="U233" s="83">
        <v>44406.601979166669</v>
      </c>
      <c r="V233" s="85" t="s">
        <v>3878</v>
      </c>
      <c r="W233" s="81"/>
      <c r="X233" s="81"/>
      <c r="Y233" s="87" t="s">
        <v>5878</v>
      </c>
      <c r="Z233" s="81"/>
    </row>
    <row r="234" spans="1:26" x14ac:dyDescent="0.35">
      <c r="A234" s="66" t="s">
        <v>382</v>
      </c>
      <c r="B234" s="66" t="s">
        <v>1384</v>
      </c>
      <c r="C234" s="67"/>
      <c r="D234" s="68"/>
      <c r="E234" s="69"/>
      <c r="F234" s="70"/>
      <c r="G234" s="67"/>
      <c r="H234" s="71"/>
      <c r="I234" s="72"/>
      <c r="J234" s="72"/>
      <c r="K234" s="36"/>
      <c r="L234" s="79"/>
      <c r="M234" s="79"/>
      <c r="N234" s="74"/>
      <c r="O234" s="81" t="s">
        <v>1490</v>
      </c>
      <c r="P234" s="83">
        <v>44406.601979166669</v>
      </c>
      <c r="Q234" s="81" t="s">
        <v>1609</v>
      </c>
      <c r="R234" s="85" t="s">
        <v>2606</v>
      </c>
      <c r="S234" s="81" t="s">
        <v>3196</v>
      </c>
      <c r="T234" s="81" t="s">
        <v>3348</v>
      </c>
      <c r="U234" s="83">
        <v>44406.601979166669</v>
      </c>
      <c r="V234" s="85" t="s">
        <v>3878</v>
      </c>
      <c r="W234" s="81"/>
      <c r="X234" s="81"/>
      <c r="Y234" s="87" t="s">
        <v>5878</v>
      </c>
      <c r="Z234" s="81"/>
    </row>
    <row r="235" spans="1:26" x14ac:dyDescent="0.35">
      <c r="A235" s="66" t="s">
        <v>382</v>
      </c>
      <c r="B235" s="66" t="s">
        <v>382</v>
      </c>
      <c r="C235" s="67"/>
      <c r="D235" s="68"/>
      <c r="E235" s="69"/>
      <c r="F235" s="70"/>
      <c r="G235" s="67"/>
      <c r="H235" s="71"/>
      <c r="I235" s="72"/>
      <c r="J235" s="72"/>
      <c r="K235" s="36"/>
      <c r="L235" s="79"/>
      <c r="M235" s="79"/>
      <c r="N235" s="74"/>
      <c r="O235" s="81" t="s">
        <v>179</v>
      </c>
      <c r="P235" s="83">
        <v>44405.22996527778</v>
      </c>
      <c r="Q235" s="81" t="s">
        <v>1610</v>
      </c>
      <c r="R235" s="85" t="s">
        <v>2607</v>
      </c>
      <c r="S235" s="81" t="s">
        <v>3197</v>
      </c>
      <c r="T235" s="81" t="s">
        <v>3289</v>
      </c>
      <c r="U235" s="83">
        <v>44405.22996527778</v>
      </c>
      <c r="V235" s="85" t="s">
        <v>3879</v>
      </c>
      <c r="W235" s="81"/>
      <c r="X235" s="81"/>
      <c r="Y235" s="87" t="s">
        <v>5879</v>
      </c>
      <c r="Z235" s="81"/>
    </row>
    <row r="236" spans="1:26" x14ac:dyDescent="0.35">
      <c r="A236" s="66" t="s">
        <v>382</v>
      </c>
      <c r="B236" s="66" t="s">
        <v>900</v>
      </c>
      <c r="C236" s="67"/>
      <c r="D236" s="68"/>
      <c r="E236" s="69"/>
      <c r="F236" s="70"/>
      <c r="G236" s="67"/>
      <c r="H236" s="71"/>
      <c r="I236" s="72"/>
      <c r="J236" s="72"/>
      <c r="K236" s="36"/>
      <c r="L236" s="79"/>
      <c r="M236" s="79"/>
      <c r="N236" s="74"/>
      <c r="O236" s="81" t="s">
        <v>1490</v>
      </c>
      <c r="P236" s="83">
        <v>44406.601979166669</v>
      </c>
      <c r="Q236" s="81" t="s">
        <v>1609</v>
      </c>
      <c r="R236" s="85" t="s">
        <v>2606</v>
      </c>
      <c r="S236" s="81" t="s">
        <v>3196</v>
      </c>
      <c r="T236" s="81" t="s">
        <v>3348</v>
      </c>
      <c r="U236" s="83">
        <v>44406.601979166669</v>
      </c>
      <c r="V236" s="85" t="s">
        <v>3878</v>
      </c>
      <c r="W236" s="81"/>
      <c r="X236" s="81"/>
      <c r="Y236" s="87" t="s">
        <v>5878</v>
      </c>
      <c r="Z236" s="81"/>
    </row>
    <row r="237" spans="1:26" x14ac:dyDescent="0.35">
      <c r="A237" s="66" t="s">
        <v>383</v>
      </c>
      <c r="B237" s="66" t="s">
        <v>1185</v>
      </c>
      <c r="C237" s="67"/>
      <c r="D237" s="68"/>
      <c r="E237" s="69"/>
      <c r="F237" s="70"/>
      <c r="G237" s="67"/>
      <c r="H237" s="71"/>
      <c r="I237" s="72"/>
      <c r="J237" s="72"/>
      <c r="K237" s="36"/>
      <c r="L237" s="79"/>
      <c r="M237" s="79"/>
      <c r="N237" s="74"/>
      <c r="O237" s="81" t="s">
        <v>1490</v>
      </c>
      <c r="P237" s="83">
        <v>44406.60428240741</v>
      </c>
      <c r="Q237" s="81" t="s">
        <v>1607</v>
      </c>
      <c r="R237" s="81"/>
      <c r="S237" s="81"/>
      <c r="T237" s="81"/>
      <c r="U237" s="83">
        <v>44406.60428240741</v>
      </c>
      <c r="V237" s="85" t="s">
        <v>3880</v>
      </c>
      <c r="W237" s="81"/>
      <c r="X237" s="81"/>
      <c r="Y237" s="87" t="s">
        <v>5880</v>
      </c>
      <c r="Z237" s="81"/>
    </row>
    <row r="238" spans="1:26" x14ac:dyDescent="0.35">
      <c r="A238" s="66" t="s">
        <v>384</v>
      </c>
      <c r="B238" s="66" t="s">
        <v>1385</v>
      </c>
      <c r="C238" s="67"/>
      <c r="D238" s="68"/>
      <c r="E238" s="69"/>
      <c r="F238" s="70"/>
      <c r="G238" s="67"/>
      <c r="H238" s="71"/>
      <c r="I238" s="72"/>
      <c r="J238" s="72"/>
      <c r="K238" s="36"/>
      <c r="L238" s="79"/>
      <c r="M238" s="79"/>
      <c r="N238" s="74"/>
      <c r="O238" s="81" t="s">
        <v>1490</v>
      </c>
      <c r="P238" s="83">
        <v>44406.611238425925</v>
      </c>
      <c r="Q238" s="81" t="s">
        <v>1611</v>
      </c>
      <c r="R238" s="81"/>
      <c r="S238" s="81"/>
      <c r="T238" s="81" t="s">
        <v>3349</v>
      </c>
      <c r="U238" s="83">
        <v>44406.611238425925</v>
      </c>
      <c r="V238" s="85" t="s">
        <v>3881</v>
      </c>
      <c r="W238" s="81"/>
      <c r="X238" s="81"/>
      <c r="Y238" s="87" t="s">
        <v>5881</v>
      </c>
      <c r="Z238" s="81"/>
    </row>
    <row r="239" spans="1:26" x14ac:dyDescent="0.35">
      <c r="A239" s="66" t="s">
        <v>384</v>
      </c>
      <c r="B239" s="66" t="s">
        <v>388</v>
      </c>
      <c r="C239" s="67"/>
      <c r="D239" s="68"/>
      <c r="E239" s="69"/>
      <c r="F239" s="70"/>
      <c r="G239" s="67"/>
      <c r="H239" s="71"/>
      <c r="I239" s="72"/>
      <c r="J239" s="72"/>
      <c r="K239" s="36"/>
      <c r="L239" s="79"/>
      <c r="M239" s="79"/>
      <c r="N239" s="74"/>
      <c r="O239" s="81" t="s">
        <v>1490</v>
      </c>
      <c r="P239" s="83">
        <v>44406.611238425925</v>
      </c>
      <c r="Q239" s="81" t="s">
        <v>1611</v>
      </c>
      <c r="R239" s="81"/>
      <c r="S239" s="81"/>
      <c r="T239" s="81" t="s">
        <v>3349</v>
      </c>
      <c r="U239" s="83">
        <v>44406.611238425925</v>
      </c>
      <c r="V239" s="85" t="s">
        <v>3881</v>
      </c>
      <c r="W239" s="81"/>
      <c r="X239" s="81"/>
      <c r="Y239" s="87" t="s">
        <v>5881</v>
      </c>
      <c r="Z239" s="81"/>
    </row>
    <row r="240" spans="1:26" x14ac:dyDescent="0.35">
      <c r="A240" s="66" t="s">
        <v>385</v>
      </c>
      <c r="B240" s="66" t="s">
        <v>1215</v>
      </c>
      <c r="C240" s="67"/>
      <c r="D240" s="68"/>
      <c r="E240" s="69"/>
      <c r="F240" s="70"/>
      <c r="G240" s="67"/>
      <c r="H240" s="71"/>
      <c r="I240" s="72"/>
      <c r="J240" s="72"/>
      <c r="K240" s="36"/>
      <c r="L240" s="79"/>
      <c r="M240" s="79"/>
      <c r="N240" s="74"/>
      <c r="O240" s="81" t="s">
        <v>1490</v>
      </c>
      <c r="P240" s="83">
        <v>44406.614398148151</v>
      </c>
      <c r="Q240" s="81" t="s">
        <v>1612</v>
      </c>
      <c r="R240" s="81"/>
      <c r="S240" s="81"/>
      <c r="T240" s="81" t="s">
        <v>3289</v>
      </c>
      <c r="U240" s="83">
        <v>44406.614398148151</v>
      </c>
      <c r="V240" s="85" t="s">
        <v>3882</v>
      </c>
      <c r="W240" s="81"/>
      <c r="X240" s="81"/>
      <c r="Y240" s="87" t="s">
        <v>5882</v>
      </c>
      <c r="Z240" s="81"/>
    </row>
    <row r="241" spans="1:26" x14ac:dyDescent="0.35">
      <c r="A241" s="66" t="s">
        <v>386</v>
      </c>
      <c r="B241" s="66" t="s">
        <v>1264</v>
      </c>
      <c r="C241" s="67"/>
      <c r="D241" s="68"/>
      <c r="E241" s="69"/>
      <c r="F241" s="70"/>
      <c r="G241" s="67"/>
      <c r="H241" s="71"/>
      <c r="I241" s="72"/>
      <c r="J241" s="72"/>
      <c r="K241" s="36"/>
      <c r="L241" s="79"/>
      <c r="M241" s="79"/>
      <c r="N241" s="74"/>
      <c r="O241" s="81" t="s">
        <v>1490</v>
      </c>
      <c r="P241" s="83">
        <v>44406.621053240742</v>
      </c>
      <c r="Q241" s="81" t="s">
        <v>1613</v>
      </c>
      <c r="R241" s="81"/>
      <c r="S241" s="81"/>
      <c r="T241" s="81" t="s">
        <v>3350</v>
      </c>
      <c r="U241" s="83">
        <v>44406.621053240742</v>
      </c>
      <c r="V241" s="85" t="s">
        <v>3883</v>
      </c>
      <c r="W241" s="81"/>
      <c r="X241" s="81"/>
      <c r="Y241" s="87" t="s">
        <v>5883</v>
      </c>
      <c r="Z241" s="81"/>
    </row>
    <row r="242" spans="1:26" x14ac:dyDescent="0.35">
      <c r="A242" s="66" t="s">
        <v>387</v>
      </c>
      <c r="B242" s="66" t="s">
        <v>440</v>
      </c>
      <c r="C242" s="67"/>
      <c r="D242" s="68"/>
      <c r="E242" s="69"/>
      <c r="F242" s="70"/>
      <c r="G242" s="67"/>
      <c r="H242" s="71"/>
      <c r="I242" s="72"/>
      <c r="J242" s="72"/>
      <c r="K242" s="36"/>
      <c r="L242" s="79"/>
      <c r="M242" s="79"/>
      <c r="N242" s="74"/>
      <c r="O242" s="81" t="s">
        <v>1490</v>
      </c>
      <c r="P242" s="83">
        <v>44406.621527777781</v>
      </c>
      <c r="Q242" s="81" t="s">
        <v>1614</v>
      </c>
      <c r="R242" s="81"/>
      <c r="S242" s="81"/>
      <c r="T242" s="81" t="s">
        <v>3351</v>
      </c>
      <c r="U242" s="83">
        <v>44406.621527777781</v>
      </c>
      <c r="V242" s="85" t="s">
        <v>3884</v>
      </c>
      <c r="W242" s="81"/>
      <c r="X242" s="81"/>
      <c r="Y242" s="87" t="s">
        <v>5884</v>
      </c>
      <c r="Z242" s="81"/>
    </row>
    <row r="243" spans="1:26" x14ac:dyDescent="0.35">
      <c r="A243" s="66" t="s">
        <v>387</v>
      </c>
      <c r="B243" s="66" t="s">
        <v>439</v>
      </c>
      <c r="C243" s="67"/>
      <c r="D243" s="68"/>
      <c r="E243" s="69"/>
      <c r="F243" s="70"/>
      <c r="G243" s="67"/>
      <c r="H243" s="71"/>
      <c r="I243" s="72"/>
      <c r="J243" s="72"/>
      <c r="K243" s="36"/>
      <c r="L243" s="79"/>
      <c r="M243" s="79"/>
      <c r="N243" s="74"/>
      <c r="O243" s="81" t="s">
        <v>1490</v>
      </c>
      <c r="P243" s="83">
        <v>44406.621527777781</v>
      </c>
      <c r="Q243" s="81" t="s">
        <v>1614</v>
      </c>
      <c r="R243" s="81"/>
      <c r="S243" s="81"/>
      <c r="T243" s="81" t="s">
        <v>3351</v>
      </c>
      <c r="U243" s="83">
        <v>44406.621527777781</v>
      </c>
      <c r="V243" s="85" t="s">
        <v>3884</v>
      </c>
      <c r="W243" s="81"/>
      <c r="X243" s="81"/>
      <c r="Y243" s="87" t="s">
        <v>5884</v>
      </c>
      <c r="Z243" s="81"/>
    </row>
    <row r="244" spans="1:26" x14ac:dyDescent="0.35">
      <c r="A244" s="66" t="s">
        <v>388</v>
      </c>
      <c r="B244" s="66" t="s">
        <v>1385</v>
      </c>
      <c r="C244" s="67"/>
      <c r="D244" s="68"/>
      <c r="E244" s="69"/>
      <c r="F244" s="70"/>
      <c r="G244" s="67"/>
      <c r="H244" s="71"/>
      <c r="I244" s="72"/>
      <c r="J244" s="72"/>
      <c r="K244" s="36"/>
      <c r="L244" s="79"/>
      <c r="M244" s="79"/>
      <c r="N244" s="74"/>
      <c r="O244" s="81" t="s">
        <v>1490</v>
      </c>
      <c r="P244" s="83">
        <v>44406.608020833337</v>
      </c>
      <c r="Q244" s="81" t="s">
        <v>1615</v>
      </c>
      <c r="R244" s="85" t="s">
        <v>2608</v>
      </c>
      <c r="S244" s="81" t="s">
        <v>3177</v>
      </c>
      <c r="T244" s="81" t="s">
        <v>3349</v>
      </c>
      <c r="U244" s="83">
        <v>44406.608020833337</v>
      </c>
      <c r="V244" s="85" t="s">
        <v>3885</v>
      </c>
      <c r="W244" s="81"/>
      <c r="X244" s="81"/>
      <c r="Y244" s="87" t="s">
        <v>5885</v>
      </c>
      <c r="Z244" s="81"/>
    </row>
    <row r="245" spans="1:26" x14ac:dyDescent="0.35">
      <c r="A245" s="66" t="s">
        <v>389</v>
      </c>
      <c r="B245" s="66" t="s">
        <v>1185</v>
      </c>
      <c r="C245" s="67"/>
      <c r="D245" s="68"/>
      <c r="E245" s="69"/>
      <c r="F245" s="70"/>
      <c r="G245" s="67"/>
      <c r="H245" s="71"/>
      <c r="I245" s="72"/>
      <c r="J245" s="72"/>
      <c r="K245" s="36"/>
      <c r="L245" s="79"/>
      <c r="M245" s="79"/>
      <c r="N245" s="74"/>
      <c r="O245" s="81" t="s">
        <v>1490</v>
      </c>
      <c r="P245" s="83">
        <v>44406.624675925923</v>
      </c>
      <c r="Q245" s="81" t="s">
        <v>1607</v>
      </c>
      <c r="R245" s="81"/>
      <c r="S245" s="81"/>
      <c r="T245" s="81"/>
      <c r="U245" s="83">
        <v>44406.624675925923</v>
      </c>
      <c r="V245" s="85" t="s">
        <v>3886</v>
      </c>
      <c r="W245" s="81"/>
      <c r="X245" s="81"/>
      <c r="Y245" s="87" t="s">
        <v>5886</v>
      </c>
      <c r="Z245" s="81"/>
    </row>
    <row r="246" spans="1:26" x14ac:dyDescent="0.35">
      <c r="A246" s="66" t="s">
        <v>390</v>
      </c>
      <c r="B246" s="66" t="s">
        <v>390</v>
      </c>
      <c r="C246" s="67"/>
      <c r="D246" s="68"/>
      <c r="E246" s="69"/>
      <c r="F246" s="70"/>
      <c r="G246" s="67"/>
      <c r="H246" s="71"/>
      <c r="I246" s="72"/>
      <c r="J246" s="72"/>
      <c r="K246" s="36"/>
      <c r="L246" s="79"/>
      <c r="M246" s="79"/>
      <c r="N246" s="74"/>
      <c r="O246" s="81" t="s">
        <v>179</v>
      </c>
      <c r="P246" s="83">
        <v>44406.624803240738</v>
      </c>
      <c r="Q246" s="81" t="s">
        <v>1616</v>
      </c>
      <c r="R246" s="81" t="s">
        <v>2609</v>
      </c>
      <c r="S246" s="81" t="s">
        <v>3198</v>
      </c>
      <c r="T246" s="81"/>
      <c r="U246" s="83">
        <v>44406.624803240738</v>
      </c>
      <c r="V246" s="85" t="s">
        <v>3887</v>
      </c>
      <c r="W246" s="81"/>
      <c r="X246" s="81"/>
      <c r="Y246" s="87" t="s">
        <v>5887</v>
      </c>
      <c r="Z246" s="81"/>
    </row>
    <row r="247" spans="1:26" x14ac:dyDescent="0.35">
      <c r="A247" s="66" t="s">
        <v>391</v>
      </c>
      <c r="B247" s="66" t="s">
        <v>1151</v>
      </c>
      <c r="C247" s="67"/>
      <c r="D247" s="68"/>
      <c r="E247" s="69"/>
      <c r="F247" s="70"/>
      <c r="G247" s="67"/>
      <c r="H247" s="71"/>
      <c r="I247" s="72"/>
      <c r="J247" s="72"/>
      <c r="K247" s="36"/>
      <c r="L247" s="79"/>
      <c r="M247" s="79"/>
      <c r="N247" s="74"/>
      <c r="O247" s="81" t="s">
        <v>1490</v>
      </c>
      <c r="P247" s="83">
        <v>44406.633680555555</v>
      </c>
      <c r="Q247" s="81" t="s">
        <v>1617</v>
      </c>
      <c r="R247" s="81"/>
      <c r="S247" s="81"/>
      <c r="T247" s="81" t="s">
        <v>3352</v>
      </c>
      <c r="U247" s="83">
        <v>44406.633680555555</v>
      </c>
      <c r="V247" s="85" t="s">
        <v>3888</v>
      </c>
      <c r="W247" s="81"/>
      <c r="X247" s="81"/>
      <c r="Y247" s="87" t="s">
        <v>5888</v>
      </c>
      <c r="Z247" s="81"/>
    </row>
    <row r="248" spans="1:26" x14ac:dyDescent="0.35">
      <c r="A248" s="66" t="s">
        <v>392</v>
      </c>
      <c r="B248" s="66" t="s">
        <v>1264</v>
      </c>
      <c r="C248" s="67"/>
      <c r="D248" s="68"/>
      <c r="E248" s="69"/>
      <c r="F248" s="70"/>
      <c r="G248" s="67"/>
      <c r="H248" s="71"/>
      <c r="I248" s="72"/>
      <c r="J248" s="72"/>
      <c r="K248" s="36"/>
      <c r="L248" s="79"/>
      <c r="M248" s="79"/>
      <c r="N248" s="74"/>
      <c r="O248" s="81" t="s">
        <v>1490</v>
      </c>
      <c r="P248" s="83">
        <v>44406.63453703704</v>
      </c>
      <c r="Q248" s="81" t="s">
        <v>1613</v>
      </c>
      <c r="R248" s="81"/>
      <c r="S248" s="81"/>
      <c r="T248" s="81" t="s">
        <v>3350</v>
      </c>
      <c r="U248" s="83">
        <v>44406.63453703704</v>
      </c>
      <c r="V248" s="85" t="s">
        <v>3889</v>
      </c>
      <c r="W248" s="81"/>
      <c r="X248" s="81"/>
      <c r="Y248" s="87" t="s">
        <v>5889</v>
      </c>
      <c r="Z248" s="81"/>
    </row>
    <row r="249" spans="1:26" x14ac:dyDescent="0.35">
      <c r="A249" s="66" t="s">
        <v>393</v>
      </c>
      <c r="B249" s="66" t="s">
        <v>1386</v>
      </c>
      <c r="C249" s="67"/>
      <c r="D249" s="68"/>
      <c r="E249" s="69"/>
      <c r="F249" s="70"/>
      <c r="G249" s="67"/>
      <c r="H249" s="71"/>
      <c r="I249" s="72"/>
      <c r="J249" s="72"/>
      <c r="K249" s="36"/>
      <c r="L249" s="79"/>
      <c r="M249" s="79"/>
      <c r="N249" s="74"/>
      <c r="O249" s="81" t="s">
        <v>1490</v>
      </c>
      <c r="P249" s="83">
        <v>44406.63690972222</v>
      </c>
      <c r="Q249" s="81" t="s">
        <v>1618</v>
      </c>
      <c r="R249" s="81"/>
      <c r="S249" s="81"/>
      <c r="T249" s="81" t="s">
        <v>3289</v>
      </c>
      <c r="U249" s="83">
        <v>44406.63690972222</v>
      </c>
      <c r="V249" s="85" t="s">
        <v>3890</v>
      </c>
      <c r="W249" s="81"/>
      <c r="X249" s="81"/>
      <c r="Y249" s="87" t="s">
        <v>5890</v>
      </c>
      <c r="Z249" s="81"/>
    </row>
    <row r="250" spans="1:26" x14ac:dyDescent="0.35">
      <c r="A250" s="66" t="s">
        <v>394</v>
      </c>
      <c r="B250" s="66" t="s">
        <v>1387</v>
      </c>
      <c r="C250" s="67"/>
      <c r="D250" s="68"/>
      <c r="E250" s="69"/>
      <c r="F250" s="70"/>
      <c r="G250" s="67"/>
      <c r="H250" s="71"/>
      <c r="I250" s="72"/>
      <c r="J250" s="72"/>
      <c r="K250" s="36"/>
      <c r="L250" s="79"/>
      <c r="M250" s="79"/>
      <c r="N250" s="74"/>
      <c r="O250" s="81" t="s">
        <v>1490</v>
      </c>
      <c r="P250" s="83">
        <v>44406.640277777777</v>
      </c>
      <c r="Q250" s="81" t="s">
        <v>1619</v>
      </c>
      <c r="R250" s="85" t="s">
        <v>2610</v>
      </c>
      <c r="S250" s="81" t="s">
        <v>3177</v>
      </c>
      <c r="T250" s="81"/>
      <c r="U250" s="83">
        <v>44406.640277777777</v>
      </c>
      <c r="V250" s="85" t="s">
        <v>3891</v>
      </c>
      <c r="W250" s="81"/>
      <c r="X250" s="81"/>
      <c r="Y250" s="87" t="s">
        <v>5891</v>
      </c>
      <c r="Z250" s="81"/>
    </row>
    <row r="251" spans="1:26" x14ac:dyDescent="0.35">
      <c r="A251" s="66" t="s">
        <v>395</v>
      </c>
      <c r="B251" s="66" t="s">
        <v>550</v>
      </c>
      <c r="C251" s="67"/>
      <c r="D251" s="68"/>
      <c r="E251" s="69"/>
      <c r="F251" s="70"/>
      <c r="G251" s="67"/>
      <c r="H251" s="71"/>
      <c r="I251" s="72"/>
      <c r="J251" s="72"/>
      <c r="K251" s="36"/>
      <c r="L251" s="79"/>
      <c r="M251" s="79"/>
      <c r="N251" s="74"/>
      <c r="O251" s="81" t="s">
        <v>1490</v>
      </c>
      <c r="P251" s="83">
        <v>44406.646203703705</v>
      </c>
      <c r="Q251" s="81" t="s">
        <v>1620</v>
      </c>
      <c r="R251" s="81"/>
      <c r="S251" s="81"/>
      <c r="T251" s="81" t="s">
        <v>3289</v>
      </c>
      <c r="U251" s="83">
        <v>44406.646203703705</v>
      </c>
      <c r="V251" s="85" t="s">
        <v>3892</v>
      </c>
      <c r="W251" s="81"/>
      <c r="X251" s="81"/>
      <c r="Y251" s="87" t="s">
        <v>5892</v>
      </c>
      <c r="Z251" s="81"/>
    </row>
    <row r="252" spans="1:26" x14ac:dyDescent="0.35">
      <c r="A252" s="66" t="s">
        <v>396</v>
      </c>
      <c r="B252" s="66" t="s">
        <v>396</v>
      </c>
      <c r="C252" s="67"/>
      <c r="D252" s="68"/>
      <c r="E252" s="69"/>
      <c r="F252" s="70"/>
      <c r="G252" s="67"/>
      <c r="H252" s="71"/>
      <c r="I252" s="72"/>
      <c r="J252" s="72"/>
      <c r="K252" s="36"/>
      <c r="L252" s="79"/>
      <c r="M252" s="79"/>
      <c r="N252" s="74"/>
      <c r="O252" s="81" t="s">
        <v>179</v>
      </c>
      <c r="P252" s="83">
        <v>44406.64675925926</v>
      </c>
      <c r="Q252" s="81" t="s">
        <v>1621</v>
      </c>
      <c r="R252" s="81"/>
      <c r="S252" s="81"/>
      <c r="T252" s="81" t="s">
        <v>3353</v>
      </c>
      <c r="U252" s="83">
        <v>44406.64675925926</v>
      </c>
      <c r="V252" s="85" t="s">
        <v>3893</v>
      </c>
      <c r="W252" s="81"/>
      <c r="X252" s="81"/>
      <c r="Y252" s="87" t="s">
        <v>5893</v>
      </c>
      <c r="Z252" s="87" t="s">
        <v>7675</v>
      </c>
    </row>
    <row r="253" spans="1:26" x14ac:dyDescent="0.35">
      <c r="A253" s="66" t="s">
        <v>397</v>
      </c>
      <c r="B253" s="66" t="s">
        <v>397</v>
      </c>
      <c r="C253" s="67"/>
      <c r="D253" s="68"/>
      <c r="E253" s="69"/>
      <c r="F253" s="70"/>
      <c r="G253" s="67"/>
      <c r="H253" s="71"/>
      <c r="I253" s="72"/>
      <c r="J253" s="72"/>
      <c r="K253" s="36"/>
      <c r="L253" s="79"/>
      <c r="M253" s="79"/>
      <c r="N253" s="74"/>
      <c r="O253" s="81" t="s">
        <v>179</v>
      </c>
      <c r="P253" s="83">
        <v>44406.65111111111</v>
      </c>
      <c r="Q253" s="81" t="s">
        <v>1622</v>
      </c>
      <c r="R253" s="85" t="s">
        <v>2611</v>
      </c>
      <c r="S253" s="81" t="s">
        <v>3177</v>
      </c>
      <c r="T253" s="81" t="s">
        <v>3294</v>
      </c>
      <c r="U253" s="83">
        <v>44406.65111111111</v>
      </c>
      <c r="V253" s="85" t="s">
        <v>3894</v>
      </c>
      <c r="W253" s="81"/>
      <c r="X253" s="81"/>
      <c r="Y253" s="87" t="s">
        <v>5894</v>
      </c>
      <c r="Z253" s="81"/>
    </row>
    <row r="254" spans="1:26" x14ac:dyDescent="0.35">
      <c r="A254" s="66" t="s">
        <v>398</v>
      </c>
      <c r="B254" s="66" t="s">
        <v>1358</v>
      </c>
      <c r="C254" s="67"/>
      <c r="D254" s="68"/>
      <c r="E254" s="69"/>
      <c r="F254" s="70"/>
      <c r="G254" s="67"/>
      <c r="H254" s="71"/>
      <c r="I254" s="72"/>
      <c r="J254" s="72"/>
      <c r="K254" s="36"/>
      <c r="L254" s="79"/>
      <c r="M254" s="79"/>
      <c r="N254" s="74"/>
      <c r="O254" s="81" t="s">
        <v>1490</v>
      </c>
      <c r="P254" s="83">
        <v>44406.653356481482</v>
      </c>
      <c r="Q254" s="81" t="s">
        <v>1544</v>
      </c>
      <c r="R254" s="85" t="s">
        <v>2578</v>
      </c>
      <c r="S254" s="81" t="s">
        <v>3185</v>
      </c>
      <c r="T254" s="81"/>
      <c r="U254" s="83">
        <v>44406.653356481482</v>
      </c>
      <c r="V254" s="85" t="s">
        <v>3895</v>
      </c>
      <c r="W254" s="81"/>
      <c r="X254" s="81"/>
      <c r="Y254" s="87" t="s">
        <v>5895</v>
      </c>
      <c r="Z254" s="81"/>
    </row>
    <row r="255" spans="1:26" x14ac:dyDescent="0.35">
      <c r="A255" s="66" t="s">
        <v>399</v>
      </c>
      <c r="B255" s="66" t="s">
        <v>1264</v>
      </c>
      <c r="C255" s="67"/>
      <c r="D255" s="68"/>
      <c r="E255" s="69"/>
      <c r="F255" s="70"/>
      <c r="G255" s="67"/>
      <c r="H255" s="71"/>
      <c r="I255" s="72"/>
      <c r="J255" s="72"/>
      <c r="K255" s="36"/>
      <c r="L255" s="79"/>
      <c r="M255" s="79"/>
      <c r="N255" s="74"/>
      <c r="O255" s="81" t="s">
        <v>1490</v>
      </c>
      <c r="P255" s="83">
        <v>44406.657037037039</v>
      </c>
      <c r="Q255" s="81" t="s">
        <v>1613</v>
      </c>
      <c r="R255" s="81"/>
      <c r="S255" s="81"/>
      <c r="T255" s="81" t="s">
        <v>3350</v>
      </c>
      <c r="U255" s="83">
        <v>44406.657037037039</v>
      </c>
      <c r="V255" s="85" t="s">
        <v>3896</v>
      </c>
      <c r="W255" s="81"/>
      <c r="X255" s="81"/>
      <c r="Y255" s="87" t="s">
        <v>5896</v>
      </c>
      <c r="Z255" s="81"/>
    </row>
    <row r="256" spans="1:26" x14ac:dyDescent="0.35">
      <c r="A256" s="66" t="s">
        <v>400</v>
      </c>
      <c r="B256" s="66" t="s">
        <v>400</v>
      </c>
      <c r="C256" s="67"/>
      <c r="D256" s="68"/>
      <c r="E256" s="69"/>
      <c r="F256" s="70"/>
      <c r="G256" s="67"/>
      <c r="H256" s="71"/>
      <c r="I256" s="72"/>
      <c r="J256" s="72"/>
      <c r="K256" s="36"/>
      <c r="L256" s="79"/>
      <c r="M256" s="79"/>
      <c r="N256" s="74"/>
      <c r="O256" s="81" t="s">
        <v>179</v>
      </c>
      <c r="P256" s="83">
        <v>44406.666712962964</v>
      </c>
      <c r="Q256" s="81" t="s">
        <v>1623</v>
      </c>
      <c r="R256" s="85" t="s">
        <v>2612</v>
      </c>
      <c r="S256" s="81" t="s">
        <v>3177</v>
      </c>
      <c r="T256" s="81" t="s">
        <v>3354</v>
      </c>
      <c r="U256" s="83">
        <v>44406.666712962964</v>
      </c>
      <c r="V256" s="85" t="s">
        <v>3897</v>
      </c>
      <c r="W256" s="81"/>
      <c r="X256" s="81"/>
      <c r="Y256" s="87" t="s">
        <v>5897</v>
      </c>
      <c r="Z256" s="81"/>
    </row>
    <row r="257" spans="1:26" x14ac:dyDescent="0.35">
      <c r="A257" s="66" t="s">
        <v>401</v>
      </c>
      <c r="B257" s="66" t="s">
        <v>388</v>
      </c>
      <c r="C257" s="67"/>
      <c r="D257" s="68"/>
      <c r="E257" s="69"/>
      <c r="F257" s="70"/>
      <c r="G257" s="67"/>
      <c r="H257" s="71"/>
      <c r="I257" s="72"/>
      <c r="J257" s="72"/>
      <c r="K257" s="36"/>
      <c r="L257" s="79"/>
      <c r="M257" s="79"/>
      <c r="N257" s="74"/>
      <c r="O257" s="81" t="s">
        <v>1490</v>
      </c>
      <c r="P257" s="83">
        <v>44406.672083333331</v>
      </c>
      <c r="Q257" s="81" t="s">
        <v>1624</v>
      </c>
      <c r="R257" s="81"/>
      <c r="S257" s="81"/>
      <c r="T257" s="81" t="s">
        <v>3355</v>
      </c>
      <c r="U257" s="83">
        <v>44406.672083333331</v>
      </c>
      <c r="V257" s="85" t="s">
        <v>3898</v>
      </c>
      <c r="W257" s="81"/>
      <c r="X257" s="81"/>
      <c r="Y257" s="87" t="s">
        <v>5898</v>
      </c>
      <c r="Z257" s="81"/>
    </row>
    <row r="258" spans="1:26" x14ac:dyDescent="0.35">
      <c r="A258" s="66" t="s">
        <v>402</v>
      </c>
      <c r="B258" s="66" t="s">
        <v>1388</v>
      </c>
      <c r="C258" s="67"/>
      <c r="D258" s="68"/>
      <c r="E258" s="69"/>
      <c r="F258" s="70"/>
      <c r="G258" s="67"/>
      <c r="H258" s="71"/>
      <c r="I258" s="72"/>
      <c r="J258" s="72"/>
      <c r="K258" s="36"/>
      <c r="L258" s="79"/>
      <c r="M258" s="79"/>
      <c r="N258" s="74"/>
      <c r="O258" s="81" t="s">
        <v>1490</v>
      </c>
      <c r="P258" s="83">
        <v>44406.674733796295</v>
      </c>
      <c r="Q258" s="81" t="s">
        <v>1625</v>
      </c>
      <c r="R258" s="85" t="s">
        <v>2613</v>
      </c>
      <c r="S258" s="81" t="s">
        <v>3177</v>
      </c>
      <c r="T258" s="81" t="s">
        <v>3356</v>
      </c>
      <c r="U258" s="83">
        <v>44406.674733796295</v>
      </c>
      <c r="V258" s="85" t="s">
        <v>3899</v>
      </c>
      <c r="W258" s="81"/>
      <c r="X258" s="81"/>
      <c r="Y258" s="87" t="s">
        <v>5899</v>
      </c>
      <c r="Z258" s="81"/>
    </row>
    <row r="259" spans="1:26" x14ac:dyDescent="0.35">
      <c r="A259" s="66" t="s">
        <v>402</v>
      </c>
      <c r="B259" s="66" t="s">
        <v>1389</v>
      </c>
      <c r="C259" s="67"/>
      <c r="D259" s="68"/>
      <c r="E259" s="69"/>
      <c r="F259" s="70"/>
      <c r="G259" s="67"/>
      <c r="H259" s="71"/>
      <c r="I259" s="72"/>
      <c r="J259" s="72"/>
      <c r="K259" s="36"/>
      <c r="L259" s="79"/>
      <c r="M259" s="79"/>
      <c r="N259" s="74"/>
      <c r="O259" s="81" t="s">
        <v>1490</v>
      </c>
      <c r="P259" s="83">
        <v>44406.674733796295</v>
      </c>
      <c r="Q259" s="81" t="s">
        <v>1625</v>
      </c>
      <c r="R259" s="85" t="s">
        <v>2613</v>
      </c>
      <c r="S259" s="81" t="s">
        <v>3177</v>
      </c>
      <c r="T259" s="81" t="s">
        <v>3356</v>
      </c>
      <c r="U259" s="83">
        <v>44406.674733796295</v>
      </c>
      <c r="V259" s="85" t="s">
        <v>3899</v>
      </c>
      <c r="W259" s="81"/>
      <c r="X259" s="81"/>
      <c r="Y259" s="87" t="s">
        <v>5899</v>
      </c>
      <c r="Z259" s="81"/>
    </row>
    <row r="260" spans="1:26" x14ac:dyDescent="0.35">
      <c r="A260" s="66" t="s">
        <v>402</v>
      </c>
      <c r="B260" s="66" t="s">
        <v>402</v>
      </c>
      <c r="C260" s="67"/>
      <c r="D260" s="68"/>
      <c r="E260" s="69"/>
      <c r="F260" s="70"/>
      <c r="G260" s="67"/>
      <c r="H260" s="71"/>
      <c r="I260" s="72"/>
      <c r="J260" s="72"/>
      <c r="K260" s="36"/>
      <c r="L260" s="79"/>
      <c r="M260" s="79"/>
      <c r="N260" s="74"/>
      <c r="O260" s="81" t="s">
        <v>179</v>
      </c>
      <c r="P260" s="83">
        <v>44405.71733796296</v>
      </c>
      <c r="Q260" s="81" t="s">
        <v>1626</v>
      </c>
      <c r="R260" s="85" t="s">
        <v>2614</v>
      </c>
      <c r="S260" s="81" t="s">
        <v>3177</v>
      </c>
      <c r="T260" s="81"/>
      <c r="U260" s="83">
        <v>44405.71733796296</v>
      </c>
      <c r="V260" s="85" t="s">
        <v>3900</v>
      </c>
      <c r="W260" s="81"/>
      <c r="X260" s="81"/>
      <c r="Y260" s="87" t="s">
        <v>5900</v>
      </c>
      <c r="Z260" s="81"/>
    </row>
    <row r="261" spans="1:26" x14ac:dyDescent="0.35">
      <c r="A261" s="66" t="s">
        <v>403</v>
      </c>
      <c r="B261" s="66" t="s">
        <v>403</v>
      </c>
      <c r="C261" s="67"/>
      <c r="D261" s="68"/>
      <c r="E261" s="69"/>
      <c r="F261" s="70"/>
      <c r="G261" s="67"/>
      <c r="H261" s="71"/>
      <c r="I261" s="72"/>
      <c r="J261" s="72"/>
      <c r="K261" s="36"/>
      <c r="L261" s="79"/>
      <c r="M261" s="79"/>
      <c r="N261" s="74"/>
      <c r="O261" s="81" t="s">
        <v>179</v>
      </c>
      <c r="P261" s="83">
        <v>44406.531701388885</v>
      </c>
      <c r="Q261" s="81" t="s">
        <v>1627</v>
      </c>
      <c r="R261" s="85" t="s">
        <v>2615</v>
      </c>
      <c r="S261" s="81" t="s">
        <v>3177</v>
      </c>
      <c r="T261" s="81"/>
      <c r="U261" s="83">
        <v>44406.531701388885</v>
      </c>
      <c r="V261" s="85" t="s">
        <v>3901</v>
      </c>
      <c r="W261" s="81"/>
      <c r="X261" s="81"/>
      <c r="Y261" s="87" t="s">
        <v>5901</v>
      </c>
      <c r="Z261" s="81"/>
    </row>
    <row r="262" spans="1:26" x14ac:dyDescent="0.35">
      <c r="A262" s="66" t="s">
        <v>403</v>
      </c>
      <c r="B262" s="66" t="s">
        <v>403</v>
      </c>
      <c r="C262" s="67"/>
      <c r="D262" s="68"/>
      <c r="E262" s="69"/>
      <c r="F262" s="70"/>
      <c r="G262" s="67"/>
      <c r="H262" s="71"/>
      <c r="I262" s="72"/>
      <c r="J262" s="72"/>
      <c r="K262" s="36"/>
      <c r="L262" s="79"/>
      <c r="M262" s="79"/>
      <c r="N262" s="74"/>
      <c r="O262" s="81" t="s">
        <v>179</v>
      </c>
      <c r="P262" s="83">
        <v>44406.532800925925</v>
      </c>
      <c r="Q262" s="81" t="s">
        <v>1628</v>
      </c>
      <c r="R262" s="85" t="s">
        <v>2616</v>
      </c>
      <c r="S262" s="81" t="s">
        <v>3177</v>
      </c>
      <c r="T262" s="81" t="s">
        <v>3289</v>
      </c>
      <c r="U262" s="83">
        <v>44406.532800925925</v>
      </c>
      <c r="V262" s="85" t="s">
        <v>3902</v>
      </c>
      <c r="W262" s="81"/>
      <c r="X262" s="81"/>
      <c r="Y262" s="87" t="s">
        <v>5902</v>
      </c>
      <c r="Z262" s="81"/>
    </row>
    <row r="263" spans="1:26" x14ac:dyDescent="0.35">
      <c r="A263" s="66" t="s">
        <v>404</v>
      </c>
      <c r="B263" s="66" t="s">
        <v>403</v>
      </c>
      <c r="C263" s="67"/>
      <c r="D263" s="68"/>
      <c r="E263" s="69"/>
      <c r="F263" s="70"/>
      <c r="G263" s="67"/>
      <c r="H263" s="71"/>
      <c r="I263" s="72"/>
      <c r="J263" s="72"/>
      <c r="K263" s="36"/>
      <c r="L263" s="79"/>
      <c r="M263" s="79"/>
      <c r="N263" s="74"/>
      <c r="O263" s="81" t="s">
        <v>1490</v>
      </c>
      <c r="P263" s="83">
        <v>44406.688831018517</v>
      </c>
      <c r="Q263" s="81" t="s">
        <v>1629</v>
      </c>
      <c r="R263" s="81"/>
      <c r="S263" s="81"/>
      <c r="T263" s="81" t="s">
        <v>3289</v>
      </c>
      <c r="U263" s="83">
        <v>44406.688831018517</v>
      </c>
      <c r="V263" s="85" t="s">
        <v>3903</v>
      </c>
      <c r="W263" s="81"/>
      <c r="X263" s="81"/>
      <c r="Y263" s="87" t="s">
        <v>5903</v>
      </c>
      <c r="Z263" s="81"/>
    </row>
    <row r="264" spans="1:26" x14ac:dyDescent="0.35">
      <c r="A264" s="66" t="s">
        <v>405</v>
      </c>
      <c r="B264" s="66" t="s">
        <v>403</v>
      </c>
      <c r="C264" s="67"/>
      <c r="D264" s="68"/>
      <c r="E264" s="69"/>
      <c r="F264" s="70"/>
      <c r="G264" s="67"/>
      <c r="H264" s="71"/>
      <c r="I264" s="72"/>
      <c r="J264" s="72"/>
      <c r="K264" s="36"/>
      <c r="L264" s="79"/>
      <c r="M264" s="79"/>
      <c r="N264" s="74"/>
      <c r="O264" s="81" t="s">
        <v>1490</v>
      </c>
      <c r="P264" s="83">
        <v>44406.690578703703</v>
      </c>
      <c r="Q264" s="81" t="s">
        <v>1629</v>
      </c>
      <c r="R264" s="81"/>
      <c r="S264" s="81"/>
      <c r="T264" s="81" t="s">
        <v>3289</v>
      </c>
      <c r="U264" s="83">
        <v>44406.690578703703</v>
      </c>
      <c r="V264" s="85" t="s">
        <v>3904</v>
      </c>
      <c r="W264" s="81"/>
      <c r="X264" s="81"/>
      <c r="Y264" s="87" t="s">
        <v>5904</v>
      </c>
      <c r="Z264" s="81"/>
    </row>
    <row r="265" spans="1:26" x14ac:dyDescent="0.35">
      <c r="A265" s="66" t="s">
        <v>406</v>
      </c>
      <c r="B265" s="66" t="s">
        <v>1264</v>
      </c>
      <c r="C265" s="67"/>
      <c r="D265" s="68"/>
      <c r="E265" s="69"/>
      <c r="F265" s="70"/>
      <c r="G265" s="67"/>
      <c r="H265" s="71"/>
      <c r="I265" s="72"/>
      <c r="J265" s="72"/>
      <c r="K265" s="36"/>
      <c r="L265" s="79"/>
      <c r="M265" s="79"/>
      <c r="N265" s="74"/>
      <c r="O265" s="81" t="s">
        <v>1490</v>
      </c>
      <c r="P265" s="83">
        <v>44406.70108796296</v>
      </c>
      <c r="Q265" s="81" t="s">
        <v>1613</v>
      </c>
      <c r="R265" s="81"/>
      <c r="S265" s="81"/>
      <c r="T265" s="81" t="s">
        <v>3350</v>
      </c>
      <c r="U265" s="83">
        <v>44406.70108796296</v>
      </c>
      <c r="V265" s="85" t="s">
        <v>3905</v>
      </c>
      <c r="W265" s="81"/>
      <c r="X265" s="81"/>
      <c r="Y265" s="87" t="s">
        <v>5905</v>
      </c>
      <c r="Z265" s="81"/>
    </row>
    <row r="266" spans="1:26" x14ac:dyDescent="0.35">
      <c r="A266" s="66" t="s">
        <v>407</v>
      </c>
      <c r="B266" s="66" t="s">
        <v>1135</v>
      </c>
      <c r="C266" s="67"/>
      <c r="D266" s="68"/>
      <c r="E266" s="69"/>
      <c r="F266" s="70"/>
      <c r="G266" s="67"/>
      <c r="H266" s="71"/>
      <c r="I266" s="72"/>
      <c r="J266" s="72"/>
      <c r="K266" s="36"/>
      <c r="L266" s="79"/>
      <c r="M266" s="79"/>
      <c r="N266" s="74"/>
      <c r="O266" s="81" t="s">
        <v>1490</v>
      </c>
      <c r="P266" s="83">
        <v>44406.71770833333</v>
      </c>
      <c r="Q266" s="81" t="s">
        <v>1565</v>
      </c>
      <c r="R266" s="81"/>
      <c r="S266" s="81"/>
      <c r="T266" s="81" t="s">
        <v>3321</v>
      </c>
      <c r="U266" s="83">
        <v>44406.71770833333</v>
      </c>
      <c r="V266" s="85" t="s">
        <v>3906</v>
      </c>
      <c r="W266" s="81"/>
      <c r="X266" s="81"/>
      <c r="Y266" s="87" t="s">
        <v>5906</v>
      </c>
      <c r="Z266" s="81"/>
    </row>
    <row r="267" spans="1:26" x14ac:dyDescent="0.35">
      <c r="A267" s="66" t="s">
        <v>408</v>
      </c>
      <c r="B267" s="66" t="s">
        <v>1264</v>
      </c>
      <c r="C267" s="67"/>
      <c r="D267" s="68"/>
      <c r="E267" s="69"/>
      <c r="F267" s="70"/>
      <c r="G267" s="67"/>
      <c r="H267" s="71"/>
      <c r="I267" s="72"/>
      <c r="J267" s="72"/>
      <c r="K267" s="36"/>
      <c r="L267" s="79"/>
      <c r="M267" s="79"/>
      <c r="N267" s="74"/>
      <c r="O267" s="81" t="s">
        <v>1490</v>
      </c>
      <c r="P267" s="83">
        <v>44406.734363425923</v>
      </c>
      <c r="Q267" s="81" t="s">
        <v>1613</v>
      </c>
      <c r="R267" s="81"/>
      <c r="S267" s="81"/>
      <c r="T267" s="81" t="s">
        <v>3350</v>
      </c>
      <c r="U267" s="83">
        <v>44406.734363425923</v>
      </c>
      <c r="V267" s="85" t="s">
        <v>3907</v>
      </c>
      <c r="W267" s="81"/>
      <c r="X267" s="81"/>
      <c r="Y267" s="87" t="s">
        <v>5907</v>
      </c>
      <c r="Z267" s="81"/>
    </row>
    <row r="268" spans="1:26" x14ac:dyDescent="0.35">
      <c r="A268" s="66" t="s">
        <v>409</v>
      </c>
      <c r="B268" s="66" t="s">
        <v>1178</v>
      </c>
      <c r="C268" s="67"/>
      <c r="D268" s="68"/>
      <c r="E268" s="69"/>
      <c r="F268" s="70"/>
      <c r="G268" s="67"/>
      <c r="H268" s="71"/>
      <c r="I268" s="72"/>
      <c r="J268" s="72"/>
      <c r="K268" s="36"/>
      <c r="L268" s="79"/>
      <c r="M268" s="79"/>
      <c r="N268" s="74"/>
      <c r="O268" s="81" t="s">
        <v>1490</v>
      </c>
      <c r="P268" s="83">
        <v>44406.737673611111</v>
      </c>
      <c r="Q268" s="81" t="s">
        <v>1630</v>
      </c>
      <c r="R268" s="85" t="s">
        <v>2617</v>
      </c>
      <c r="S268" s="81" t="s">
        <v>3199</v>
      </c>
      <c r="T268" s="81" t="s">
        <v>3289</v>
      </c>
      <c r="U268" s="83">
        <v>44406.737673611111</v>
      </c>
      <c r="V268" s="85" t="s">
        <v>3908</v>
      </c>
      <c r="W268" s="81"/>
      <c r="X268" s="81"/>
      <c r="Y268" s="87" t="s">
        <v>5908</v>
      </c>
      <c r="Z268" s="81"/>
    </row>
    <row r="269" spans="1:26" x14ac:dyDescent="0.35">
      <c r="A269" s="66" t="s">
        <v>410</v>
      </c>
      <c r="B269" s="66" t="s">
        <v>1390</v>
      </c>
      <c r="C269" s="67"/>
      <c r="D269" s="68"/>
      <c r="E269" s="69"/>
      <c r="F269" s="70"/>
      <c r="G269" s="67"/>
      <c r="H269" s="71"/>
      <c r="I269" s="72"/>
      <c r="J269" s="72"/>
      <c r="K269" s="36"/>
      <c r="L269" s="79"/>
      <c r="M269" s="79"/>
      <c r="N269" s="74"/>
      <c r="O269" s="81" t="s">
        <v>1490</v>
      </c>
      <c r="P269" s="83">
        <v>44406.748657407406</v>
      </c>
      <c r="Q269" s="81" t="s">
        <v>1631</v>
      </c>
      <c r="R269" s="81"/>
      <c r="S269" s="81"/>
      <c r="T269" s="81" t="s">
        <v>3357</v>
      </c>
      <c r="U269" s="83">
        <v>44406.748657407406</v>
      </c>
      <c r="V269" s="85" t="s">
        <v>3909</v>
      </c>
      <c r="W269" s="81"/>
      <c r="X269" s="81"/>
      <c r="Y269" s="87" t="s">
        <v>5909</v>
      </c>
      <c r="Z269" s="81"/>
    </row>
    <row r="270" spans="1:26" x14ac:dyDescent="0.35">
      <c r="A270" s="66" t="s">
        <v>411</v>
      </c>
      <c r="B270" s="66" t="s">
        <v>1001</v>
      </c>
      <c r="C270" s="67"/>
      <c r="D270" s="68"/>
      <c r="E270" s="69"/>
      <c r="F270" s="70"/>
      <c r="G270" s="67"/>
      <c r="H270" s="71"/>
      <c r="I270" s="72"/>
      <c r="J270" s="72"/>
      <c r="K270" s="36"/>
      <c r="L270" s="79"/>
      <c r="M270" s="79"/>
      <c r="N270" s="74"/>
      <c r="O270" s="81" t="s">
        <v>1490</v>
      </c>
      <c r="P270" s="83">
        <v>44406.756377314814</v>
      </c>
      <c r="Q270" s="81" t="s">
        <v>1632</v>
      </c>
      <c r="R270" s="81"/>
      <c r="S270" s="81"/>
      <c r="T270" s="81" t="s">
        <v>3358</v>
      </c>
      <c r="U270" s="83">
        <v>44406.756377314814</v>
      </c>
      <c r="V270" s="85" t="s">
        <v>3910</v>
      </c>
      <c r="W270" s="81"/>
      <c r="X270" s="81"/>
      <c r="Y270" s="87" t="s">
        <v>5910</v>
      </c>
      <c r="Z270" s="81"/>
    </row>
    <row r="271" spans="1:26" x14ac:dyDescent="0.35">
      <c r="A271" s="66" t="s">
        <v>412</v>
      </c>
      <c r="B271" s="66" t="s">
        <v>1135</v>
      </c>
      <c r="C271" s="67"/>
      <c r="D271" s="68"/>
      <c r="E271" s="69"/>
      <c r="F271" s="70"/>
      <c r="G271" s="67"/>
      <c r="H271" s="71"/>
      <c r="I271" s="72"/>
      <c r="J271" s="72"/>
      <c r="K271" s="36"/>
      <c r="L271" s="79"/>
      <c r="M271" s="79"/>
      <c r="N271" s="74"/>
      <c r="O271" s="81" t="s">
        <v>1490</v>
      </c>
      <c r="P271" s="83">
        <v>44406.757627314815</v>
      </c>
      <c r="Q271" s="81" t="s">
        <v>1565</v>
      </c>
      <c r="R271" s="81"/>
      <c r="S271" s="81"/>
      <c r="T271" s="81" t="s">
        <v>3321</v>
      </c>
      <c r="U271" s="83">
        <v>44406.757627314815</v>
      </c>
      <c r="V271" s="85" t="s">
        <v>3911</v>
      </c>
      <c r="W271" s="81"/>
      <c r="X271" s="81"/>
      <c r="Y271" s="87" t="s">
        <v>5911</v>
      </c>
      <c r="Z271" s="81"/>
    </row>
    <row r="272" spans="1:26" x14ac:dyDescent="0.35">
      <c r="A272" s="66" t="s">
        <v>413</v>
      </c>
      <c r="B272" s="66" t="s">
        <v>1001</v>
      </c>
      <c r="C272" s="67"/>
      <c r="D272" s="68"/>
      <c r="E272" s="69"/>
      <c r="F272" s="70"/>
      <c r="G272" s="67"/>
      <c r="H272" s="71"/>
      <c r="I272" s="72"/>
      <c r="J272" s="72"/>
      <c r="K272" s="36"/>
      <c r="L272" s="79"/>
      <c r="M272" s="79"/>
      <c r="N272" s="74"/>
      <c r="O272" s="81" t="s">
        <v>1490</v>
      </c>
      <c r="P272" s="83">
        <v>44406.759421296294</v>
      </c>
      <c r="Q272" s="81" t="s">
        <v>1632</v>
      </c>
      <c r="R272" s="81"/>
      <c r="S272" s="81"/>
      <c r="T272" s="81" t="s">
        <v>3358</v>
      </c>
      <c r="U272" s="83">
        <v>44406.759421296294</v>
      </c>
      <c r="V272" s="85" t="s">
        <v>3912</v>
      </c>
      <c r="W272" s="81"/>
      <c r="X272" s="81"/>
      <c r="Y272" s="87" t="s">
        <v>5912</v>
      </c>
      <c r="Z272" s="81"/>
    </row>
    <row r="273" spans="1:26" x14ac:dyDescent="0.35">
      <c r="A273" s="66" t="s">
        <v>414</v>
      </c>
      <c r="B273" s="66" t="s">
        <v>1135</v>
      </c>
      <c r="C273" s="67"/>
      <c r="D273" s="68"/>
      <c r="E273" s="69"/>
      <c r="F273" s="70"/>
      <c r="G273" s="67"/>
      <c r="H273" s="71"/>
      <c r="I273" s="72"/>
      <c r="J273" s="72"/>
      <c r="K273" s="36"/>
      <c r="L273" s="79"/>
      <c r="M273" s="79"/>
      <c r="N273" s="74"/>
      <c r="O273" s="81" t="s">
        <v>1490</v>
      </c>
      <c r="P273" s="83">
        <v>44406.776597222219</v>
      </c>
      <c r="Q273" s="81" t="s">
        <v>1565</v>
      </c>
      <c r="R273" s="81"/>
      <c r="S273" s="81"/>
      <c r="T273" s="81" t="s">
        <v>3321</v>
      </c>
      <c r="U273" s="83">
        <v>44406.776597222219</v>
      </c>
      <c r="V273" s="85" t="s">
        <v>3913</v>
      </c>
      <c r="W273" s="81"/>
      <c r="X273" s="81"/>
      <c r="Y273" s="87" t="s">
        <v>5913</v>
      </c>
      <c r="Z273" s="81"/>
    </row>
    <row r="274" spans="1:26" x14ac:dyDescent="0.35">
      <c r="A274" s="66" t="s">
        <v>415</v>
      </c>
      <c r="B274" s="66" t="s">
        <v>1135</v>
      </c>
      <c r="C274" s="67"/>
      <c r="D274" s="68"/>
      <c r="E274" s="69"/>
      <c r="F274" s="70"/>
      <c r="G274" s="67"/>
      <c r="H274" s="71"/>
      <c r="I274" s="72"/>
      <c r="J274" s="72"/>
      <c r="K274" s="36"/>
      <c r="L274" s="79"/>
      <c r="M274" s="79"/>
      <c r="N274" s="74"/>
      <c r="O274" s="81" t="s">
        <v>1490</v>
      </c>
      <c r="P274" s="83">
        <v>44406.778379629628</v>
      </c>
      <c r="Q274" s="81" t="s">
        <v>1565</v>
      </c>
      <c r="R274" s="81"/>
      <c r="S274" s="81"/>
      <c r="T274" s="81" t="s">
        <v>3321</v>
      </c>
      <c r="U274" s="83">
        <v>44406.778379629628</v>
      </c>
      <c r="V274" s="85" t="s">
        <v>3914</v>
      </c>
      <c r="W274" s="81"/>
      <c r="X274" s="81"/>
      <c r="Y274" s="87" t="s">
        <v>5914</v>
      </c>
      <c r="Z274" s="81"/>
    </row>
    <row r="275" spans="1:26" x14ac:dyDescent="0.35">
      <c r="A275" s="66" t="s">
        <v>416</v>
      </c>
      <c r="B275" s="66" t="s">
        <v>1308</v>
      </c>
      <c r="C275" s="67"/>
      <c r="D275" s="68"/>
      <c r="E275" s="69"/>
      <c r="F275" s="70"/>
      <c r="G275" s="67"/>
      <c r="H275" s="71"/>
      <c r="I275" s="72"/>
      <c r="J275" s="72"/>
      <c r="K275" s="36"/>
      <c r="L275" s="79"/>
      <c r="M275" s="79"/>
      <c r="N275" s="74"/>
      <c r="O275" s="81" t="s">
        <v>1490</v>
      </c>
      <c r="P275" s="83">
        <v>44406.778946759259</v>
      </c>
      <c r="Q275" s="81" t="s">
        <v>1633</v>
      </c>
      <c r="R275" s="81"/>
      <c r="S275" s="81"/>
      <c r="T275" s="81" t="s">
        <v>3289</v>
      </c>
      <c r="U275" s="83">
        <v>44406.778946759259</v>
      </c>
      <c r="V275" s="85" t="s">
        <v>3915</v>
      </c>
      <c r="W275" s="81"/>
      <c r="X275" s="81"/>
      <c r="Y275" s="87" t="s">
        <v>5915</v>
      </c>
      <c r="Z275" s="81"/>
    </row>
    <row r="276" spans="1:26" x14ac:dyDescent="0.35">
      <c r="A276" s="66" t="s">
        <v>416</v>
      </c>
      <c r="B276" s="66" t="s">
        <v>1308</v>
      </c>
      <c r="C276" s="67"/>
      <c r="D276" s="68"/>
      <c r="E276" s="69"/>
      <c r="F276" s="70"/>
      <c r="G276" s="67"/>
      <c r="H276" s="71"/>
      <c r="I276" s="72"/>
      <c r="J276" s="72"/>
      <c r="K276" s="36"/>
      <c r="L276" s="79"/>
      <c r="M276" s="79"/>
      <c r="N276" s="74"/>
      <c r="O276" s="81" t="s">
        <v>1490</v>
      </c>
      <c r="P276" s="83">
        <v>44406.782708333332</v>
      </c>
      <c r="Q276" s="81" t="s">
        <v>1634</v>
      </c>
      <c r="R276" s="81"/>
      <c r="S276" s="81"/>
      <c r="T276" s="81" t="s">
        <v>3359</v>
      </c>
      <c r="U276" s="83">
        <v>44406.782708333332</v>
      </c>
      <c r="V276" s="85" t="s">
        <v>3916</v>
      </c>
      <c r="W276" s="81"/>
      <c r="X276" s="81"/>
      <c r="Y276" s="87" t="s">
        <v>5916</v>
      </c>
      <c r="Z276" s="81"/>
    </row>
    <row r="277" spans="1:26" x14ac:dyDescent="0.35">
      <c r="A277" s="66" t="s">
        <v>417</v>
      </c>
      <c r="B277" s="66" t="s">
        <v>417</v>
      </c>
      <c r="C277" s="67"/>
      <c r="D277" s="68"/>
      <c r="E277" s="69"/>
      <c r="F277" s="70"/>
      <c r="G277" s="67"/>
      <c r="H277" s="71"/>
      <c r="I277" s="72"/>
      <c r="J277" s="72"/>
      <c r="K277" s="36"/>
      <c r="L277" s="79"/>
      <c r="M277" s="79"/>
      <c r="N277" s="74"/>
      <c r="O277" s="81" t="s">
        <v>179</v>
      </c>
      <c r="P277" s="83">
        <v>44406.795208333337</v>
      </c>
      <c r="Q277" s="81" t="s">
        <v>1635</v>
      </c>
      <c r="R277" s="85" t="s">
        <v>2618</v>
      </c>
      <c r="S277" s="81" t="s">
        <v>3177</v>
      </c>
      <c r="T277" s="81"/>
      <c r="U277" s="83">
        <v>44406.795208333337</v>
      </c>
      <c r="V277" s="85" t="s">
        <v>3917</v>
      </c>
      <c r="W277" s="81"/>
      <c r="X277" s="81"/>
      <c r="Y277" s="87" t="s">
        <v>5917</v>
      </c>
      <c r="Z277" s="81"/>
    </row>
    <row r="278" spans="1:26" x14ac:dyDescent="0.35">
      <c r="A278" s="66" t="s">
        <v>418</v>
      </c>
      <c r="B278" s="66" t="s">
        <v>1001</v>
      </c>
      <c r="C278" s="67"/>
      <c r="D278" s="68"/>
      <c r="E278" s="69"/>
      <c r="F278" s="70"/>
      <c r="G278" s="67"/>
      <c r="H278" s="71"/>
      <c r="I278" s="72"/>
      <c r="J278" s="72"/>
      <c r="K278" s="36"/>
      <c r="L278" s="79"/>
      <c r="M278" s="79"/>
      <c r="N278" s="74"/>
      <c r="O278" s="81" t="s">
        <v>1490</v>
      </c>
      <c r="P278" s="83">
        <v>44406.800370370373</v>
      </c>
      <c r="Q278" s="81" t="s">
        <v>1632</v>
      </c>
      <c r="R278" s="81"/>
      <c r="S278" s="81"/>
      <c r="T278" s="81" t="s">
        <v>3358</v>
      </c>
      <c r="U278" s="83">
        <v>44406.800370370373</v>
      </c>
      <c r="V278" s="85" t="s">
        <v>3918</v>
      </c>
      <c r="W278" s="81"/>
      <c r="X278" s="81"/>
      <c r="Y278" s="87" t="s">
        <v>5918</v>
      </c>
      <c r="Z278" s="81"/>
    </row>
    <row r="279" spans="1:26" x14ac:dyDescent="0.35">
      <c r="A279" s="66" t="s">
        <v>419</v>
      </c>
      <c r="B279" s="66" t="s">
        <v>1135</v>
      </c>
      <c r="C279" s="67"/>
      <c r="D279" s="68"/>
      <c r="E279" s="69"/>
      <c r="F279" s="70"/>
      <c r="G279" s="67"/>
      <c r="H279" s="71"/>
      <c r="I279" s="72"/>
      <c r="J279" s="72"/>
      <c r="K279" s="36"/>
      <c r="L279" s="79"/>
      <c r="M279" s="79"/>
      <c r="N279" s="74"/>
      <c r="O279" s="81" t="s">
        <v>1490</v>
      </c>
      <c r="P279" s="83">
        <v>44406.807222222225</v>
      </c>
      <c r="Q279" s="81" t="s">
        <v>1565</v>
      </c>
      <c r="R279" s="81"/>
      <c r="S279" s="81"/>
      <c r="T279" s="81" t="s">
        <v>3321</v>
      </c>
      <c r="U279" s="83">
        <v>44406.807222222225</v>
      </c>
      <c r="V279" s="85" t="s">
        <v>3919</v>
      </c>
      <c r="W279" s="81"/>
      <c r="X279" s="81"/>
      <c r="Y279" s="87" t="s">
        <v>5919</v>
      </c>
      <c r="Z279" s="81"/>
    </row>
    <row r="280" spans="1:26" x14ac:dyDescent="0.35">
      <c r="A280" s="66" t="s">
        <v>420</v>
      </c>
      <c r="B280" s="66" t="s">
        <v>1135</v>
      </c>
      <c r="C280" s="67"/>
      <c r="D280" s="68"/>
      <c r="E280" s="69"/>
      <c r="F280" s="70"/>
      <c r="G280" s="67"/>
      <c r="H280" s="71"/>
      <c r="I280" s="72"/>
      <c r="J280" s="72"/>
      <c r="K280" s="36"/>
      <c r="L280" s="79"/>
      <c r="M280" s="79"/>
      <c r="N280" s="74"/>
      <c r="O280" s="81" t="s">
        <v>1490</v>
      </c>
      <c r="P280" s="83">
        <v>44406.812048611115</v>
      </c>
      <c r="Q280" s="81" t="s">
        <v>1565</v>
      </c>
      <c r="R280" s="81"/>
      <c r="S280" s="81"/>
      <c r="T280" s="81" t="s">
        <v>3321</v>
      </c>
      <c r="U280" s="83">
        <v>44406.812048611115</v>
      </c>
      <c r="V280" s="85" t="s">
        <v>3920</v>
      </c>
      <c r="W280" s="81"/>
      <c r="X280" s="81"/>
      <c r="Y280" s="87" t="s">
        <v>5920</v>
      </c>
      <c r="Z280" s="81"/>
    </row>
    <row r="281" spans="1:26" x14ac:dyDescent="0.35">
      <c r="A281" s="66" t="s">
        <v>421</v>
      </c>
      <c r="B281" s="66" t="s">
        <v>1135</v>
      </c>
      <c r="C281" s="67"/>
      <c r="D281" s="68"/>
      <c r="E281" s="69"/>
      <c r="F281" s="70"/>
      <c r="G281" s="67"/>
      <c r="H281" s="71"/>
      <c r="I281" s="72"/>
      <c r="J281" s="72"/>
      <c r="K281" s="36"/>
      <c r="L281" s="79"/>
      <c r="M281" s="79"/>
      <c r="N281" s="74"/>
      <c r="O281" s="81" t="s">
        <v>1490</v>
      </c>
      <c r="P281" s="83">
        <v>44406.812118055554</v>
      </c>
      <c r="Q281" s="81" t="s">
        <v>1565</v>
      </c>
      <c r="R281" s="81"/>
      <c r="S281" s="81"/>
      <c r="T281" s="81" t="s">
        <v>3321</v>
      </c>
      <c r="U281" s="83">
        <v>44406.812118055554</v>
      </c>
      <c r="V281" s="85" t="s">
        <v>3921</v>
      </c>
      <c r="W281" s="81"/>
      <c r="X281" s="81"/>
      <c r="Y281" s="87" t="s">
        <v>5921</v>
      </c>
      <c r="Z281" s="81"/>
    </row>
    <row r="282" spans="1:26" x14ac:dyDescent="0.35">
      <c r="A282" s="66" t="s">
        <v>422</v>
      </c>
      <c r="B282" s="66" t="s">
        <v>388</v>
      </c>
      <c r="C282" s="67"/>
      <c r="D282" s="68"/>
      <c r="E282" s="69"/>
      <c r="F282" s="70"/>
      <c r="G282" s="67"/>
      <c r="H282" s="71"/>
      <c r="I282" s="72"/>
      <c r="J282" s="72"/>
      <c r="K282" s="36"/>
      <c r="L282" s="79"/>
      <c r="M282" s="79"/>
      <c r="N282" s="74"/>
      <c r="O282" s="81" t="s">
        <v>1490</v>
      </c>
      <c r="P282" s="83">
        <v>44406.823217592595</v>
      </c>
      <c r="Q282" s="81" t="s">
        <v>1624</v>
      </c>
      <c r="R282" s="81"/>
      <c r="S282" s="81"/>
      <c r="T282" s="81" t="s">
        <v>3355</v>
      </c>
      <c r="U282" s="83">
        <v>44406.823217592595</v>
      </c>
      <c r="V282" s="85" t="s">
        <v>3922</v>
      </c>
      <c r="W282" s="81"/>
      <c r="X282" s="81"/>
      <c r="Y282" s="87" t="s">
        <v>5922</v>
      </c>
      <c r="Z282" s="81"/>
    </row>
    <row r="283" spans="1:26" x14ac:dyDescent="0.35">
      <c r="A283" s="66" t="s">
        <v>423</v>
      </c>
      <c r="B283" s="66" t="s">
        <v>1135</v>
      </c>
      <c r="C283" s="67"/>
      <c r="D283" s="68"/>
      <c r="E283" s="69"/>
      <c r="F283" s="70"/>
      <c r="G283" s="67"/>
      <c r="H283" s="71"/>
      <c r="I283" s="72"/>
      <c r="J283" s="72"/>
      <c r="K283" s="36"/>
      <c r="L283" s="79"/>
      <c r="M283" s="79"/>
      <c r="N283" s="74"/>
      <c r="O283" s="81" t="s">
        <v>1490</v>
      </c>
      <c r="P283" s="83">
        <v>44406.824212962965</v>
      </c>
      <c r="Q283" s="81" t="s">
        <v>1565</v>
      </c>
      <c r="R283" s="81"/>
      <c r="S283" s="81"/>
      <c r="T283" s="81" t="s">
        <v>3321</v>
      </c>
      <c r="U283" s="83">
        <v>44406.824212962965</v>
      </c>
      <c r="V283" s="85" t="s">
        <v>3923</v>
      </c>
      <c r="W283" s="81"/>
      <c r="X283" s="81"/>
      <c r="Y283" s="87" t="s">
        <v>5923</v>
      </c>
      <c r="Z283" s="81"/>
    </row>
    <row r="284" spans="1:26" x14ac:dyDescent="0.35">
      <c r="A284" s="66" t="s">
        <v>424</v>
      </c>
      <c r="B284" s="66" t="s">
        <v>1001</v>
      </c>
      <c r="C284" s="67"/>
      <c r="D284" s="68"/>
      <c r="E284" s="69"/>
      <c r="F284" s="70"/>
      <c r="G284" s="67"/>
      <c r="H284" s="71"/>
      <c r="I284" s="72"/>
      <c r="J284" s="72"/>
      <c r="K284" s="36"/>
      <c r="L284" s="79"/>
      <c r="M284" s="79"/>
      <c r="N284" s="74"/>
      <c r="O284" s="81" t="s">
        <v>1490</v>
      </c>
      <c r="P284" s="83">
        <v>44406.84171296296</v>
      </c>
      <c r="Q284" s="81" t="s">
        <v>1632</v>
      </c>
      <c r="R284" s="81"/>
      <c r="S284" s="81"/>
      <c r="T284" s="81" t="s">
        <v>3358</v>
      </c>
      <c r="U284" s="83">
        <v>44406.84171296296</v>
      </c>
      <c r="V284" s="85" t="s">
        <v>3924</v>
      </c>
      <c r="W284" s="81"/>
      <c r="X284" s="81"/>
      <c r="Y284" s="87" t="s">
        <v>5924</v>
      </c>
      <c r="Z284" s="81"/>
    </row>
    <row r="285" spans="1:26" x14ac:dyDescent="0.35">
      <c r="A285" s="66" t="s">
        <v>425</v>
      </c>
      <c r="B285" s="66" t="s">
        <v>425</v>
      </c>
      <c r="C285" s="67"/>
      <c r="D285" s="68"/>
      <c r="E285" s="69"/>
      <c r="F285" s="70"/>
      <c r="G285" s="67"/>
      <c r="H285" s="71"/>
      <c r="I285" s="72"/>
      <c r="J285" s="72"/>
      <c r="K285" s="36"/>
      <c r="L285" s="79"/>
      <c r="M285" s="79"/>
      <c r="N285" s="74"/>
      <c r="O285" s="81" t="s">
        <v>179</v>
      </c>
      <c r="P285" s="83">
        <v>44406.856435185182</v>
      </c>
      <c r="Q285" s="81" t="s">
        <v>1636</v>
      </c>
      <c r="R285" s="81"/>
      <c r="S285" s="81"/>
      <c r="T285" s="81" t="s">
        <v>3360</v>
      </c>
      <c r="U285" s="83">
        <v>44406.856435185182</v>
      </c>
      <c r="V285" s="85" t="s">
        <v>3925</v>
      </c>
      <c r="W285" s="81"/>
      <c r="X285" s="81"/>
      <c r="Y285" s="87" t="s">
        <v>5925</v>
      </c>
      <c r="Z285" s="81"/>
    </row>
    <row r="286" spans="1:26" x14ac:dyDescent="0.35">
      <c r="A286" s="66" t="s">
        <v>426</v>
      </c>
      <c r="B286" s="66" t="s">
        <v>1001</v>
      </c>
      <c r="C286" s="67"/>
      <c r="D286" s="68"/>
      <c r="E286" s="69"/>
      <c r="F286" s="70"/>
      <c r="G286" s="67"/>
      <c r="H286" s="71"/>
      <c r="I286" s="72"/>
      <c r="J286" s="72"/>
      <c r="K286" s="36"/>
      <c r="L286" s="79"/>
      <c r="M286" s="79"/>
      <c r="N286" s="74"/>
      <c r="O286" s="81" t="s">
        <v>1490</v>
      </c>
      <c r="P286" s="83">
        <v>44406.874108796299</v>
      </c>
      <c r="Q286" s="81" t="s">
        <v>1632</v>
      </c>
      <c r="R286" s="81"/>
      <c r="S286" s="81"/>
      <c r="T286" s="81" t="s">
        <v>3358</v>
      </c>
      <c r="U286" s="83">
        <v>44406.874108796299</v>
      </c>
      <c r="V286" s="85" t="s">
        <v>3926</v>
      </c>
      <c r="W286" s="81"/>
      <c r="X286" s="81"/>
      <c r="Y286" s="87" t="s">
        <v>5926</v>
      </c>
      <c r="Z286" s="81"/>
    </row>
    <row r="287" spans="1:26" x14ac:dyDescent="0.35">
      <c r="A287" s="66" t="s">
        <v>427</v>
      </c>
      <c r="B287" s="66" t="s">
        <v>628</v>
      </c>
      <c r="C287" s="67"/>
      <c r="D287" s="68"/>
      <c r="E287" s="69"/>
      <c r="F287" s="70"/>
      <c r="G287" s="67"/>
      <c r="H287" s="71"/>
      <c r="I287" s="72"/>
      <c r="J287" s="72"/>
      <c r="K287" s="36"/>
      <c r="L287" s="79"/>
      <c r="M287" s="79"/>
      <c r="N287" s="74"/>
      <c r="O287" s="81" t="s">
        <v>1490</v>
      </c>
      <c r="P287" s="83">
        <v>44406.910266203704</v>
      </c>
      <c r="Q287" s="81" t="s">
        <v>1637</v>
      </c>
      <c r="R287" s="81"/>
      <c r="S287" s="81"/>
      <c r="T287" s="81" t="s">
        <v>3361</v>
      </c>
      <c r="U287" s="83">
        <v>44406.910266203704</v>
      </c>
      <c r="V287" s="85" t="s">
        <v>3927</v>
      </c>
      <c r="W287" s="81"/>
      <c r="X287" s="81"/>
      <c r="Y287" s="87" t="s">
        <v>5927</v>
      </c>
      <c r="Z287" s="81"/>
    </row>
    <row r="288" spans="1:26" x14ac:dyDescent="0.35">
      <c r="A288" s="66" t="s">
        <v>428</v>
      </c>
      <c r="B288" s="66" t="s">
        <v>1142</v>
      </c>
      <c r="C288" s="67"/>
      <c r="D288" s="68"/>
      <c r="E288" s="69"/>
      <c r="F288" s="70"/>
      <c r="G288" s="67"/>
      <c r="H288" s="71"/>
      <c r="I288" s="72"/>
      <c r="J288" s="72"/>
      <c r="K288" s="36"/>
      <c r="L288" s="79"/>
      <c r="M288" s="79"/>
      <c r="N288" s="74"/>
      <c r="O288" s="81" t="s">
        <v>1490</v>
      </c>
      <c r="P288" s="83">
        <v>44406.436759259261</v>
      </c>
      <c r="Q288" s="81" t="s">
        <v>1638</v>
      </c>
      <c r="R288" s="85" t="s">
        <v>2619</v>
      </c>
      <c r="S288" s="81" t="s">
        <v>3177</v>
      </c>
      <c r="T288" s="81" t="s">
        <v>3362</v>
      </c>
      <c r="U288" s="83">
        <v>44406.436759259261</v>
      </c>
      <c r="V288" s="85" t="s">
        <v>3928</v>
      </c>
      <c r="W288" s="81"/>
      <c r="X288" s="81"/>
      <c r="Y288" s="87" t="s">
        <v>5928</v>
      </c>
      <c r="Z288" s="81"/>
    </row>
    <row r="289" spans="1:26" x14ac:dyDescent="0.35">
      <c r="A289" s="66" t="s">
        <v>429</v>
      </c>
      <c r="B289" s="66" t="s">
        <v>428</v>
      </c>
      <c r="C289" s="67"/>
      <c r="D289" s="68"/>
      <c r="E289" s="69"/>
      <c r="F289" s="70"/>
      <c r="G289" s="67"/>
      <c r="H289" s="71"/>
      <c r="I289" s="72"/>
      <c r="J289" s="72"/>
      <c r="K289" s="36"/>
      <c r="L289" s="79"/>
      <c r="M289" s="79"/>
      <c r="N289" s="74"/>
      <c r="O289" s="81" t="s">
        <v>1490</v>
      </c>
      <c r="P289" s="83">
        <v>44406.917384259257</v>
      </c>
      <c r="Q289" s="81" t="s">
        <v>1639</v>
      </c>
      <c r="R289" s="81"/>
      <c r="S289" s="81"/>
      <c r="T289" s="81" t="s">
        <v>3362</v>
      </c>
      <c r="U289" s="83">
        <v>44406.917384259257</v>
      </c>
      <c r="V289" s="85" t="s">
        <v>3929</v>
      </c>
      <c r="W289" s="81"/>
      <c r="X289" s="81"/>
      <c r="Y289" s="87" t="s">
        <v>5929</v>
      </c>
      <c r="Z289" s="81"/>
    </row>
    <row r="290" spans="1:26" x14ac:dyDescent="0.35">
      <c r="A290" s="66" t="s">
        <v>429</v>
      </c>
      <c r="B290" s="66" t="s">
        <v>1142</v>
      </c>
      <c r="C290" s="67"/>
      <c r="D290" s="68"/>
      <c r="E290" s="69"/>
      <c r="F290" s="70"/>
      <c r="G290" s="67"/>
      <c r="H290" s="71"/>
      <c r="I290" s="72"/>
      <c r="J290" s="72"/>
      <c r="K290" s="36"/>
      <c r="L290" s="79"/>
      <c r="M290" s="79"/>
      <c r="N290" s="74"/>
      <c r="O290" s="81" t="s">
        <v>1490</v>
      </c>
      <c r="P290" s="83">
        <v>44406.917384259257</v>
      </c>
      <c r="Q290" s="81" t="s">
        <v>1639</v>
      </c>
      <c r="R290" s="81"/>
      <c r="S290" s="81"/>
      <c r="T290" s="81" t="s">
        <v>3362</v>
      </c>
      <c r="U290" s="83">
        <v>44406.917384259257</v>
      </c>
      <c r="V290" s="85" t="s">
        <v>3929</v>
      </c>
      <c r="W290" s="81"/>
      <c r="X290" s="81"/>
      <c r="Y290" s="87" t="s">
        <v>5929</v>
      </c>
      <c r="Z290" s="81"/>
    </row>
    <row r="291" spans="1:26" x14ac:dyDescent="0.35">
      <c r="A291" s="66" t="s">
        <v>430</v>
      </c>
      <c r="B291" s="66" t="s">
        <v>1001</v>
      </c>
      <c r="C291" s="67"/>
      <c r="D291" s="68"/>
      <c r="E291" s="69"/>
      <c r="F291" s="70"/>
      <c r="G291" s="67"/>
      <c r="H291" s="71"/>
      <c r="I291" s="72"/>
      <c r="J291" s="72"/>
      <c r="K291" s="36"/>
      <c r="L291" s="79"/>
      <c r="M291" s="79"/>
      <c r="N291" s="74"/>
      <c r="O291" s="81" t="s">
        <v>1490</v>
      </c>
      <c r="P291" s="83">
        <v>44406.924837962964</v>
      </c>
      <c r="Q291" s="81" t="s">
        <v>1632</v>
      </c>
      <c r="R291" s="81"/>
      <c r="S291" s="81"/>
      <c r="T291" s="81" t="s">
        <v>3358</v>
      </c>
      <c r="U291" s="83">
        <v>44406.924837962964</v>
      </c>
      <c r="V291" s="85" t="s">
        <v>3930</v>
      </c>
      <c r="W291" s="81"/>
      <c r="X291" s="81"/>
      <c r="Y291" s="87" t="s">
        <v>5930</v>
      </c>
      <c r="Z291" s="81"/>
    </row>
    <row r="292" spans="1:26" x14ac:dyDescent="0.35">
      <c r="A292" s="66" t="s">
        <v>431</v>
      </c>
      <c r="B292" s="66" t="s">
        <v>550</v>
      </c>
      <c r="C292" s="67"/>
      <c r="D292" s="68"/>
      <c r="E292" s="69"/>
      <c r="F292" s="70"/>
      <c r="G292" s="67"/>
      <c r="H292" s="71"/>
      <c r="I292" s="72"/>
      <c r="J292" s="72"/>
      <c r="K292" s="36"/>
      <c r="L292" s="79"/>
      <c r="M292" s="79"/>
      <c r="N292" s="74"/>
      <c r="O292" s="81" t="s">
        <v>1490</v>
      </c>
      <c r="P292" s="83">
        <v>44406.931655092594</v>
      </c>
      <c r="Q292" s="81" t="s">
        <v>1620</v>
      </c>
      <c r="R292" s="81"/>
      <c r="S292" s="81"/>
      <c r="T292" s="81" t="s">
        <v>3289</v>
      </c>
      <c r="U292" s="83">
        <v>44406.931655092594</v>
      </c>
      <c r="V292" s="85" t="s">
        <v>3931</v>
      </c>
      <c r="W292" s="81"/>
      <c r="X292" s="81"/>
      <c r="Y292" s="87" t="s">
        <v>5931</v>
      </c>
      <c r="Z292" s="81"/>
    </row>
    <row r="293" spans="1:26" x14ac:dyDescent="0.35">
      <c r="A293" s="66" t="s">
        <v>432</v>
      </c>
      <c r="B293" s="66" t="s">
        <v>628</v>
      </c>
      <c r="C293" s="67"/>
      <c r="D293" s="68"/>
      <c r="E293" s="69"/>
      <c r="F293" s="70"/>
      <c r="G293" s="67"/>
      <c r="H293" s="71"/>
      <c r="I293" s="72"/>
      <c r="J293" s="72"/>
      <c r="K293" s="36"/>
      <c r="L293" s="79"/>
      <c r="M293" s="79"/>
      <c r="N293" s="74"/>
      <c r="O293" s="81" t="s">
        <v>1490</v>
      </c>
      <c r="P293" s="83">
        <v>44406.932974537034</v>
      </c>
      <c r="Q293" s="81" t="s">
        <v>1637</v>
      </c>
      <c r="R293" s="81"/>
      <c r="S293" s="81"/>
      <c r="T293" s="81" t="s">
        <v>3361</v>
      </c>
      <c r="U293" s="83">
        <v>44406.932974537034</v>
      </c>
      <c r="V293" s="85" t="s">
        <v>3932</v>
      </c>
      <c r="W293" s="81"/>
      <c r="X293" s="81"/>
      <c r="Y293" s="87" t="s">
        <v>5932</v>
      </c>
      <c r="Z293" s="81"/>
    </row>
    <row r="294" spans="1:26" x14ac:dyDescent="0.35">
      <c r="A294" s="66" t="s">
        <v>433</v>
      </c>
      <c r="B294" s="66" t="s">
        <v>433</v>
      </c>
      <c r="C294" s="67"/>
      <c r="D294" s="68"/>
      <c r="E294" s="69"/>
      <c r="F294" s="70"/>
      <c r="G294" s="67"/>
      <c r="H294" s="71"/>
      <c r="I294" s="72"/>
      <c r="J294" s="72"/>
      <c r="K294" s="36"/>
      <c r="L294" s="79"/>
      <c r="M294" s="79"/>
      <c r="N294" s="74"/>
      <c r="O294" s="81" t="s">
        <v>179</v>
      </c>
      <c r="P294" s="83">
        <v>44407.144074074073</v>
      </c>
      <c r="Q294" s="81" t="s">
        <v>1640</v>
      </c>
      <c r="R294" s="81" t="s">
        <v>2620</v>
      </c>
      <c r="S294" s="81" t="s">
        <v>3200</v>
      </c>
      <c r="T294" s="81" t="s">
        <v>3363</v>
      </c>
      <c r="U294" s="83">
        <v>44407.144074074073</v>
      </c>
      <c r="V294" s="85" t="s">
        <v>3933</v>
      </c>
      <c r="W294" s="81"/>
      <c r="X294" s="81"/>
      <c r="Y294" s="87" t="s">
        <v>5933</v>
      </c>
      <c r="Z294" s="81"/>
    </row>
    <row r="295" spans="1:26" x14ac:dyDescent="0.35">
      <c r="A295" s="66" t="s">
        <v>434</v>
      </c>
      <c r="B295" s="66" t="s">
        <v>1264</v>
      </c>
      <c r="C295" s="67"/>
      <c r="D295" s="68"/>
      <c r="E295" s="69"/>
      <c r="F295" s="70"/>
      <c r="G295" s="67"/>
      <c r="H295" s="71"/>
      <c r="I295" s="72"/>
      <c r="J295" s="72"/>
      <c r="K295" s="36"/>
      <c r="L295" s="79"/>
      <c r="M295" s="79"/>
      <c r="N295" s="74"/>
      <c r="O295" s="81" t="s">
        <v>1490</v>
      </c>
      <c r="P295" s="83">
        <v>44407.152766203704</v>
      </c>
      <c r="Q295" s="81" t="s">
        <v>1613</v>
      </c>
      <c r="R295" s="81"/>
      <c r="S295" s="81"/>
      <c r="T295" s="81" t="s">
        <v>3350</v>
      </c>
      <c r="U295" s="83">
        <v>44407.152766203704</v>
      </c>
      <c r="V295" s="85" t="s">
        <v>3934</v>
      </c>
      <c r="W295" s="81"/>
      <c r="X295" s="81"/>
      <c r="Y295" s="87" t="s">
        <v>5934</v>
      </c>
      <c r="Z295" s="81"/>
    </row>
    <row r="296" spans="1:26" x14ac:dyDescent="0.35">
      <c r="A296" s="66" t="s">
        <v>435</v>
      </c>
      <c r="B296" s="66" t="s">
        <v>1264</v>
      </c>
      <c r="C296" s="67"/>
      <c r="D296" s="68"/>
      <c r="E296" s="69"/>
      <c r="F296" s="70"/>
      <c r="G296" s="67"/>
      <c r="H296" s="71"/>
      <c r="I296" s="72"/>
      <c r="J296" s="72"/>
      <c r="K296" s="36"/>
      <c r="L296" s="79"/>
      <c r="M296" s="79"/>
      <c r="N296" s="74"/>
      <c r="O296" s="81" t="s">
        <v>1490</v>
      </c>
      <c r="P296" s="83">
        <v>44407.219178240739</v>
      </c>
      <c r="Q296" s="81" t="s">
        <v>1613</v>
      </c>
      <c r="R296" s="81"/>
      <c r="S296" s="81"/>
      <c r="T296" s="81" t="s">
        <v>3350</v>
      </c>
      <c r="U296" s="83">
        <v>44407.219178240739</v>
      </c>
      <c r="V296" s="85" t="s">
        <v>3935</v>
      </c>
      <c r="W296" s="81"/>
      <c r="X296" s="81"/>
      <c r="Y296" s="87" t="s">
        <v>5935</v>
      </c>
      <c r="Z296" s="81"/>
    </row>
    <row r="297" spans="1:26" x14ac:dyDescent="0.35">
      <c r="A297" s="66" t="s">
        <v>436</v>
      </c>
      <c r="B297" s="66" t="s">
        <v>1264</v>
      </c>
      <c r="C297" s="67"/>
      <c r="D297" s="68"/>
      <c r="E297" s="69"/>
      <c r="F297" s="70"/>
      <c r="G297" s="67"/>
      <c r="H297" s="71"/>
      <c r="I297" s="72"/>
      <c r="J297" s="72"/>
      <c r="K297" s="36"/>
      <c r="L297" s="79"/>
      <c r="M297" s="79"/>
      <c r="N297" s="74"/>
      <c r="O297" s="81" t="s">
        <v>1490</v>
      </c>
      <c r="P297" s="83">
        <v>44407.227731481478</v>
      </c>
      <c r="Q297" s="81" t="s">
        <v>1613</v>
      </c>
      <c r="R297" s="81"/>
      <c r="S297" s="81"/>
      <c r="T297" s="81" t="s">
        <v>3350</v>
      </c>
      <c r="U297" s="83">
        <v>44407.227731481478</v>
      </c>
      <c r="V297" s="85" t="s">
        <v>3936</v>
      </c>
      <c r="W297" s="81"/>
      <c r="X297" s="81"/>
      <c r="Y297" s="87" t="s">
        <v>5936</v>
      </c>
      <c r="Z297" s="81"/>
    </row>
    <row r="298" spans="1:26" x14ac:dyDescent="0.35">
      <c r="A298" s="66" t="s">
        <v>437</v>
      </c>
      <c r="B298" s="66" t="s">
        <v>1391</v>
      </c>
      <c r="C298" s="67"/>
      <c r="D298" s="68"/>
      <c r="E298" s="69"/>
      <c r="F298" s="70"/>
      <c r="G298" s="67"/>
      <c r="H298" s="71"/>
      <c r="I298" s="72"/>
      <c r="J298" s="72"/>
      <c r="K298" s="36"/>
      <c r="L298" s="79"/>
      <c r="M298" s="79"/>
      <c r="N298" s="74"/>
      <c r="O298" s="81" t="s">
        <v>1490</v>
      </c>
      <c r="P298" s="83">
        <v>44407.238530092596</v>
      </c>
      <c r="Q298" s="81" t="s">
        <v>1641</v>
      </c>
      <c r="R298" s="81"/>
      <c r="S298" s="81"/>
      <c r="T298" s="81" t="s">
        <v>3289</v>
      </c>
      <c r="U298" s="83">
        <v>44407.238530092596</v>
      </c>
      <c r="V298" s="85" t="s">
        <v>3937</v>
      </c>
      <c r="W298" s="81"/>
      <c r="X298" s="81"/>
      <c r="Y298" s="87" t="s">
        <v>5937</v>
      </c>
      <c r="Z298" s="81"/>
    </row>
    <row r="299" spans="1:26" x14ac:dyDescent="0.35">
      <c r="A299" s="66" t="s">
        <v>437</v>
      </c>
      <c r="B299" s="66" t="s">
        <v>1124</v>
      </c>
      <c r="C299" s="67"/>
      <c r="D299" s="68"/>
      <c r="E299" s="69"/>
      <c r="F299" s="70"/>
      <c r="G299" s="67"/>
      <c r="H299" s="71"/>
      <c r="I299" s="72"/>
      <c r="J299" s="72"/>
      <c r="K299" s="36"/>
      <c r="L299" s="79"/>
      <c r="M299" s="79"/>
      <c r="N299" s="74"/>
      <c r="O299" s="81" t="s">
        <v>1490</v>
      </c>
      <c r="P299" s="83">
        <v>44407.238530092596</v>
      </c>
      <c r="Q299" s="81" t="s">
        <v>1641</v>
      </c>
      <c r="R299" s="81"/>
      <c r="S299" s="81"/>
      <c r="T299" s="81" t="s">
        <v>3289</v>
      </c>
      <c r="U299" s="83">
        <v>44407.238530092596</v>
      </c>
      <c r="V299" s="85" t="s">
        <v>3937</v>
      </c>
      <c r="W299" s="81"/>
      <c r="X299" s="81"/>
      <c r="Y299" s="87" t="s">
        <v>5937</v>
      </c>
      <c r="Z299" s="81"/>
    </row>
    <row r="300" spans="1:26" x14ac:dyDescent="0.35">
      <c r="A300" s="66" t="s">
        <v>438</v>
      </c>
      <c r="B300" s="66" t="s">
        <v>1308</v>
      </c>
      <c r="C300" s="67"/>
      <c r="D300" s="68"/>
      <c r="E300" s="69"/>
      <c r="F300" s="70"/>
      <c r="G300" s="67"/>
      <c r="H300" s="71"/>
      <c r="I300" s="72"/>
      <c r="J300" s="72"/>
      <c r="K300" s="36"/>
      <c r="L300" s="79"/>
      <c r="M300" s="79"/>
      <c r="N300" s="74"/>
      <c r="O300" s="81" t="s">
        <v>1490</v>
      </c>
      <c r="P300" s="83">
        <v>44407.242048611108</v>
      </c>
      <c r="Q300" s="81" t="s">
        <v>1536</v>
      </c>
      <c r="R300" s="81"/>
      <c r="S300" s="81"/>
      <c r="T300" s="81" t="s">
        <v>3307</v>
      </c>
      <c r="U300" s="83">
        <v>44407.242048611108</v>
      </c>
      <c r="V300" s="85" t="s">
        <v>3938</v>
      </c>
      <c r="W300" s="81"/>
      <c r="X300" s="81"/>
      <c r="Y300" s="87" t="s">
        <v>5938</v>
      </c>
      <c r="Z300" s="81"/>
    </row>
    <row r="301" spans="1:26" x14ac:dyDescent="0.35">
      <c r="A301" s="66" t="s">
        <v>439</v>
      </c>
      <c r="B301" s="66" t="s">
        <v>440</v>
      </c>
      <c r="C301" s="67"/>
      <c r="D301" s="68"/>
      <c r="E301" s="69"/>
      <c r="F301" s="70"/>
      <c r="G301" s="67"/>
      <c r="H301" s="71"/>
      <c r="I301" s="72"/>
      <c r="J301" s="72"/>
      <c r="K301" s="36"/>
      <c r="L301" s="79"/>
      <c r="M301" s="79"/>
      <c r="N301" s="74"/>
      <c r="O301" s="81" t="s">
        <v>1490</v>
      </c>
      <c r="P301" s="83">
        <v>44406.616550925923</v>
      </c>
      <c r="Q301" s="81" t="s">
        <v>1642</v>
      </c>
      <c r="R301" s="85" t="s">
        <v>2621</v>
      </c>
      <c r="S301" s="81" t="s">
        <v>3177</v>
      </c>
      <c r="T301" s="81" t="s">
        <v>3351</v>
      </c>
      <c r="U301" s="83">
        <v>44406.616550925923</v>
      </c>
      <c r="V301" s="85" t="s">
        <v>3939</v>
      </c>
      <c r="W301" s="81"/>
      <c r="X301" s="81"/>
      <c r="Y301" s="87" t="s">
        <v>5939</v>
      </c>
      <c r="Z301" s="81"/>
    </row>
    <row r="302" spans="1:26" x14ac:dyDescent="0.35">
      <c r="A302" s="66" t="s">
        <v>440</v>
      </c>
      <c r="B302" s="66" t="s">
        <v>439</v>
      </c>
      <c r="C302" s="67"/>
      <c r="D302" s="68"/>
      <c r="E302" s="69"/>
      <c r="F302" s="70"/>
      <c r="G302" s="67"/>
      <c r="H302" s="71"/>
      <c r="I302" s="72"/>
      <c r="J302" s="72"/>
      <c r="K302" s="36"/>
      <c r="L302" s="79"/>
      <c r="M302" s="79"/>
      <c r="N302" s="74"/>
      <c r="O302" s="81" t="s">
        <v>1490</v>
      </c>
      <c r="P302" s="83">
        <v>44407.247002314813</v>
      </c>
      <c r="Q302" s="81" t="s">
        <v>1614</v>
      </c>
      <c r="R302" s="81"/>
      <c r="S302" s="81"/>
      <c r="T302" s="81" t="s">
        <v>3351</v>
      </c>
      <c r="U302" s="83">
        <v>44407.247002314813</v>
      </c>
      <c r="V302" s="85" t="s">
        <v>3940</v>
      </c>
      <c r="W302" s="81"/>
      <c r="X302" s="81"/>
      <c r="Y302" s="87" t="s">
        <v>5940</v>
      </c>
      <c r="Z302" s="81"/>
    </row>
    <row r="303" spans="1:26" x14ac:dyDescent="0.35">
      <c r="A303" s="66" t="s">
        <v>441</v>
      </c>
      <c r="B303" s="66" t="s">
        <v>1392</v>
      </c>
      <c r="C303" s="67"/>
      <c r="D303" s="68"/>
      <c r="E303" s="69"/>
      <c r="F303" s="70"/>
      <c r="G303" s="67"/>
      <c r="H303" s="71"/>
      <c r="I303" s="72"/>
      <c r="J303" s="72"/>
      <c r="K303" s="36"/>
      <c r="L303" s="79"/>
      <c r="M303" s="79"/>
      <c r="N303" s="74"/>
      <c r="O303" s="81" t="s">
        <v>1490</v>
      </c>
      <c r="P303" s="83">
        <v>44407.258784722224</v>
      </c>
      <c r="Q303" s="81" t="s">
        <v>1643</v>
      </c>
      <c r="R303" s="85" t="s">
        <v>2622</v>
      </c>
      <c r="S303" s="81" t="s">
        <v>3201</v>
      </c>
      <c r="T303" s="81" t="s">
        <v>3364</v>
      </c>
      <c r="U303" s="83">
        <v>44407.258784722224</v>
      </c>
      <c r="V303" s="85" t="s">
        <v>3941</v>
      </c>
      <c r="W303" s="81"/>
      <c r="X303" s="81"/>
      <c r="Y303" s="87" t="s">
        <v>5941</v>
      </c>
      <c r="Z303" s="81"/>
    </row>
    <row r="304" spans="1:26" x14ac:dyDescent="0.35">
      <c r="A304" s="66" t="s">
        <v>441</v>
      </c>
      <c r="B304" s="66" t="s">
        <v>441</v>
      </c>
      <c r="C304" s="67"/>
      <c r="D304" s="68"/>
      <c r="E304" s="69"/>
      <c r="F304" s="70"/>
      <c r="G304" s="67"/>
      <c r="H304" s="71"/>
      <c r="I304" s="72"/>
      <c r="J304" s="72"/>
      <c r="K304" s="36"/>
      <c r="L304" s="79"/>
      <c r="M304" s="79"/>
      <c r="N304" s="74"/>
      <c r="O304" s="81" t="s">
        <v>179</v>
      </c>
      <c r="P304" s="83">
        <v>44406.250057870369</v>
      </c>
      <c r="Q304" s="81" t="s">
        <v>1644</v>
      </c>
      <c r="R304" s="85" t="s">
        <v>2623</v>
      </c>
      <c r="S304" s="81" t="s">
        <v>3177</v>
      </c>
      <c r="T304" s="81" t="s">
        <v>3324</v>
      </c>
      <c r="U304" s="83">
        <v>44406.250057870369</v>
      </c>
      <c r="V304" s="85" t="s">
        <v>3942</v>
      </c>
      <c r="W304" s="81"/>
      <c r="X304" s="81"/>
      <c r="Y304" s="87" t="s">
        <v>5942</v>
      </c>
      <c r="Z304" s="81"/>
    </row>
    <row r="305" spans="1:26" x14ac:dyDescent="0.35">
      <c r="A305" s="66" t="s">
        <v>441</v>
      </c>
      <c r="B305" s="66" t="s">
        <v>1393</v>
      </c>
      <c r="C305" s="67"/>
      <c r="D305" s="68"/>
      <c r="E305" s="69"/>
      <c r="F305" s="70"/>
      <c r="G305" s="67"/>
      <c r="H305" s="71"/>
      <c r="I305" s="72"/>
      <c r="J305" s="72"/>
      <c r="K305" s="36"/>
      <c r="L305" s="79"/>
      <c r="M305" s="79"/>
      <c r="N305" s="74"/>
      <c r="O305" s="81" t="s">
        <v>1490</v>
      </c>
      <c r="P305" s="83">
        <v>44407.258784722224</v>
      </c>
      <c r="Q305" s="81" t="s">
        <v>1643</v>
      </c>
      <c r="R305" s="85" t="s">
        <v>2622</v>
      </c>
      <c r="S305" s="81" t="s">
        <v>3201</v>
      </c>
      <c r="T305" s="81" t="s">
        <v>3364</v>
      </c>
      <c r="U305" s="83">
        <v>44407.258784722224</v>
      </c>
      <c r="V305" s="85" t="s">
        <v>3941</v>
      </c>
      <c r="W305" s="81"/>
      <c r="X305" s="81"/>
      <c r="Y305" s="87" t="s">
        <v>5941</v>
      </c>
      <c r="Z305" s="81"/>
    </row>
    <row r="306" spans="1:26" x14ac:dyDescent="0.35">
      <c r="A306" s="66" t="s">
        <v>442</v>
      </c>
      <c r="B306" s="66" t="s">
        <v>442</v>
      </c>
      <c r="C306" s="67"/>
      <c r="D306" s="68"/>
      <c r="E306" s="69"/>
      <c r="F306" s="70"/>
      <c r="G306" s="67"/>
      <c r="H306" s="71"/>
      <c r="I306" s="72"/>
      <c r="J306" s="72"/>
      <c r="K306" s="36"/>
      <c r="L306" s="79"/>
      <c r="M306" s="79"/>
      <c r="N306" s="74"/>
      <c r="O306" s="81" t="s">
        <v>179</v>
      </c>
      <c r="P306" s="83">
        <v>44405.263449074075</v>
      </c>
      <c r="Q306" s="81" t="s">
        <v>1645</v>
      </c>
      <c r="R306" s="85" t="s">
        <v>2624</v>
      </c>
      <c r="S306" s="81" t="s">
        <v>3177</v>
      </c>
      <c r="T306" s="81" t="s">
        <v>3298</v>
      </c>
      <c r="U306" s="83">
        <v>44405.263449074075</v>
      </c>
      <c r="V306" s="85" t="s">
        <v>3943</v>
      </c>
      <c r="W306" s="81"/>
      <c r="X306" s="81"/>
      <c r="Y306" s="87" t="s">
        <v>5943</v>
      </c>
      <c r="Z306" s="81"/>
    </row>
    <row r="307" spans="1:26" x14ac:dyDescent="0.35">
      <c r="A307" s="66" t="s">
        <v>442</v>
      </c>
      <c r="B307" s="66" t="s">
        <v>442</v>
      </c>
      <c r="C307" s="67"/>
      <c r="D307" s="68"/>
      <c r="E307" s="69"/>
      <c r="F307" s="70"/>
      <c r="G307" s="67"/>
      <c r="H307" s="71"/>
      <c r="I307" s="72"/>
      <c r="J307" s="72"/>
      <c r="K307" s="36"/>
      <c r="L307" s="79"/>
      <c r="M307" s="79"/>
      <c r="N307" s="74"/>
      <c r="O307" s="81" t="s">
        <v>179</v>
      </c>
      <c r="P307" s="83">
        <v>44407.259525462963</v>
      </c>
      <c r="Q307" s="81" t="s">
        <v>1646</v>
      </c>
      <c r="R307" s="85" t="s">
        <v>2625</v>
      </c>
      <c r="S307" s="81" t="s">
        <v>3179</v>
      </c>
      <c r="T307" s="81" t="s">
        <v>3289</v>
      </c>
      <c r="U307" s="83">
        <v>44407.259525462963</v>
      </c>
      <c r="V307" s="85" t="s">
        <v>3944</v>
      </c>
      <c r="W307" s="81"/>
      <c r="X307" s="81"/>
      <c r="Y307" s="87" t="s">
        <v>5944</v>
      </c>
      <c r="Z307" s="81"/>
    </row>
    <row r="308" spans="1:26" x14ac:dyDescent="0.35">
      <c r="A308" s="66" t="s">
        <v>443</v>
      </c>
      <c r="B308" s="66" t="s">
        <v>443</v>
      </c>
      <c r="C308" s="67"/>
      <c r="D308" s="68"/>
      <c r="E308" s="69"/>
      <c r="F308" s="70"/>
      <c r="G308" s="67"/>
      <c r="H308" s="71"/>
      <c r="I308" s="72"/>
      <c r="J308" s="72"/>
      <c r="K308" s="36"/>
      <c r="L308" s="79"/>
      <c r="M308" s="79"/>
      <c r="N308" s="74"/>
      <c r="O308" s="81" t="s">
        <v>179</v>
      </c>
      <c r="P308" s="83">
        <v>44407.270821759259</v>
      </c>
      <c r="Q308" s="81" t="s">
        <v>1647</v>
      </c>
      <c r="R308" s="85" t="s">
        <v>2626</v>
      </c>
      <c r="S308" s="81" t="s">
        <v>3177</v>
      </c>
      <c r="T308" s="81" t="s">
        <v>3365</v>
      </c>
      <c r="U308" s="83">
        <v>44407.270821759259</v>
      </c>
      <c r="V308" s="85" t="s">
        <v>3945</v>
      </c>
      <c r="W308" s="81"/>
      <c r="X308" s="81"/>
      <c r="Y308" s="87" t="s">
        <v>5945</v>
      </c>
      <c r="Z308" s="81"/>
    </row>
    <row r="309" spans="1:26" x14ac:dyDescent="0.35">
      <c r="A309" s="66" t="s">
        <v>444</v>
      </c>
      <c r="B309" s="66" t="s">
        <v>444</v>
      </c>
      <c r="C309" s="67"/>
      <c r="D309" s="68"/>
      <c r="E309" s="69"/>
      <c r="F309" s="70"/>
      <c r="G309" s="67"/>
      <c r="H309" s="71"/>
      <c r="I309" s="72"/>
      <c r="J309" s="72"/>
      <c r="K309" s="36"/>
      <c r="L309" s="79"/>
      <c r="M309" s="79"/>
      <c r="N309" s="74"/>
      <c r="O309" s="81" t="s">
        <v>179</v>
      </c>
      <c r="P309" s="83">
        <v>44407.283310185187</v>
      </c>
      <c r="Q309" s="81" t="s">
        <v>1648</v>
      </c>
      <c r="R309" s="85" t="s">
        <v>2627</v>
      </c>
      <c r="S309" s="81" t="s">
        <v>3179</v>
      </c>
      <c r="T309" s="81" t="s">
        <v>3289</v>
      </c>
      <c r="U309" s="83">
        <v>44407.283310185187</v>
      </c>
      <c r="V309" s="85" t="s">
        <v>3946</v>
      </c>
      <c r="W309" s="81"/>
      <c r="X309" s="81"/>
      <c r="Y309" s="87" t="s">
        <v>5946</v>
      </c>
      <c r="Z309" s="81"/>
    </row>
    <row r="310" spans="1:26" x14ac:dyDescent="0.35">
      <c r="A310" s="66" t="s">
        <v>444</v>
      </c>
      <c r="B310" s="66" t="s">
        <v>444</v>
      </c>
      <c r="C310" s="67"/>
      <c r="D310" s="68"/>
      <c r="E310" s="69"/>
      <c r="F310" s="70"/>
      <c r="G310" s="67"/>
      <c r="H310" s="71"/>
      <c r="I310" s="72"/>
      <c r="J310" s="72"/>
      <c r="K310" s="36"/>
      <c r="L310" s="79"/>
      <c r="M310" s="79"/>
      <c r="N310" s="74"/>
      <c r="O310" s="81" t="s">
        <v>179</v>
      </c>
      <c r="P310" s="83">
        <v>44407.283553240741</v>
      </c>
      <c r="Q310" s="81" t="s">
        <v>1649</v>
      </c>
      <c r="R310" s="85" t="s">
        <v>2628</v>
      </c>
      <c r="S310" s="81" t="s">
        <v>3177</v>
      </c>
      <c r="T310" s="81" t="s">
        <v>3298</v>
      </c>
      <c r="U310" s="83">
        <v>44407.283553240741</v>
      </c>
      <c r="V310" s="85" t="s">
        <v>3947</v>
      </c>
      <c r="W310" s="81"/>
      <c r="X310" s="81"/>
      <c r="Y310" s="87" t="s">
        <v>5947</v>
      </c>
      <c r="Z310" s="81"/>
    </row>
    <row r="311" spans="1:26" x14ac:dyDescent="0.35">
      <c r="A311" s="66" t="s">
        <v>445</v>
      </c>
      <c r="B311" s="66" t="s">
        <v>1394</v>
      </c>
      <c r="C311" s="67"/>
      <c r="D311" s="68"/>
      <c r="E311" s="69"/>
      <c r="F311" s="70"/>
      <c r="G311" s="67"/>
      <c r="H311" s="71"/>
      <c r="I311" s="72"/>
      <c r="J311" s="72"/>
      <c r="K311" s="36"/>
      <c r="L311" s="79"/>
      <c r="M311" s="79"/>
      <c r="N311" s="74"/>
      <c r="O311" s="81" t="s">
        <v>1490</v>
      </c>
      <c r="P311" s="83">
        <v>44407.287453703706</v>
      </c>
      <c r="Q311" s="81" t="s">
        <v>1650</v>
      </c>
      <c r="R311" s="81"/>
      <c r="S311" s="81"/>
      <c r="T311" s="81" t="s">
        <v>3366</v>
      </c>
      <c r="U311" s="83">
        <v>44407.287453703706</v>
      </c>
      <c r="V311" s="85" t="s">
        <v>3948</v>
      </c>
      <c r="W311" s="81"/>
      <c r="X311" s="81"/>
      <c r="Y311" s="87" t="s">
        <v>5948</v>
      </c>
      <c r="Z311" s="81"/>
    </row>
    <row r="312" spans="1:26" x14ac:dyDescent="0.35">
      <c r="A312" s="66" t="s">
        <v>445</v>
      </c>
      <c r="B312" s="66" t="s">
        <v>1171</v>
      </c>
      <c r="C312" s="67"/>
      <c r="D312" s="68"/>
      <c r="E312" s="69"/>
      <c r="F312" s="70"/>
      <c r="G312" s="67"/>
      <c r="H312" s="71"/>
      <c r="I312" s="72"/>
      <c r="J312" s="72"/>
      <c r="K312" s="36"/>
      <c r="L312" s="79"/>
      <c r="M312" s="79"/>
      <c r="N312" s="74"/>
      <c r="O312" s="81" t="s">
        <v>1490</v>
      </c>
      <c r="P312" s="83">
        <v>44407.287453703706</v>
      </c>
      <c r="Q312" s="81" t="s">
        <v>1650</v>
      </c>
      <c r="R312" s="81"/>
      <c r="S312" s="81"/>
      <c r="T312" s="81" t="s">
        <v>3366</v>
      </c>
      <c r="U312" s="83">
        <v>44407.287453703706</v>
      </c>
      <c r="V312" s="85" t="s">
        <v>3948</v>
      </c>
      <c r="W312" s="81"/>
      <c r="X312" s="81"/>
      <c r="Y312" s="87" t="s">
        <v>5948</v>
      </c>
      <c r="Z312" s="81"/>
    </row>
    <row r="313" spans="1:26" x14ac:dyDescent="0.35">
      <c r="A313" s="66" t="s">
        <v>446</v>
      </c>
      <c r="B313" s="66" t="s">
        <v>446</v>
      </c>
      <c r="C313" s="67"/>
      <c r="D313" s="68"/>
      <c r="E313" s="69"/>
      <c r="F313" s="70"/>
      <c r="G313" s="67"/>
      <c r="H313" s="71"/>
      <c r="I313" s="72"/>
      <c r="J313" s="72"/>
      <c r="K313" s="36"/>
      <c r="L313" s="79"/>
      <c r="M313" s="79"/>
      <c r="N313" s="74"/>
      <c r="O313" s="81" t="s">
        <v>179</v>
      </c>
      <c r="P313" s="83">
        <v>44407.291701388887</v>
      </c>
      <c r="Q313" s="81" t="s">
        <v>1651</v>
      </c>
      <c r="R313" s="81" t="s">
        <v>2629</v>
      </c>
      <c r="S313" s="81" t="s">
        <v>3202</v>
      </c>
      <c r="T313" s="81" t="s">
        <v>3367</v>
      </c>
      <c r="U313" s="83">
        <v>44407.291701388887</v>
      </c>
      <c r="V313" s="85" t="s">
        <v>3949</v>
      </c>
      <c r="W313" s="81"/>
      <c r="X313" s="81"/>
      <c r="Y313" s="87" t="s">
        <v>5949</v>
      </c>
      <c r="Z313" s="81"/>
    </row>
    <row r="314" spans="1:26" x14ac:dyDescent="0.35">
      <c r="A314" s="66" t="s">
        <v>447</v>
      </c>
      <c r="B314" s="66" t="s">
        <v>1264</v>
      </c>
      <c r="C314" s="67"/>
      <c r="D314" s="68"/>
      <c r="E314" s="69"/>
      <c r="F314" s="70"/>
      <c r="G314" s="67"/>
      <c r="H314" s="71"/>
      <c r="I314" s="72"/>
      <c r="J314" s="72"/>
      <c r="K314" s="36"/>
      <c r="L314" s="79"/>
      <c r="M314" s="79"/>
      <c r="N314" s="74"/>
      <c r="O314" s="81" t="s">
        <v>1490</v>
      </c>
      <c r="P314" s="83">
        <v>44407.292037037034</v>
      </c>
      <c r="Q314" s="81" t="s">
        <v>1652</v>
      </c>
      <c r="R314" s="81"/>
      <c r="S314" s="81"/>
      <c r="T314" s="81" t="s">
        <v>3365</v>
      </c>
      <c r="U314" s="83">
        <v>44407.292037037034</v>
      </c>
      <c r="V314" s="85" t="s">
        <v>3950</v>
      </c>
      <c r="W314" s="81"/>
      <c r="X314" s="81"/>
      <c r="Y314" s="87" t="s">
        <v>5950</v>
      </c>
      <c r="Z314" s="81"/>
    </row>
    <row r="315" spans="1:26" x14ac:dyDescent="0.35">
      <c r="A315" s="66" t="s">
        <v>448</v>
      </c>
      <c r="B315" s="66" t="s">
        <v>1264</v>
      </c>
      <c r="C315" s="67"/>
      <c r="D315" s="68"/>
      <c r="E315" s="69"/>
      <c r="F315" s="70"/>
      <c r="G315" s="67"/>
      <c r="H315" s="71"/>
      <c r="I315" s="72"/>
      <c r="J315" s="72"/>
      <c r="K315" s="36"/>
      <c r="L315" s="79"/>
      <c r="M315" s="79"/>
      <c r="N315" s="74"/>
      <c r="O315" s="81" t="s">
        <v>1490</v>
      </c>
      <c r="P315" s="83">
        <v>44407.300335648149</v>
      </c>
      <c r="Q315" s="81" t="s">
        <v>1652</v>
      </c>
      <c r="R315" s="81"/>
      <c r="S315" s="81"/>
      <c r="T315" s="81" t="s">
        <v>3365</v>
      </c>
      <c r="U315" s="83">
        <v>44407.300335648149</v>
      </c>
      <c r="V315" s="85" t="s">
        <v>3951</v>
      </c>
      <c r="W315" s="81"/>
      <c r="X315" s="81"/>
      <c r="Y315" s="87" t="s">
        <v>5951</v>
      </c>
      <c r="Z315" s="81"/>
    </row>
    <row r="316" spans="1:26" x14ac:dyDescent="0.35">
      <c r="A316" s="66" t="s">
        <v>449</v>
      </c>
      <c r="B316" s="66" t="s">
        <v>449</v>
      </c>
      <c r="C316" s="67"/>
      <c r="D316" s="68"/>
      <c r="E316" s="69"/>
      <c r="F316" s="70"/>
      <c r="G316" s="67"/>
      <c r="H316" s="71"/>
      <c r="I316" s="72"/>
      <c r="J316" s="72"/>
      <c r="K316" s="36"/>
      <c r="L316" s="79"/>
      <c r="M316" s="79"/>
      <c r="N316" s="74"/>
      <c r="O316" s="81" t="s">
        <v>179</v>
      </c>
      <c r="P316" s="83">
        <v>44407.300694444442</v>
      </c>
      <c r="Q316" s="81" t="s">
        <v>1653</v>
      </c>
      <c r="R316" s="85" t="s">
        <v>2630</v>
      </c>
      <c r="S316" s="81" t="s">
        <v>3177</v>
      </c>
      <c r="T316" s="81" t="s">
        <v>3368</v>
      </c>
      <c r="U316" s="83">
        <v>44407.300694444442</v>
      </c>
      <c r="V316" s="85" t="s">
        <v>3952</v>
      </c>
      <c r="W316" s="81"/>
      <c r="X316" s="81"/>
      <c r="Y316" s="87" t="s">
        <v>5952</v>
      </c>
      <c r="Z316" s="81"/>
    </row>
    <row r="317" spans="1:26" x14ac:dyDescent="0.35">
      <c r="A317" s="66" t="s">
        <v>450</v>
      </c>
      <c r="B317" s="66" t="s">
        <v>1264</v>
      </c>
      <c r="C317" s="67"/>
      <c r="D317" s="68"/>
      <c r="E317" s="69"/>
      <c r="F317" s="70"/>
      <c r="G317" s="67"/>
      <c r="H317" s="71"/>
      <c r="I317" s="72"/>
      <c r="J317" s="72"/>
      <c r="K317" s="36"/>
      <c r="L317" s="79"/>
      <c r="M317" s="79"/>
      <c r="N317" s="74"/>
      <c r="O317" s="81" t="s">
        <v>1490</v>
      </c>
      <c r="P317" s="83">
        <v>44407.303090277775</v>
      </c>
      <c r="Q317" s="81" t="s">
        <v>1652</v>
      </c>
      <c r="R317" s="81"/>
      <c r="S317" s="81"/>
      <c r="T317" s="81" t="s">
        <v>3365</v>
      </c>
      <c r="U317" s="83">
        <v>44407.303090277775</v>
      </c>
      <c r="V317" s="85" t="s">
        <v>3953</v>
      </c>
      <c r="W317" s="81"/>
      <c r="X317" s="81"/>
      <c r="Y317" s="87" t="s">
        <v>5953</v>
      </c>
      <c r="Z317" s="81"/>
    </row>
    <row r="318" spans="1:26" x14ac:dyDescent="0.35">
      <c r="A318" s="66" t="s">
        <v>451</v>
      </c>
      <c r="B318" s="66" t="s">
        <v>1171</v>
      </c>
      <c r="C318" s="67"/>
      <c r="D318" s="68"/>
      <c r="E318" s="69"/>
      <c r="F318" s="70"/>
      <c r="G318" s="67"/>
      <c r="H318" s="71"/>
      <c r="I318" s="72"/>
      <c r="J318" s="72"/>
      <c r="K318" s="36"/>
      <c r="L318" s="79"/>
      <c r="M318" s="79"/>
      <c r="N318" s="74"/>
      <c r="O318" s="81" t="s">
        <v>1490</v>
      </c>
      <c r="P318" s="83">
        <v>44407.302673611113</v>
      </c>
      <c r="Q318" s="81" t="s">
        <v>1654</v>
      </c>
      <c r="R318" s="81"/>
      <c r="S318" s="81"/>
      <c r="T318" s="81" t="s">
        <v>3369</v>
      </c>
      <c r="U318" s="83">
        <v>44407.302673611113</v>
      </c>
      <c r="V318" s="85" t="s">
        <v>3954</v>
      </c>
      <c r="W318" s="81"/>
      <c r="X318" s="81"/>
      <c r="Y318" s="87" t="s">
        <v>5954</v>
      </c>
      <c r="Z318" s="81"/>
    </row>
    <row r="319" spans="1:26" x14ac:dyDescent="0.35">
      <c r="A319" s="66" t="s">
        <v>451</v>
      </c>
      <c r="B319" s="66" t="s">
        <v>1395</v>
      </c>
      <c r="C319" s="67"/>
      <c r="D319" s="68"/>
      <c r="E319" s="69"/>
      <c r="F319" s="70"/>
      <c r="G319" s="67"/>
      <c r="H319" s="71"/>
      <c r="I319" s="72"/>
      <c r="J319" s="72"/>
      <c r="K319" s="36"/>
      <c r="L319" s="79"/>
      <c r="M319" s="79"/>
      <c r="N319" s="74"/>
      <c r="O319" s="81" t="s">
        <v>1490</v>
      </c>
      <c r="P319" s="83">
        <v>44407.302673611113</v>
      </c>
      <c r="Q319" s="81" t="s">
        <v>1654</v>
      </c>
      <c r="R319" s="81"/>
      <c r="S319" s="81"/>
      <c r="T319" s="81" t="s">
        <v>3369</v>
      </c>
      <c r="U319" s="83">
        <v>44407.302673611113</v>
      </c>
      <c r="V319" s="85" t="s">
        <v>3954</v>
      </c>
      <c r="W319" s="81"/>
      <c r="X319" s="81"/>
      <c r="Y319" s="87" t="s">
        <v>5954</v>
      </c>
      <c r="Z319" s="81"/>
    </row>
    <row r="320" spans="1:26" x14ac:dyDescent="0.35">
      <c r="A320" s="66" t="s">
        <v>451</v>
      </c>
      <c r="B320" s="66" t="s">
        <v>999</v>
      </c>
      <c r="C320" s="67"/>
      <c r="D320" s="68"/>
      <c r="E320" s="69"/>
      <c r="F320" s="70"/>
      <c r="G320" s="67"/>
      <c r="H320" s="71"/>
      <c r="I320" s="72"/>
      <c r="J320" s="72"/>
      <c r="K320" s="36"/>
      <c r="L320" s="79"/>
      <c r="M320" s="79"/>
      <c r="N320" s="74"/>
      <c r="O320" s="81" t="s">
        <v>1490</v>
      </c>
      <c r="P320" s="83">
        <v>44407.302673611113</v>
      </c>
      <c r="Q320" s="81" t="s">
        <v>1654</v>
      </c>
      <c r="R320" s="81"/>
      <c r="S320" s="81"/>
      <c r="T320" s="81" t="s">
        <v>3369</v>
      </c>
      <c r="U320" s="83">
        <v>44407.302673611113</v>
      </c>
      <c r="V320" s="85" t="s">
        <v>3954</v>
      </c>
      <c r="W320" s="81"/>
      <c r="X320" s="81"/>
      <c r="Y320" s="87" t="s">
        <v>5954</v>
      </c>
      <c r="Z320" s="81"/>
    </row>
    <row r="321" spans="1:26" x14ac:dyDescent="0.35">
      <c r="A321" s="66" t="s">
        <v>451</v>
      </c>
      <c r="B321" s="66" t="s">
        <v>1394</v>
      </c>
      <c r="C321" s="67"/>
      <c r="D321" s="68"/>
      <c r="E321" s="69"/>
      <c r="F321" s="70"/>
      <c r="G321" s="67"/>
      <c r="H321" s="71"/>
      <c r="I321" s="72"/>
      <c r="J321" s="72"/>
      <c r="K321" s="36"/>
      <c r="L321" s="79"/>
      <c r="M321" s="79"/>
      <c r="N321" s="74"/>
      <c r="O321" s="81" t="s">
        <v>1490</v>
      </c>
      <c r="P321" s="83">
        <v>44407.304305555554</v>
      </c>
      <c r="Q321" s="81" t="s">
        <v>1650</v>
      </c>
      <c r="R321" s="81"/>
      <c r="S321" s="81"/>
      <c r="T321" s="81" t="s">
        <v>3366</v>
      </c>
      <c r="U321" s="83">
        <v>44407.304305555554</v>
      </c>
      <c r="V321" s="85" t="s">
        <v>3955</v>
      </c>
      <c r="W321" s="81"/>
      <c r="X321" s="81"/>
      <c r="Y321" s="87" t="s">
        <v>5955</v>
      </c>
      <c r="Z321" s="81"/>
    </row>
    <row r="322" spans="1:26" x14ac:dyDescent="0.35">
      <c r="A322" s="66" t="s">
        <v>451</v>
      </c>
      <c r="B322" s="66" t="s">
        <v>1171</v>
      </c>
      <c r="C322" s="67"/>
      <c r="D322" s="68"/>
      <c r="E322" s="69"/>
      <c r="F322" s="70"/>
      <c r="G322" s="67"/>
      <c r="H322" s="71"/>
      <c r="I322" s="72"/>
      <c r="J322" s="72"/>
      <c r="K322" s="36"/>
      <c r="L322" s="79"/>
      <c r="M322" s="79"/>
      <c r="N322" s="74"/>
      <c r="O322" s="81" t="s">
        <v>1490</v>
      </c>
      <c r="P322" s="83">
        <v>44407.304305555554</v>
      </c>
      <c r="Q322" s="81" t="s">
        <v>1650</v>
      </c>
      <c r="R322" s="81"/>
      <c r="S322" s="81"/>
      <c r="T322" s="81" t="s">
        <v>3366</v>
      </c>
      <c r="U322" s="83">
        <v>44407.304305555554</v>
      </c>
      <c r="V322" s="85" t="s">
        <v>3955</v>
      </c>
      <c r="W322" s="81"/>
      <c r="X322" s="81"/>
      <c r="Y322" s="87" t="s">
        <v>5955</v>
      </c>
      <c r="Z322" s="81"/>
    </row>
    <row r="323" spans="1:26" x14ac:dyDescent="0.35">
      <c r="A323" s="66" t="s">
        <v>452</v>
      </c>
      <c r="B323" s="66" t="s">
        <v>1391</v>
      </c>
      <c r="C323" s="67"/>
      <c r="D323" s="68"/>
      <c r="E323" s="69"/>
      <c r="F323" s="70"/>
      <c r="G323" s="67"/>
      <c r="H323" s="71"/>
      <c r="I323" s="72"/>
      <c r="J323" s="72"/>
      <c r="K323" s="36"/>
      <c r="L323" s="79"/>
      <c r="M323" s="79"/>
      <c r="N323" s="74"/>
      <c r="O323" s="81" t="s">
        <v>1490</v>
      </c>
      <c r="P323" s="83">
        <v>44407.304560185185</v>
      </c>
      <c r="Q323" s="81" t="s">
        <v>1641</v>
      </c>
      <c r="R323" s="81"/>
      <c r="S323" s="81"/>
      <c r="T323" s="81" t="s">
        <v>3289</v>
      </c>
      <c r="U323" s="83">
        <v>44407.304560185185</v>
      </c>
      <c r="V323" s="85" t="s">
        <v>3956</v>
      </c>
      <c r="W323" s="81"/>
      <c r="X323" s="81"/>
      <c r="Y323" s="87" t="s">
        <v>5956</v>
      </c>
      <c r="Z323" s="81"/>
    </row>
    <row r="324" spans="1:26" x14ac:dyDescent="0.35">
      <c r="A324" s="66" t="s">
        <v>452</v>
      </c>
      <c r="B324" s="66" t="s">
        <v>1124</v>
      </c>
      <c r="C324" s="67"/>
      <c r="D324" s="68"/>
      <c r="E324" s="69"/>
      <c r="F324" s="70"/>
      <c r="G324" s="67"/>
      <c r="H324" s="71"/>
      <c r="I324" s="72"/>
      <c r="J324" s="72"/>
      <c r="K324" s="36"/>
      <c r="L324" s="79"/>
      <c r="M324" s="79"/>
      <c r="N324" s="74"/>
      <c r="O324" s="81" t="s">
        <v>1490</v>
      </c>
      <c r="P324" s="83">
        <v>44407.304560185185</v>
      </c>
      <c r="Q324" s="81" t="s">
        <v>1641</v>
      </c>
      <c r="R324" s="81"/>
      <c r="S324" s="81"/>
      <c r="T324" s="81" t="s">
        <v>3289</v>
      </c>
      <c r="U324" s="83">
        <v>44407.304560185185</v>
      </c>
      <c r="V324" s="85" t="s">
        <v>3956</v>
      </c>
      <c r="W324" s="81"/>
      <c r="X324" s="81"/>
      <c r="Y324" s="87" t="s">
        <v>5956</v>
      </c>
      <c r="Z324" s="81"/>
    </row>
    <row r="325" spans="1:26" x14ac:dyDescent="0.35">
      <c r="A325" s="66" t="s">
        <v>453</v>
      </c>
      <c r="B325" s="66" t="s">
        <v>1264</v>
      </c>
      <c r="C325" s="67"/>
      <c r="D325" s="68"/>
      <c r="E325" s="69"/>
      <c r="F325" s="70"/>
      <c r="G325" s="67"/>
      <c r="H325" s="71"/>
      <c r="I325" s="72"/>
      <c r="J325" s="72"/>
      <c r="K325" s="36"/>
      <c r="L325" s="79"/>
      <c r="M325" s="79"/>
      <c r="N325" s="74"/>
      <c r="O325" s="81" t="s">
        <v>1490</v>
      </c>
      <c r="P325" s="83">
        <v>44407.308449074073</v>
      </c>
      <c r="Q325" s="81" t="s">
        <v>1652</v>
      </c>
      <c r="R325" s="81"/>
      <c r="S325" s="81"/>
      <c r="T325" s="81" t="s">
        <v>3365</v>
      </c>
      <c r="U325" s="83">
        <v>44407.308449074073</v>
      </c>
      <c r="V325" s="85" t="s">
        <v>3957</v>
      </c>
      <c r="W325" s="81"/>
      <c r="X325" s="81"/>
      <c r="Y325" s="87" t="s">
        <v>5957</v>
      </c>
      <c r="Z325" s="81"/>
    </row>
    <row r="326" spans="1:26" x14ac:dyDescent="0.35">
      <c r="A326" s="66" t="s">
        <v>454</v>
      </c>
      <c r="B326" s="66" t="s">
        <v>1264</v>
      </c>
      <c r="C326" s="67"/>
      <c r="D326" s="68"/>
      <c r="E326" s="69"/>
      <c r="F326" s="70"/>
      <c r="G326" s="67"/>
      <c r="H326" s="71"/>
      <c r="I326" s="72"/>
      <c r="J326" s="72"/>
      <c r="K326" s="36"/>
      <c r="L326" s="79"/>
      <c r="M326" s="79"/>
      <c r="N326" s="74"/>
      <c r="O326" s="81" t="s">
        <v>1490</v>
      </c>
      <c r="P326" s="83">
        <v>44407.313784722224</v>
      </c>
      <c r="Q326" s="81" t="s">
        <v>1652</v>
      </c>
      <c r="R326" s="81"/>
      <c r="S326" s="81"/>
      <c r="T326" s="81" t="s">
        <v>3365</v>
      </c>
      <c r="U326" s="83">
        <v>44407.313784722224</v>
      </c>
      <c r="V326" s="85" t="s">
        <v>3958</v>
      </c>
      <c r="W326" s="81"/>
      <c r="X326" s="81"/>
      <c r="Y326" s="87" t="s">
        <v>5958</v>
      </c>
      <c r="Z326" s="81"/>
    </row>
    <row r="327" spans="1:26" x14ac:dyDescent="0.35">
      <c r="A327" s="66" t="s">
        <v>455</v>
      </c>
      <c r="B327" s="66" t="s">
        <v>1072</v>
      </c>
      <c r="C327" s="67"/>
      <c r="D327" s="68"/>
      <c r="E327" s="69"/>
      <c r="F327" s="70"/>
      <c r="G327" s="67"/>
      <c r="H327" s="71"/>
      <c r="I327" s="72"/>
      <c r="J327" s="72"/>
      <c r="K327" s="36"/>
      <c r="L327" s="79"/>
      <c r="M327" s="79"/>
      <c r="N327" s="74"/>
      <c r="O327" s="81" t="s">
        <v>1490</v>
      </c>
      <c r="P327" s="83">
        <v>44407.321342592593</v>
      </c>
      <c r="Q327" s="81" t="s">
        <v>1521</v>
      </c>
      <c r="R327" s="81"/>
      <c r="S327" s="81"/>
      <c r="T327" s="81"/>
      <c r="U327" s="83">
        <v>44407.321342592593</v>
      </c>
      <c r="V327" s="85" t="s">
        <v>3959</v>
      </c>
      <c r="W327" s="81"/>
      <c r="X327" s="81"/>
      <c r="Y327" s="87" t="s">
        <v>5959</v>
      </c>
      <c r="Z327" s="81"/>
    </row>
    <row r="328" spans="1:26" x14ac:dyDescent="0.35">
      <c r="A328" s="66" t="s">
        <v>456</v>
      </c>
      <c r="B328" s="66" t="s">
        <v>1264</v>
      </c>
      <c r="C328" s="67"/>
      <c r="D328" s="68"/>
      <c r="E328" s="69"/>
      <c r="F328" s="70"/>
      <c r="G328" s="67"/>
      <c r="H328" s="71"/>
      <c r="I328" s="72"/>
      <c r="J328" s="72"/>
      <c r="K328" s="36"/>
      <c r="L328" s="79"/>
      <c r="M328" s="79"/>
      <c r="N328" s="74"/>
      <c r="O328" s="81" t="s">
        <v>1490</v>
      </c>
      <c r="P328" s="83">
        <v>44407.321898148148</v>
      </c>
      <c r="Q328" s="81" t="s">
        <v>1652</v>
      </c>
      <c r="R328" s="81"/>
      <c r="S328" s="81"/>
      <c r="T328" s="81" t="s">
        <v>3365</v>
      </c>
      <c r="U328" s="83">
        <v>44407.321898148148</v>
      </c>
      <c r="V328" s="85" t="s">
        <v>3960</v>
      </c>
      <c r="W328" s="81"/>
      <c r="X328" s="81"/>
      <c r="Y328" s="87" t="s">
        <v>5960</v>
      </c>
      <c r="Z328" s="81"/>
    </row>
    <row r="329" spans="1:26" x14ac:dyDescent="0.35">
      <c r="A329" s="66" t="s">
        <v>457</v>
      </c>
      <c r="B329" s="66" t="s">
        <v>1396</v>
      </c>
      <c r="C329" s="67"/>
      <c r="D329" s="68"/>
      <c r="E329" s="69"/>
      <c r="F329" s="70"/>
      <c r="G329" s="67"/>
      <c r="H329" s="71"/>
      <c r="I329" s="72"/>
      <c r="J329" s="72"/>
      <c r="K329" s="36"/>
      <c r="L329" s="79"/>
      <c r="M329" s="79"/>
      <c r="N329" s="74"/>
      <c r="O329" s="81" t="s">
        <v>1490</v>
      </c>
      <c r="P329" s="83">
        <v>44407.323125000003</v>
      </c>
      <c r="Q329" s="81" t="s">
        <v>1655</v>
      </c>
      <c r="R329" s="81"/>
      <c r="S329" s="81"/>
      <c r="T329" s="81"/>
      <c r="U329" s="83">
        <v>44407.323125000003</v>
      </c>
      <c r="V329" s="85" t="s">
        <v>3961</v>
      </c>
      <c r="W329" s="81"/>
      <c r="X329" s="81"/>
      <c r="Y329" s="87" t="s">
        <v>5961</v>
      </c>
      <c r="Z329" s="81"/>
    </row>
    <row r="330" spans="1:26" x14ac:dyDescent="0.35">
      <c r="A330" s="66" t="s">
        <v>457</v>
      </c>
      <c r="B330" s="66" t="s">
        <v>1397</v>
      </c>
      <c r="C330" s="67"/>
      <c r="D330" s="68"/>
      <c r="E330" s="69"/>
      <c r="F330" s="70"/>
      <c r="G330" s="67"/>
      <c r="H330" s="71"/>
      <c r="I330" s="72"/>
      <c r="J330" s="72"/>
      <c r="K330" s="36"/>
      <c r="L330" s="79"/>
      <c r="M330" s="79"/>
      <c r="N330" s="74"/>
      <c r="O330" s="81" t="s">
        <v>1490</v>
      </c>
      <c r="P330" s="83">
        <v>44407.323125000003</v>
      </c>
      <c r="Q330" s="81" t="s">
        <v>1655</v>
      </c>
      <c r="R330" s="81"/>
      <c r="S330" s="81"/>
      <c r="T330" s="81"/>
      <c r="U330" s="83">
        <v>44407.323125000003</v>
      </c>
      <c r="V330" s="85" t="s">
        <v>3961</v>
      </c>
      <c r="W330" s="81"/>
      <c r="X330" s="81"/>
      <c r="Y330" s="87" t="s">
        <v>5961</v>
      </c>
      <c r="Z330" s="81"/>
    </row>
    <row r="331" spans="1:26" x14ac:dyDescent="0.35">
      <c r="A331" s="66" t="s">
        <v>457</v>
      </c>
      <c r="B331" s="66" t="s">
        <v>1398</v>
      </c>
      <c r="C331" s="67"/>
      <c r="D331" s="68"/>
      <c r="E331" s="69"/>
      <c r="F331" s="70"/>
      <c r="G331" s="67"/>
      <c r="H331" s="71"/>
      <c r="I331" s="72"/>
      <c r="J331" s="72"/>
      <c r="K331" s="36"/>
      <c r="L331" s="79"/>
      <c r="M331" s="79"/>
      <c r="N331" s="74"/>
      <c r="O331" s="81" t="s">
        <v>1490</v>
      </c>
      <c r="P331" s="83">
        <v>44407.323159722226</v>
      </c>
      <c r="Q331" s="81" t="s">
        <v>1656</v>
      </c>
      <c r="R331" s="81"/>
      <c r="S331" s="81"/>
      <c r="T331" s="81" t="s">
        <v>3370</v>
      </c>
      <c r="U331" s="83">
        <v>44407.323159722226</v>
      </c>
      <c r="V331" s="85" t="s">
        <v>3962</v>
      </c>
      <c r="W331" s="81"/>
      <c r="X331" s="81"/>
      <c r="Y331" s="87" t="s">
        <v>5962</v>
      </c>
      <c r="Z331" s="81"/>
    </row>
    <row r="332" spans="1:26" x14ac:dyDescent="0.35">
      <c r="A332" s="66" t="s">
        <v>458</v>
      </c>
      <c r="B332" s="66" t="s">
        <v>458</v>
      </c>
      <c r="C332" s="67"/>
      <c r="D332" s="68"/>
      <c r="E332" s="69"/>
      <c r="F332" s="70"/>
      <c r="G332" s="67"/>
      <c r="H332" s="71"/>
      <c r="I332" s="72"/>
      <c r="J332" s="72"/>
      <c r="K332" s="36"/>
      <c r="L332" s="79"/>
      <c r="M332" s="79"/>
      <c r="N332" s="74"/>
      <c r="O332" s="81" t="s">
        <v>179</v>
      </c>
      <c r="P332" s="83">
        <v>44407.326886574076</v>
      </c>
      <c r="Q332" s="81" t="s">
        <v>1657</v>
      </c>
      <c r="R332" s="81"/>
      <c r="S332" s="81"/>
      <c r="T332" s="81" t="s">
        <v>3325</v>
      </c>
      <c r="U332" s="83">
        <v>44407.326886574076</v>
      </c>
      <c r="V332" s="85" t="s">
        <v>3963</v>
      </c>
      <c r="W332" s="81"/>
      <c r="X332" s="81"/>
      <c r="Y332" s="87" t="s">
        <v>5963</v>
      </c>
      <c r="Z332" s="81"/>
    </row>
    <row r="333" spans="1:26" x14ac:dyDescent="0.35">
      <c r="A333" s="66" t="s">
        <v>459</v>
      </c>
      <c r="B333" s="66" t="s">
        <v>459</v>
      </c>
      <c r="C333" s="67"/>
      <c r="D333" s="68"/>
      <c r="E333" s="69"/>
      <c r="F333" s="70"/>
      <c r="G333" s="67"/>
      <c r="H333" s="71"/>
      <c r="I333" s="72"/>
      <c r="J333" s="72"/>
      <c r="K333" s="36"/>
      <c r="L333" s="79"/>
      <c r="M333" s="79"/>
      <c r="N333" s="74"/>
      <c r="O333" s="81" t="s">
        <v>179</v>
      </c>
      <c r="P333" s="83">
        <v>44407.329988425925</v>
      </c>
      <c r="Q333" s="81" t="s">
        <v>1658</v>
      </c>
      <c r="R333" s="81"/>
      <c r="S333" s="81"/>
      <c r="T333" s="81" t="s">
        <v>3371</v>
      </c>
      <c r="U333" s="83">
        <v>44407.329988425925</v>
      </c>
      <c r="V333" s="85" t="s">
        <v>3964</v>
      </c>
      <c r="W333" s="81"/>
      <c r="X333" s="81"/>
      <c r="Y333" s="87" t="s">
        <v>5964</v>
      </c>
      <c r="Z333" s="81"/>
    </row>
    <row r="334" spans="1:26" x14ac:dyDescent="0.35">
      <c r="A334" s="66" t="s">
        <v>460</v>
      </c>
      <c r="B334" s="66" t="s">
        <v>1264</v>
      </c>
      <c r="C334" s="67"/>
      <c r="D334" s="68"/>
      <c r="E334" s="69"/>
      <c r="F334" s="70"/>
      <c r="G334" s="67"/>
      <c r="H334" s="71"/>
      <c r="I334" s="72"/>
      <c r="J334" s="72"/>
      <c r="K334" s="36"/>
      <c r="L334" s="79"/>
      <c r="M334" s="79"/>
      <c r="N334" s="74"/>
      <c r="O334" s="81" t="s">
        <v>1490</v>
      </c>
      <c r="P334" s="83">
        <v>44407.334409722222</v>
      </c>
      <c r="Q334" s="81" t="s">
        <v>1613</v>
      </c>
      <c r="R334" s="81"/>
      <c r="S334" s="81"/>
      <c r="T334" s="81" t="s">
        <v>3350</v>
      </c>
      <c r="U334" s="83">
        <v>44407.334409722222</v>
      </c>
      <c r="V334" s="85" t="s">
        <v>3965</v>
      </c>
      <c r="W334" s="81"/>
      <c r="X334" s="81"/>
      <c r="Y334" s="87" t="s">
        <v>5965</v>
      </c>
      <c r="Z334" s="81"/>
    </row>
    <row r="335" spans="1:26" x14ac:dyDescent="0.35">
      <c r="A335" s="66" t="s">
        <v>461</v>
      </c>
      <c r="B335" s="66" t="s">
        <v>1264</v>
      </c>
      <c r="C335" s="67"/>
      <c r="D335" s="68"/>
      <c r="E335" s="69"/>
      <c r="F335" s="70"/>
      <c r="G335" s="67"/>
      <c r="H335" s="71"/>
      <c r="I335" s="72"/>
      <c r="J335" s="72"/>
      <c r="K335" s="36"/>
      <c r="L335" s="79"/>
      <c r="M335" s="79"/>
      <c r="N335" s="74"/>
      <c r="O335" s="81" t="s">
        <v>1490</v>
      </c>
      <c r="P335" s="83">
        <v>44407.3359837963</v>
      </c>
      <c r="Q335" s="81" t="s">
        <v>1652</v>
      </c>
      <c r="R335" s="81"/>
      <c r="S335" s="81"/>
      <c r="T335" s="81" t="s">
        <v>3365</v>
      </c>
      <c r="U335" s="83">
        <v>44407.3359837963</v>
      </c>
      <c r="V335" s="85" t="s">
        <v>3966</v>
      </c>
      <c r="W335" s="81"/>
      <c r="X335" s="81"/>
      <c r="Y335" s="87" t="s">
        <v>5966</v>
      </c>
      <c r="Z335" s="81"/>
    </row>
    <row r="336" spans="1:26" x14ac:dyDescent="0.35">
      <c r="A336" s="66" t="s">
        <v>462</v>
      </c>
      <c r="B336" s="66" t="s">
        <v>1264</v>
      </c>
      <c r="C336" s="67"/>
      <c r="D336" s="68"/>
      <c r="E336" s="69"/>
      <c r="F336" s="70"/>
      <c r="G336" s="67"/>
      <c r="H336" s="71"/>
      <c r="I336" s="72"/>
      <c r="J336" s="72"/>
      <c r="K336" s="36"/>
      <c r="L336" s="79"/>
      <c r="M336" s="79"/>
      <c r="N336" s="74"/>
      <c r="O336" s="81" t="s">
        <v>1490</v>
      </c>
      <c r="P336" s="83">
        <v>44407.339074074072</v>
      </c>
      <c r="Q336" s="81" t="s">
        <v>1613</v>
      </c>
      <c r="R336" s="81"/>
      <c r="S336" s="81"/>
      <c r="T336" s="81" t="s">
        <v>3350</v>
      </c>
      <c r="U336" s="83">
        <v>44407.339074074072</v>
      </c>
      <c r="V336" s="85" t="s">
        <v>3967</v>
      </c>
      <c r="W336" s="81"/>
      <c r="X336" s="81"/>
      <c r="Y336" s="87" t="s">
        <v>5967</v>
      </c>
      <c r="Z336" s="81"/>
    </row>
    <row r="337" spans="1:26" x14ac:dyDescent="0.35">
      <c r="A337" s="66" t="s">
        <v>463</v>
      </c>
      <c r="B337" s="66" t="s">
        <v>796</v>
      </c>
      <c r="C337" s="67"/>
      <c r="D337" s="68"/>
      <c r="E337" s="69"/>
      <c r="F337" s="70"/>
      <c r="G337" s="67"/>
      <c r="H337" s="71"/>
      <c r="I337" s="72"/>
      <c r="J337" s="72"/>
      <c r="K337" s="36"/>
      <c r="L337" s="79"/>
      <c r="M337" s="79"/>
      <c r="N337" s="74"/>
      <c r="O337" s="81" t="s">
        <v>1490</v>
      </c>
      <c r="P337" s="83">
        <v>44407.341493055559</v>
      </c>
      <c r="Q337" s="81" t="s">
        <v>1659</v>
      </c>
      <c r="R337" s="81"/>
      <c r="S337" s="81"/>
      <c r="T337" s="81" t="s">
        <v>3372</v>
      </c>
      <c r="U337" s="83">
        <v>44407.341493055559</v>
      </c>
      <c r="V337" s="85" t="s">
        <v>3968</v>
      </c>
      <c r="W337" s="81"/>
      <c r="X337" s="81"/>
      <c r="Y337" s="87" t="s">
        <v>5968</v>
      </c>
      <c r="Z337" s="81"/>
    </row>
    <row r="338" spans="1:26" x14ac:dyDescent="0.35">
      <c r="A338" s="66" t="s">
        <v>464</v>
      </c>
      <c r="B338" s="66" t="s">
        <v>796</v>
      </c>
      <c r="C338" s="67"/>
      <c r="D338" s="68"/>
      <c r="E338" s="69"/>
      <c r="F338" s="70"/>
      <c r="G338" s="67"/>
      <c r="H338" s="71"/>
      <c r="I338" s="72"/>
      <c r="J338" s="72"/>
      <c r="K338" s="36"/>
      <c r="L338" s="79"/>
      <c r="M338" s="79"/>
      <c r="N338" s="74"/>
      <c r="O338" s="81" t="s">
        <v>1490</v>
      </c>
      <c r="P338" s="83">
        <v>44407.341770833336</v>
      </c>
      <c r="Q338" s="81" t="s">
        <v>1659</v>
      </c>
      <c r="R338" s="81"/>
      <c r="S338" s="81"/>
      <c r="T338" s="81" t="s">
        <v>3372</v>
      </c>
      <c r="U338" s="83">
        <v>44407.341770833336</v>
      </c>
      <c r="V338" s="85" t="s">
        <v>3969</v>
      </c>
      <c r="W338" s="81"/>
      <c r="X338" s="81"/>
      <c r="Y338" s="87" t="s">
        <v>5969</v>
      </c>
      <c r="Z338" s="81"/>
    </row>
    <row r="339" spans="1:26" x14ac:dyDescent="0.35">
      <c r="A339" s="66" t="s">
        <v>465</v>
      </c>
      <c r="B339" s="66" t="s">
        <v>796</v>
      </c>
      <c r="C339" s="67"/>
      <c r="D339" s="68"/>
      <c r="E339" s="69"/>
      <c r="F339" s="70"/>
      <c r="G339" s="67"/>
      <c r="H339" s="71"/>
      <c r="I339" s="72"/>
      <c r="J339" s="72"/>
      <c r="K339" s="36"/>
      <c r="L339" s="79"/>
      <c r="M339" s="79"/>
      <c r="N339" s="74"/>
      <c r="O339" s="81" t="s">
        <v>1490</v>
      </c>
      <c r="P339" s="83">
        <v>44407.341782407406</v>
      </c>
      <c r="Q339" s="81" t="s">
        <v>1659</v>
      </c>
      <c r="R339" s="81"/>
      <c r="S339" s="81"/>
      <c r="T339" s="81" t="s">
        <v>3372</v>
      </c>
      <c r="U339" s="83">
        <v>44407.341782407406</v>
      </c>
      <c r="V339" s="85" t="s">
        <v>3970</v>
      </c>
      <c r="W339" s="81"/>
      <c r="X339" s="81"/>
      <c r="Y339" s="87" t="s">
        <v>5970</v>
      </c>
      <c r="Z339" s="81"/>
    </row>
    <row r="340" spans="1:26" x14ac:dyDescent="0.35">
      <c r="A340" s="66" t="s">
        <v>466</v>
      </c>
      <c r="B340" s="66" t="s">
        <v>796</v>
      </c>
      <c r="C340" s="67"/>
      <c r="D340" s="68"/>
      <c r="E340" s="69"/>
      <c r="F340" s="70"/>
      <c r="G340" s="67"/>
      <c r="H340" s="71"/>
      <c r="I340" s="72"/>
      <c r="J340" s="72"/>
      <c r="K340" s="36"/>
      <c r="L340" s="79"/>
      <c r="M340" s="79"/>
      <c r="N340" s="74"/>
      <c r="O340" s="81" t="s">
        <v>1490</v>
      </c>
      <c r="P340" s="83">
        <v>44407.343287037038</v>
      </c>
      <c r="Q340" s="81" t="s">
        <v>1659</v>
      </c>
      <c r="R340" s="81"/>
      <c r="S340" s="81"/>
      <c r="T340" s="81" t="s">
        <v>3372</v>
      </c>
      <c r="U340" s="83">
        <v>44407.343287037038</v>
      </c>
      <c r="V340" s="85" t="s">
        <v>3971</v>
      </c>
      <c r="W340" s="81"/>
      <c r="X340" s="81"/>
      <c r="Y340" s="87" t="s">
        <v>5971</v>
      </c>
      <c r="Z340" s="81"/>
    </row>
    <row r="341" spans="1:26" x14ac:dyDescent="0.35">
      <c r="A341" s="66" t="s">
        <v>467</v>
      </c>
      <c r="B341" s="66" t="s">
        <v>796</v>
      </c>
      <c r="C341" s="67"/>
      <c r="D341" s="68"/>
      <c r="E341" s="69"/>
      <c r="F341" s="70"/>
      <c r="G341" s="67"/>
      <c r="H341" s="71"/>
      <c r="I341" s="72"/>
      <c r="J341" s="72"/>
      <c r="K341" s="36"/>
      <c r="L341" s="79"/>
      <c r="M341" s="79"/>
      <c r="N341" s="74"/>
      <c r="O341" s="81" t="s">
        <v>1490</v>
      </c>
      <c r="P341" s="83">
        <v>44407.344456018516</v>
      </c>
      <c r="Q341" s="81" t="s">
        <v>1659</v>
      </c>
      <c r="R341" s="81"/>
      <c r="S341" s="81"/>
      <c r="T341" s="81" t="s">
        <v>3372</v>
      </c>
      <c r="U341" s="83">
        <v>44407.344456018516</v>
      </c>
      <c r="V341" s="85" t="s">
        <v>3972</v>
      </c>
      <c r="W341" s="81"/>
      <c r="X341" s="81"/>
      <c r="Y341" s="87" t="s">
        <v>5972</v>
      </c>
      <c r="Z341" s="81"/>
    </row>
    <row r="342" spans="1:26" x14ac:dyDescent="0.35">
      <c r="A342" s="66" t="s">
        <v>468</v>
      </c>
      <c r="B342" s="66" t="s">
        <v>1264</v>
      </c>
      <c r="C342" s="67"/>
      <c r="D342" s="68"/>
      <c r="E342" s="69"/>
      <c r="F342" s="70"/>
      <c r="G342" s="67"/>
      <c r="H342" s="71"/>
      <c r="I342" s="72"/>
      <c r="J342" s="72"/>
      <c r="K342" s="36"/>
      <c r="L342" s="79"/>
      <c r="M342" s="79"/>
      <c r="N342" s="74"/>
      <c r="O342" s="81" t="s">
        <v>1490</v>
      </c>
      <c r="P342" s="83">
        <v>44407.345046296294</v>
      </c>
      <c r="Q342" s="81" t="s">
        <v>1652</v>
      </c>
      <c r="R342" s="81"/>
      <c r="S342" s="81"/>
      <c r="T342" s="81" t="s">
        <v>3365</v>
      </c>
      <c r="U342" s="83">
        <v>44407.345046296294</v>
      </c>
      <c r="V342" s="85" t="s">
        <v>3973</v>
      </c>
      <c r="W342" s="81"/>
      <c r="X342" s="81"/>
      <c r="Y342" s="87" t="s">
        <v>5973</v>
      </c>
      <c r="Z342" s="81"/>
    </row>
    <row r="343" spans="1:26" x14ac:dyDescent="0.35">
      <c r="A343" s="66" t="s">
        <v>469</v>
      </c>
      <c r="B343" s="66" t="s">
        <v>796</v>
      </c>
      <c r="C343" s="67"/>
      <c r="D343" s="68"/>
      <c r="E343" s="69"/>
      <c r="F343" s="70"/>
      <c r="G343" s="67"/>
      <c r="H343" s="71"/>
      <c r="I343" s="72"/>
      <c r="J343" s="72"/>
      <c r="K343" s="36"/>
      <c r="L343" s="79"/>
      <c r="M343" s="79"/>
      <c r="N343" s="74"/>
      <c r="O343" s="81" t="s">
        <v>1490</v>
      </c>
      <c r="P343" s="83">
        <v>44407.347777777781</v>
      </c>
      <c r="Q343" s="81" t="s">
        <v>1659</v>
      </c>
      <c r="R343" s="81"/>
      <c r="S343" s="81"/>
      <c r="T343" s="81" t="s">
        <v>3372</v>
      </c>
      <c r="U343" s="83">
        <v>44407.347777777781</v>
      </c>
      <c r="V343" s="85" t="s">
        <v>3974</v>
      </c>
      <c r="W343" s="81"/>
      <c r="X343" s="81"/>
      <c r="Y343" s="87" t="s">
        <v>5974</v>
      </c>
      <c r="Z343" s="81"/>
    </row>
    <row r="344" spans="1:26" x14ac:dyDescent="0.35">
      <c r="A344" s="66" t="s">
        <v>470</v>
      </c>
      <c r="B344" s="66" t="s">
        <v>796</v>
      </c>
      <c r="C344" s="67"/>
      <c r="D344" s="68"/>
      <c r="E344" s="69"/>
      <c r="F344" s="70"/>
      <c r="G344" s="67"/>
      <c r="H344" s="71"/>
      <c r="I344" s="72"/>
      <c r="J344" s="72"/>
      <c r="K344" s="36"/>
      <c r="L344" s="79"/>
      <c r="M344" s="79"/>
      <c r="N344" s="74"/>
      <c r="O344" s="81" t="s">
        <v>1490</v>
      </c>
      <c r="P344" s="83">
        <v>44407.34815972222</v>
      </c>
      <c r="Q344" s="81" t="s">
        <v>1659</v>
      </c>
      <c r="R344" s="81"/>
      <c r="S344" s="81"/>
      <c r="T344" s="81" t="s">
        <v>3372</v>
      </c>
      <c r="U344" s="83">
        <v>44407.34815972222</v>
      </c>
      <c r="V344" s="85" t="s">
        <v>3975</v>
      </c>
      <c r="W344" s="81"/>
      <c r="X344" s="81"/>
      <c r="Y344" s="87" t="s">
        <v>5975</v>
      </c>
      <c r="Z344" s="81"/>
    </row>
    <row r="345" spans="1:26" x14ac:dyDescent="0.35">
      <c r="A345" s="66" t="s">
        <v>471</v>
      </c>
      <c r="B345" s="66" t="s">
        <v>796</v>
      </c>
      <c r="C345" s="67"/>
      <c r="D345" s="68"/>
      <c r="E345" s="69"/>
      <c r="F345" s="70"/>
      <c r="G345" s="67"/>
      <c r="H345" s="71"/>
      <c r="I345" s="72"/>
      <c r="J345" s="72"/>
      <c r="K345" s="36"/>
      <c r="L345" s="79"/>
      <c r="M345" s="79"/>
      <c r="N345" s="74"/>
      <c r="O345" s="81" t="s">
        <v>1490</v>
      </c>
      <c r="P345" s="83">
        <v>44407.348483796297</v>
      </c>
      <c r="Q345" s="81" t="s">
        <v>1659</v>
      </c>
      <c r="R345" s="81"/>
      <c r="S345" s="81"/>
      <c r="T345" s="81" t="s">
        <v>3372</v>
      </c>
      <c r="U345" s="83">
        <v>44407.348483796297</v>
      </c>
      <c r="V345" s="85" t="s">
        <v>3976</v>
      </c>
      <c r="W345" s="81"/>
      <c r="X345" s="81"/>
      <c r="Y345" s="87" t="s">
        <v>5976</v>
      </c>
      <c r="Z345" s="81"/>
    </row>
    <row r="346" spans="1:26" x14ac:dyDescent="0.35">
      <c r="A346" s="66" t="s">
        <v>472</v>
      </c>
      <c r="B346" s="66" t="s">
        <v>1264</v>
      </c>
      <c r="C346" s="67"/>
      <c r="D346" s="68"/>
      <c r="E346" s="69"/>
      <c r="F346" s="70"/>
      <c r="G346" s="67"/>
      <c r="H346" s="71"/>
      <c r="I346" s="72"/>
      <c r="J346" s="72"/>
      <c r="K346" s="36"/>
      <c r="L346" s="79"/>
      <c r="M346" s="79"/>
      <c r="N346" s="74"/>
      <c r="O346" s="81" t="s">
        <v>1490</v>
      </c>
      <c r="P346" s="83">
        <v>44407.349675925929</v>
      </c>
      <c r="Q346" s="81" t="s">
        <v>1613</v>
      </c>
      <c r="R346" s="81"/>
      <c r="S346" s="81"/>
      <c r="T346" s="81" t="s">
        <v>3350</v>
      </c>
      <c r="U346" s="83">
        <v>44407.349675925929</v>
      </c>
      <c r="V346" s="85" t="s">
        <v>3977</v>
      </c>
      <c r="W346" s="81"/>
      <c r="X346" s="81"/>
      <c r="Y346" s="87" t="s">
        <v>5977</v>
      </c>
      <c r="Z346" s="81"/>
    </row>
    <row r="347" spans="1:26" x14ac:dyDescent="0.35">
      <c r="A347" s="66" t="s">
        <v>473</v>
      </c>
      <c r="B347" s="66" t="s">
        <v>1192</v>
      </c>
      <c r="C347" s="67"/>
      <c r="D347" s="68"/>
      <c r="E347" s="69"/>
      <c r="F347" s="70"/>
      <c r="G347" s="67"/>
      <c r="H347" s="71"/>
      <c r="I347" s="72"/>
      <c r="J347" s="72"/>
      <c r="K347" s="36"/>
      <c r="L347" s="79"/>
      <c r="M347" s="79"/>
      <c r="N347" s="74"/>
      <c r="O347" s="81" t="s">
        <v>1490</v>
      </c>
      <c r="P347" s="83">
        <v>44407.349907407406</v>
      </c>
      <c r="Q347" s="81" t="s">
        <v>1660</v>
      </c>
      <c r="R347" s="81"/>
      <c r="S347" s="81"/>
      <c r="T347" s="81"/>
      <c r="U347" s="83">
        <v>44407.349907407406</v>
      </c>
      <c r="V347" s="85" t="s">
        <v>3978</v>
      </c>
      <c r="W347" s="81"/>
      <c r="X347" s="81"/>
      <c r="Y347" s="87" t="s">
        <v>5978</v>
      </c>
      <c r="Z347" s="81"/>
    </row>
    <row r="348" spans="1:26" x14ac:dyDescent="0.35">
      <c r="A348" s="66" t="s">
        <v>474</v>
      </c>
      <c r="B348" s="66" t="s">
        <v>796</v>
      </c>
      <c r="C348" s="67"/>
      <c r="D348" s="68"/>
      <c r="E348" s="69"/>
      <c r="F348" s="70"/>
      <c r="G348" s="67"/>
      <c r="H348" s="71"/>
      <c r="I348" s="72"/>
      <c r="J348" s="72"/>
      <c r="K348" s="36"/>
      <c r="L348" s="79"/>
      <c r="M348" s="79"/>
      <c r="N348" s="74"/>
      <c r="O348" s="81" t="s">
        <v>1490</v>
      </c>
      <c r="P348" s="83">
        <v>44407.35015046296</v>
      </c>
      <c r="Q348" s="81" t="s">
        <v>1659</v>
      </c>
      <c r="R348" s="81"/>
      <c r="S348" s="81"/>
      <c r="T348" s="81" t="s">
        <v>3372</v>
      </c>
      <c r="U348" s="83">
        <v>44407.35015046296</v>
      </c>
      <c r="V348" s="85" t="s">
        <v>3979</v>
      </c>
      <c r="W348" s="81"/>
      <c r="X348" s="81"/>
      <c r="Y348" s="87" t="s">
        <v>5979</v>
      </c>
      <c r="Z348" s="81"/>
    </row>
    <row r="349" spans="1:26" x14ac:dyDescent="0.35">
      <c r="A349" s="66" t="s">
        <v>475</v>
      </c>
      <c r="B349" s="66" t="s">
        <v>796</v>
      </c>
      <c r="C349" s="67"/>
      <c r="D349" s="68"/>
      <c r="E349" s="69"/>
      <c r="F349" s="70"/>
      <c r="G349" s="67"/>
      <c r="H349" s="71"/>
      <c r="I349" s="72"/>
      <c r="J349" s="72"/>
      <c r="K349" s="36"/>
      <c r="L349" s="79"/>
      <c r="M349" s="79"/>
      <c r="N349" s="74"/>
      <c r="O349" s="81" t="s">
        <v>1490</v>
      </c>
      <c r="P349" s="83">
        <v>44407.351261574076</v>
      </c>
      <c r="Q349" s="81" t="s">
        <v>1659</v>
      </c>
      <c r="R349" s="81"/>
      <c r="S349" s="81"/>
      <c r="T349" s="81" t="s">
        <v>3372</v>
      </c>
      <c r="U349" s="83">
        <v>44407.351261574076</v>
      </c>
      <c r="V349" s="85" t="s">
        <v>3980</v>
      </c>
      <c r="W349" s="81"/>
      <c r="X349" s="81"/>
      <c r="Y349" s="87" t="s">
        <v>5980</v>
      </c>
      <c r="Z349" s="81"/>
    </row>
    <row r="350" spans="1:26" x14ac:dyDescent="0.35">
      <c r="A350" s="66" t="s">
        <v>476</v>
      </c>
      <c r="B350" s="66" t="s">
        <v>796</v>
      </c>
      <c r="C350" s="67"/>
      <c r="D350" s="68"/>
      <c r="E350" s="69"/>
      <c r="F350" s="70"/>
      <c r="G350" s="67"/>
      <c r="H350" s="71"/>
      <c r="I350" s="72"/>
      <c r="J350" s="72"/>
      <c r="K350" s="36"/>
      <c r="L350" s="79"/>
      <c r="M350" s="79"/>
      <c r="N350" s="74"/>
      <c r="O350" s="81" t="s">
        <v>1490</v>
      </c>
      <c r="P350" s="83">
        <v>44407.352939814817</v>
      </c>
      <c r="Q350" s="81" t="s">
        <v>1659</v>
      </c>
      <c r="R350" s="81"/>
      <c r="S350" s="81"/>
      <c r="T350" s="81" t="s">
        <v>3372</v>
      </c>
      <c r="U350" s="83">
        <v>44407.352939814817</v>
      </c>
      <c r="V350" s="85" t="s">
        <v>3981</v>
      </c>
      <c r="W350" s="81"/>
      <c r="X350" s="81"/>
      <c r="Y350" s="87" t="s">
        <v>5981</v>
      </c>
      <c r="Z350" s="81"/>
    </row>
    <row r="351" spans="1:26" x14ac:dyDescent="0.35">
      <c r="A351" s="66" t="s">
        <v>477</v>
      </c>
      <c r="B351" s="66" t="s">
        <v>1264</v>
      </c>
      <c r="C351" s="67"/>
      <c r="D351" s="68"/>
      <c r="E351" s="69"/>
      <c r="F351" s="70"/>
      <c r="G351" s="67"/>
      <c r="H351" s="71"/>
      <c r="I351" s="72"/>
      <c r="J351" s="72"/>
      <c r="K351" s="36"/>
      <c r="L351" s="79"/>
      <c r="M351" s="79"/>
      <c r="N351" s="74"/>
      <c r="O351" s="81" t="s">
        <v>1490</v>
      </c>
      <c r="P351" s="83">
        <v>44407.35359953704</v>
      </c>
      <c r="Q351" s="81" t="s">
        <v>1661</v>
      </c>
      <c r="R351" s="85" t="s">
        <v>2631</v>
      </c>
      <c r="S351" s="81" t="s">
        <v>3177</v>
      </c>
      <c r="T351" s="81" t="s">
        <v>3373</v>
      </c>
      <c r="U351" s="83">
        <v>44407.35359953704</v>
      </c>
      <c r="V351" s="85" t="s">
        <v>3982</v>
      </c>
      <c r="W351" s="81"/>
      <c r="X351" s="81"/>
      <c r="Y351" s="87" t="s">
        <v>5982</v>
      </c>
      <c r="Z351" s="81"/>
    </row>
    <row r="352" spans="1:26" x14ac:dyDescent="0.35">
      <c r="A352" s="66" t="s">
        <v>478</v>
      </c>
      <c r="B352" s="66" t="s">
        <v>1399</v>
      </c>
      <c r="C352" s="67"/>
      <c r="D352" s="68"/>
      <c r="E352" s="69"/>
      <c r="F352" s="70"/>
      <c r="G352" s="67"/>
      <c r="H352" s="71"/>
      <c r="I352" s="72"/>
      <c r="J352" s="72"/>
      <c r="K352" s="36"/>
      <c r="L352" s="79"/>
      <c r="M352" s="79"/>
      <c r="N352" s="74"/>
      <c r="O352" s="81" t="s">
        <v>1490</v>
      </c>
      <c r="P352" s="83">
        <v>44407.35392361111</v>
      </c>
      <c r="Q352" s="81" t="s">
        <v>1662</v>
      </c>
      <c r="R352" s="81"/>
      <c r="S352" s="81"/>
      <c r="T352" s="81" t="s">
        <v>3374</v>
      </c>
      <c r="U352" s="83">
        <v>44407.35392361111</v>
      </c>
      <c r="V352" s="85" t="s">
        <v>3983</v>
      </c>
      <c r="W352" s="81"/>
      <c r="X352" s="81"/>
      <c r="Y352" s="87" t="s">
        <v>5983</v>
      </c>
      <c r="Z352" s="81"/>
    </row>
    <row r="353" spans="1:26" x14ac:dyDescent="0.35">
      <c r="A353" s="66" t="s">
        <v>478</v>
      </c>
      <c r="B353" s="66" t="s">
        <v>1400</v>
      </c>
      <c r="C353" s="67"/>
      <c r="D353" s="68"/>
      <c r="E353" s="69"/>
      <c r="F353" s="70"/>
      <c r="G353" s="67"/>
      <c r="H353" s="71"/>
      <c r="I353" s="72"/>
      <c r="J353" s="72"/>
      <c r="K353" s="36"/>
      <c r="L353" s="79"/>
      <c r="M353" s="79"/>
      <c r="N353" s="74"/>
      <c r="O353" s="81" t="s">
        <v>1490</v>
      </c>
      <c r="P353" s="83">
        <v>44407.35392361111</v>
      </c>
      <c r="Q353" s="81" t="s">
        <v>1662</v>
      </c>
      <c r="R353" s="81"/>
      <c r="S353" s="81"/>
      <c r="T353" s="81" t="s">
        <v>3374</v>
      </c>
      <c r="U353" s="83">
        <v>44407.35392361111</v>
      </c>
      <c r="V353" s="85" t="s">
        <v>3983</v>
      </c>
      <c r="W353" s="81"/>
      <c r="X353" s="81"/>
      <c r="Y353" s="87" t="s">
        <v>5983</v>
      </c>
      <c r="Z353" s="81"/>
    </row>
    <row r="354" spans="1:26" x14ac:dyDescent="0.35">
      <c r="A354" s="66" t="s">
        <v>478</v>
      </c>
      <c r="B354" s="66" t="s">
        <v>509</v>
      </c>
      <c r="C354" s="67"/>
      <c r="D354" s="68"/>
      <c r="E354" s="69"/>
      <c r="F354" s="70"/>
      <c r="G354" s="67"/>
      <c r="H354" s="71"/>
      <c r="I354" s="72"/>
      <c r="J354" s="72"/>
      <c r="K354" s="36"/>
      <c r="L354" s="79"/>
      <c r="M354" s="79"/>
      <c r="N354" s="74"/>
      <c r="O354" s="81" t="s">
        <v>1490</v>
      </c>
      <c r="P354" s="83">
        <v>44407.35392361111</v>
      </c>
      <c r="Q354" s="81" t="s">
        <v>1662</v>
      </c>
      <c r="R354" s="81"/>
      <c r="S354" s="81"/>
      <c r="T354" s="81" t="s">
        <v>3374</v>
      </c>
      <c r="U354" s="83">
        <v>44407.35392361111</v>
      </c>
      <c r="V354" s="85" t="s">
        <v>3983</v>
      </c>
      <c r="W354" s="81"/>
      <c r="X354" s="81"/>
      <c r="Y354" s="87" t="s">
        <v>5983</v>
      </c>
      <c r="Z354" s="81"/>
    </row>
    <row r="355" spans="1:26" x14ac:dyDescent="0.35">
      <c r="A355" s="66" t="s">
        <v>479</v>
      </c>
      <c r="B355" s="66" t="s">
        <v>1399</v>
      </c>
      <c r="C355" s="67"/>
      <c r="D355" s="68"/>
      <c r="E355" s="69"/>
      <c r="F355" s="70"/>
      <c r="G355" s="67"/>
      <c r="H355" s="71"/>
      <c r="I355" s="72"/>
      <c r="J355" s="72"/>
      <c r="K355" s="36"/>
      <c r="L355" s="79"/>
      <c r="M355" s="79"/>
      <c r="N355" s="74"/>
      <c r="O355" s="81" t="s">
        <v>1490</v>
      </c>
      <c r="P355" s="83">
        <v>44407.354027777779</v>
      </c>
      <c r="Q355" s="81" t="s">
        <v>1662</v>
      </c>
      <c r="R355" s="81"/>
      <c r="S355" s="81"/>
      <c r="T355" s="81" t="s">
        <v>3374</v>
      </c>
      <c r="U355" s="83">
        <v>44407.354027777779</v>
      </c>
      <c r="V355" s="85" t="s">
        <v>3984</v>
      </c>
      <c r="W355" s="81"/>
      <c r="X355" s="81"/>
      <c r="Y355" s="87" t="s">
        <v>5984</v>
      </c>
      <c r="Z355" s="81"/>
    </row>
    <row r="356" spans="1:26" x14ac:dyDescent="0.35">
      <c r="A356" s="66" t="s">
        <v>479</v>
      </c>
      <c r="B356" s="66" t="s">
        <v>1400</v>
      </c>
      <c r="C356" s="67"/>
      <c r="D356" s="68"/>
      <c r="E356" s="69"/>
      <c r="F356" s="70"/>
      <c r="G356" s="67"/>
      <c r="H356" s="71"/>
      <c r="I356" s="72"/>
      <c r="J356" s="72"/>
      <c r="K356" s="36"/>
      <c r="L356" s="79"/>
      <c r="M356" s="79"/>
      <c r="N356" s="74"/>
      <c r="O356" s="81" t="s">
        <v>1490</v>
      </c>
      <c r="P356" s="83">
        <v>44407.354027777779</v>
      </c>
      <c r="Q356" s="81" t="s">
        <v>1662</v>
      </c>
      <c r="R356" s="81"/>
      <c r="S356" s="81"/>
      <c r="T356" s="81" t="s">
        <v>3374</v>
      </c>
      <c r="U356" s="83">
        <v>44407.354027777779</v>
      </c>
      <c r="V356" s="85" t="s">
        <v>3984</v>
      </c>
      <c r="W356" s="81"/>
      <c r="X356" s="81"/>
      <c r="Y356" s="87" t="s">
        <v>5984</v>
      </c>
      <c r="Z356" s="81"/>
    </row>
    <row r="357" spans="1:26" x14ac:dyDescent="0.35">
      <c r="A357" s="66" t="s">
        <v>479</v>
      </c>
      <c r="B357" s="66" t="s">
        <v>509</v>
      </c>
      <c r="C357" s="67"/>
      <c r="D357" s="68"/>
      <c r="E357" s="69"/>
      <c r="F357" s="70"/>
      <c r="G357" s="67"/>
      <c r="H357" s="71"/>
      <c r="I357" s="72"/>
      <c r="J357" s="72"/>
      <c r="K357" s="36"/>
      <c r="L357" s="79"/>
      <c r="M357" s="79"/>
      <c r="N357" s="74"/>
      <c r="O357" s="81" t="s">
        <v>1490</v>
      </c>
      <c r="P357" s="83">
        <v>44407.354027777779</v>
      </c>
      <c r="Q357" s="81" t="s">
        <v>1662</v>
      </c>
      <c r="R357" s="81"/>
      <c r="S357" s="81"/>
      <c r="T357" s="81" t="s">
        <v>3374</v>
      </c>
      <c r="U357" s="83">
        <v>44407.354027777779</v>
      </c>
      <c r="V357" s="85" t="s">
        <v>3984</v>
      </c>
      <c r="W357" s="81"/>
      <c r="X357" s="81"/>
      <c r="Y357" s="87" t="s">
        <v>5984</v>
      </c>
      <c r="Z357" s="81"/>
    </row>
    <row r="358" spans="1:26" x14ac:dyDescent="0.35">
      <c r="A358" s="66" t="s">
        <v>480</v>
      </c>
      <c r="B358" s="66" t="s">
        <v>1399</v>
      </c>
      <c r="C358" s="67"/>
      <c r="D358" s="68"/>
      <c r="E358" s="69"/>
      <c r="F358" s="70"/>
      <c r="G358" s="67"/>
      <c r="H358" s="71"/>
      <c r="I358" s="72"/>
      <c r="J358" s="72"/>
      <c r="K358" s="36"/>
      <c r="L358" s="79"/>
      <c r="M358" s="79"/>
      <c r="N358" s="74"/>
      <c r="O358" s="81" t="s">
        <v>1490</v>
      </c>
      <c r="P358" s="83">
        <v>44407.354583333334</v>
      </c>
      <c r="Q358" s="81" t="s">
        <v>1662</v>
      </c>
      <c r="R358" s="81"/>
      <c r="S358" s="81"/>
      <c r="T358" s="81" t="s">
        <v>3374</v>
      </c>
      <c r="U358" s="83">
        <v>44407.354583333334</v>
      </c>
      <c r="V358" s="85" t="s">
        <v>3985</v>
      </c>
      <c r="W358" s="81"/>
      <c r="X358" s="81"/>
      <c r="Y358" s="87" t="s">
        <v>5985</v>
      </c>
      <c r="Z358" s="81"/>
    </row>
    <row r="359" spans="1:26" x14ac:dyDescent="0.35">
      <c r="A359" s="66" t="s">
        <v>480</v>
      </c>
      <c r="B359" s="66" t="s">
        <v>1400</v>
      </c>
      <c r="C359" s="67"/>
      <c r="D359" s="68"/>
      <c r="E359" s="69"/>
      <c r="F359" s="70"/>
      <c r="G359" s="67"/>
      <c r="H359" s="71"/>
      <c r="I359" s="72"/>
      <c r="J359" s="72"/>
      <c r="K359" s="36"/>
      <c r="L359" s="79"/>
      <c r="M359" s="79"/>
      <c r="N359" s="74"/>
      <c r="O359" s="81" t="s">
        <v>1490</v>
      </c>
      <c r="P359" s="83">
        <v>44407.354583333334</v>
      </c>
      <c r="Q359" s="81" t="s">
        <v>1662</v>
      </c>
      <c r="R359" s="81"/>
      <c r="S359" s="81"/>
      <c r="T359" s="81" t="s">
        <v>3374</v>
      </c>
      <c r="U359" s="83">
        <v>44407.354583333334</v>
      </c>
      <c r="V359" s="85" t="s">
        <v>3985</v>
      </c>
      <c r="W359" s="81"/>
      <c r="X359" s="81"/>
      <c r="Y359" s="87" t="s">
        <v>5985</v>
      </c>
      <c r="Z359" s="81"/>
    </row>
    <row r="360" spans="1:26" x14ac:dyDescent="0.35">
      <c r="A360" s="66" t="s">
        <v>480</v>
      </c>
      <c r="B360" s="66" t="s">
        <v>509</v>
      </c>
      <c r="C360" s="67"/>
      <c r="D360" s="68"/>
      <c r="E360" s="69"/>
      <c r="F360" s="70"/>
      <c r="G360" s="67"/>
      <c r="H360" s="71"/>
      <c r="I360" s="72"/>
      <c r="J360" s="72"/>
      <c r="K360" s="36"/>
      <c r="L360" s="79"/>
      <c r="M360" s="79"/>
      <c r="N360" s="74"/>
      <c r="O360" s="81" t="s">
        <v>1490</v>
      </c>
      <c r="P360" s="83">
        <v>44407.354583333334</v>
      </c>
      <c r="Q360" s="81" t="s">
        <v>1662</v>
      </c>
      <c r="R360" s="81"/>
      <c r="S360" s="81"/>
      <c r="T360" s="81" t="s">
        <v>3374</v>
      </c>
      <c r="U360" s="83">
        <v>44407.354583333334</v>
      </c>
      <c r="V360" s="85" t="s">
        <v>3985</v>
      </c>
      <c r="W360" s="81"/>
      <c r="X360" s="81"/>
      <c r="Y360" s="87" t="s">
        <v>5985</v>
      </c>
      <c r="Z360" s="81"/>
    </row>
    <row r="361" spans="1:26" x14ac:dyDescent="0.35">
      <c r="A361" s="66" t="s">
        <v>481</v>
      </c>
      <c r="B361" s="66" t="s">
        <v>796</v>
      </c>
      <c r="C361" s="67"/>
      <c r="D361" s="68"/>
      <c r="E361" s="69"/>
      <c r="F361" s="70"/>
      <c r="G361" s="67"/>
      <c r="H361" s="71"/>
      <c r="I361" s="72"/>
      <c r="J361" s="72"/>
      <c r="K361" s="36"/>
      <c r="L361" s="79"/>
      <c r="M361" s="79"/>
      <c r="N361" s="74"/>
      <c r="O361" s="81" t="s">
        <v>1490</v>
      </c>
      <c r="P361" s="83">
        <v>44407.355092592596</v>
      </c>
      <c r="Q361" s="81" t="s">
        <v>1659</v>
      </c>
      <c r="R361" s="81"/>
      <c r="S361" s="81"/>
      <c r="T361" s="81" t="s">
        <v>3372</v>
      </c>
      <c r="U361" s="83">
        <v>44407.355092592596</v>
      </c>
      <c r="V361" s="85" t="s">
        <v>3986</v>
      </c>
      <c r="W361" s="81"/>
      <c r="X361" s="81"/>
      <c r="Y361" s="87" t="s">
        <v>5986</v>
      </c>
      <c r="Z361" s="81"/>
    </row>
    <row r="362" spans="1:26" x14ac:dyDescent="0.35">
      <c r="A362" s="66" t="s">
        <v>482</v>
      </c>
      <c r="B362" s="66" t="s">
        <v>796</v>
      </c>
      <c r="C362" s="67"/>
      <c r="D362" s="68"/>
      <c r="E362" s="69"/>
      <c r="F362" s="70"/>
      <c r="G362" s="67"/>
      <c r="H362" s="71"/>
      <c r="I362" s="72"/>
      <c r="J362" s="72"/>
      <c r="K362" s="36"/>
      <c r="L362" s="79"/>
      <c r="M362" s="79"/>
      <c r="N362" s="74"/>
      <c r="O362" s="81" t="s">
        <v>1490</v>
      </c>
      <c r="P362" s="83">
        <v>44407.355856481481</v>
      </c>
      <c r="Q362" s="81" t="s">
        <v>1659</v>
      </c>
      <c r="R362" s="81"/>
      <c r="S362" s="81"/>
      <c r="T362" s="81" t="s">
        <v>3372</v>
      </c>
      <c r="U362" s="83">
        <v>44407.355856481481</v>
      </c>
      <c r="V362" s="85" t="s">
        <v>3987</v>
      </c>
      <c r="W362" s="81"/>
      <c r="X362" s="81"/>
      <c r="Y362" s="87" t="s">
        <v>5987</v>
      </c>
      <c r="Z362" s="81"/>
    </row>
    <row r="363" spans="1:26" x14ac:dyDescent="0.35">
      <c r="A363" s="66" t="s">
        <v>483</v>
      </c>
      <c r="B363" s="66" t="s">
        <v>796</v>
      </c>
      <c r="C363" s="67"/>
      <c r="D363" s="68"/>
      <c r="E363" s="69"/>
      <c r="F363" s="70"/>
      <c r="G363" s="67"/>
      <c r="H363" s="71"/>
      <c r="I363" s="72"/>
      <c r="J363" s="72"/>
      <c r="K363" s="36"/>
      <c r="L363" s="79"/>
      <c r="M363" s="79"/>
      <c r="N363" s="74"/>
      <c r="O363" s="81" t="s">
        <v>1490</v>
      </c>
      <c r="P363" s="83">
        <v>44407.359131944446</v>
      </c>
      <c r="Q363" s="81" t="s">
        <v>1659</v>
      </c>
      <c r="R363" s="81"/>
      <c r="S363" s="81"/>
      <c r="T363" s="81" t="s">
        <v>3372</v>
      </c>
      <c r="U363" s="83">
        <v>44407.359131944446</v>
      </c>
      <c r="V363" s="85" t="s">
        <v>3988</v>
      </c>
      <c r="W363" s="81"/>
      <c r="X363" s="81"/>
      <c r="Y363" s="87" t="s">
        <v>5988</v>
      </c>
      <c r="Z363" s="81"/>
    </row>
    <row r="364" spans="1:26" x14ac:dyDescent="0.35">
      <c r="A364" s="66" t="s">
        <v>484</v>
      </c>
      <c r="B364" s="66" t="s">
        <v>1264</v>
      </c>
      <c r="C364" s="67"/>
      <c r="D364" s="68"/>
      <c r="E364" s="69"/>
      <c r="F364" s="70"/>
      <c r="G364" s="67"/>
      <c r="H364" s="71"/>
      <c r="I364" s="72"/>
      <c r="J364" s="72"/>
      <c r="K364" s="36"/>
      <c r="L364" s="79"/>
      <c r="M364" s="79"/>
      <c r="N364" s="74"/>
      <c r="O364" s="81" t="s">
        <v>1490</v>
      </c>
      <c r="P364" s="83">
        <v>44407.359571759262</v>
      </c>
      <c r="Q364" s="81" t="s">
        <v>1652</v>
      </c>
      <c r="R364" s="81"/>
      <c r="S364" s="81"/>
      <c r="T364" s="81" t="s">
        <v>3365</v>
      </c>
      <c r="U364" s="83">
        <v>44407.359571759262</v>
      </c>
      <c r="V364" s="85" t="s">
        <v>3989</v>
      </c>
      <c r="W364" s="81"/>
      <c r="X364" s="81"/>
      <c r="Y364" s="87" t="s">
        <v>5989</v>
      </c>
      <c r="Z364" s="81"/>
    </row>
    <row r="365" spans="1:26" x14ac:dyDescent="0.35">
      <c r="A365" s="66" t="s">
        <v>485</v>
      </c>
      <c r="B365" s="66" t="s">
        <v>796</v>
      </c>
      <c r="C365" s="67"/>
      <c r="D365" s="68"/>
      <c r="E365" s="69"/>
      <c r="F365" s="70"/>
      <c r="G365" s="67"/>
      <c r="H365" s="71"/>
      <c r="I365" s="72"/>
      <c r="J365" s="72"/>
      <c r="K365" s="36"/>
      <c r="L365" s="79"/>
      <c r="M365" s="79"/>
      <c r="N365" s="74"/>
      <c r="O365" s="81" t="s">
        <v>1490</v>
      </c>
      <c r="P365" s="83">
        <v>44407.359976851854</v>
      </c>
      <c r="Q365" s="81" t="s">
        <v>1659</v>
      </c>
      <c r="R365" s="81"/>
      <c r="S365" s="81"/>
      <c r="T365" s="81" t="s">
        <v>3372</v>
      </c>
      <c r="U365" s="83">
        <v>44407.359976851854</v>
      </c>
      <c r="V365" s="85" t="s">
        <v>3990</v>
      </c>
      <c r="W365" s="81"/>
      <c r="X365" s="81"/>
      <c r="Y365" s="87" t="s">
        <v>5990</v>
      </c>
      <c r="Z365" s="81"/>
    </row>
    <row r="366" spans="1:26" x14ac:dyDescent="0.35">
      <c r="A366" s="66" t="s">
        <v>486</v>
      </c>
      <c r="B366" s="66" t="s">
        <v>796</v>
      </c>
      <c r="C366" s="67"/>
      <c r="D366" s="68"/>
      <c r="E366" s="69"/>
      <c r="F366" s="70"/>
      <c r="G366" s="67"/>
      <c r="H366" s="71"/>
      <c r="I366" s="72"/>
      <c r="J366" s="72"/>
      <c r="K366" s="36"/>
      <c r="L366" s="79"/>
      <c r="M366" s="79"/>
      <c r="N366" s="74"/>
      <c r="O366" s="81" t="s">
        <v>1490</v>
      </c>
      <c r="P366" s="83">
        <v>44407.361539351848</v>
      </c>
      <c r="Q366" s="81" t="s">
        <v>1659</v>
      </c>
      <c r="R366" s="81"/>
      <c r="S366" s="81"/>
      <c r="T366" s="81" t="s">
        <v>3372</v>
      </c>
      <c r="U366" s="83">
        <v>44407.361539351848</v>
      </c>
      <c r="V366" s="85" t="s">
        <v>3991</v>
      </c>
      <c r="W366" s="81"/>
      <c r="X366" s="81"/>
      <c r="Y366" s="87" t="s">
        <v>5991</v>
      </c>
      <c r="Z366" s="81"/>
    </row>
    <row r="367" spans="1:26" x14ac:dyDescent="0.35">
      <c r="A367" s="66" t="s">
        <v>487</v>
      </c>
      <c r="B367" s="66" t="s">
        <v>487</v>
      </c>
      <c r="C367" s="67"/>
      <c r="D367" s="68"/>
      <c r="E367" s="69"/>
      <c r="F367" s="70"/>
      <c r="G367" s="67"/>
      <c r="H367" s="71"/>
      <c r="I367" s="72"/>
      <c r="J367" s="72"/>
      <c r="K367" s="36"/>
      <c r="L367" s="79"/>
      <c r="M367" s="79"/>
      <c r="N367" s="74"/>
      <c r="O367" s="81" t="s">
        <v>179</v>
      </c>
      <c r="P367" s="83">
        <v>44407.363368055558</v>
      </c>
      <c r="Q367" s="81" t="s">
        <v>1663</v>
      </c>
      <c r="R367" s="85" t="s">
        <v>2632</v>
      </c>
      <c r="S367" s="81" t="s">
        <v>3177</v>
      </c>
      <c r="T367" s="81" t="s">
        <v>3375</v>
      </c>
      <c r="U367" s="83">
        <v>44407.363368055558</v>
      </c>
      <c r="V367" s="85" t="s">
        <v>3992</v>
      </c>
      <c r="W367" s="81"/>
      <c r="X367" s="81"/>
      <c r="Y367" s="87" t="s">
        <v>5992</v>
      </c>
      <c r="Z367" s="81"/>
    </row>
    <row r="368" spans="1:26" x14ac:dyDescent="0.35">
      <c r="A368" s="66" t="s">
        <v>488</v>
      </c>
      <c r="B368" s="66" t="s">
        <v>488</v>
      </c>
      <c r="C368" s="67"/>
      <c r="D368" s="68"/>
      <c r="E368" s="69"/>
      <c r="F368" s="70"/>
      <c r="G368" s="67"/>
      <c r="H368" s="71"/>
      <c r="I368" s="72"/>
      <c r="J368" s="72"/>
      <c r="K368" s="36"/>
      <c r="L368" s="79"/>
      <c r="M368" s="79"/>
      <c r="N368" s="74"/>
      <c r="O368" s="81" t="s">
        <v>179</v>
      </c>
      <c r="P368" s="83">
        <v>44407.365439814814</v>
      </c>
      <c r="Q368" s="81" t="s">
        <v>1664</v>
      </c>
      <c r="R368" s="81" t="s">
        <v>2633</v>
      </c>
      <c r="S368" s="81" t="s">
        <v>3203</v>
      </c>
      <c r="T368" s="81" t="s">
        <v>3376</v>
      </c>
      <c r="U368" s="83">
        <v>44407.365439814814</v>
      </c>
      <c r="V368" s="85" t="s">
        <v>3993</v>
      </c>
      <c r="W368" s="81"/>
      <c r="X368" s="81"/>
      <c r="Y368" s="87" t="s">
        <v>5993</v>
      </c>
      <c r="Z368" s="87" t="s">
        <v>7676</v>
      </c>
    </row>
    <row r="369" spans="1:26" x14ac:dyDescent="0.35">
      <c r="A369" s="66" t="s">
        <v>489</v>
      </c>
      <c r="B369" s="66" t="s">
        <v>796</v>
      </c>
      <c r="C369" s="67"/>
      <c r="D369" s="68"/>
      <c r="E369" s="69"/>
      <c r="F369" s="70"/>
      <c r="G369" s="67"/>
      <c r="H369" s="71"/>
      <c r="I369" s="72"/>
      <c r="J369" s="72"/>
      <c r="K369" s="36"/>
      <c r="L369" s="79"/>
      <c r="M369" s="79"/>
      <c r="N369" s="74"/>
      <c r="O369" s="81" t="s">
        <v>1490</v>
      </c>
      <c r="P369" s="83">
        <v>44407.365937499999</v>
      </c>
      <c r="Q369" s="81" t="s">
        <v>1659</v>
      </c>
      <c r="R369" s="81"/>
      <c r="S369" s="81"/>
      <c r="T369" s="81" t="s">
        <v>3372</v>
      </c>
      <c r="U369" s="83">
        <v>44407.365937499999</v>
      </c>
      <c r="V369" s="85" t="s">
        <v>3994</v>
      </c>
      <c r="W369" s="81"/>
      <c r="X369" s="81"/>
      <c r="Y369" s="87" t="s">
        <v>5994</v>
      </c>
      <c r="Z369" s="81"/>
    </row>
    <row r="370" spans="1:26" x14ac:dyDescent="0.35">
      <c r="A370" s="66" t="s">
        <v>490</v>
      </c>
      <c r="B370" s="66" t="s">
        <v>1072</v>
      </c>
      <c r="C370" s="67"/>
      <c r="D370" s="68"/>
      <c r="E370" s="69"/>
      <c r="F370" s="70"/>
      <c r="G370" s="67"/>
      <c r="H370" s="71"/>
      <c r="I370" s="72"/>
      <c r="J370" s="72"/>
      <c r="K370" s="36"/>
      <c r="L370" s="79"/>
      <c r="M370" s="79"/>
      <c r="N370" s="74"/>
      <c r="O370" s="81" t="s">
        <v>1490</v>
      </c>
      <c r="P370" s="83">
        <v>44407.368252314816</v>
      </c>
      <c r="Q370" s="81" t="s">
        <v>1521</v>
      </c>
      <c r="R370" s="81"/>
      <c r="S370" s="81"/>
      <c r="T370" s="81"/>
      <c r="U370" s="83">
        <v>44407.368252314816</v>
      </c>
      <c r="V370" s="85" t="s">
        <v>3995</v>
      </c>
      <c r="W370" s="81"/>
      <c r="X370" s="81"/>
      <c r="Y370" s="87" t="s">
        <v>5995</v>
      </c>
      <c r="Z370" s="81"/>
    </row>
    <row r="371" spans="1:26" x14ac:dyDescent="0.35">
      <c r="A371" s="66" t="s">
        <v>491</v>
      </c>
      <c r="B371" s="66" t="s">
        <v>796</v>
      </c>
      <c r="C371" s="67"/>
      <c r="D371" s="68"/>
      <c r="E371" s="69"/>
      <c r="F371" s="70"/>
      <c r="G371" s="67"/>
      <c r="H371" s="71"/>
      <c r="I371" s="72"/>
      <c r="J371" s="72"/>
      <c r="K371" s="36"/>
      <c r="L371" s="79"/>
      <c r="M371" s="79"/>
      <c r="N371" s="74"/>
      <c r="O371" s="81" t="s">
        <v>1490</v>
      </c>
      <c r="P371" s="83">
        <v>44407.368668981479</v>
      </c>
      <c r="Q371" s="81" t="s">
        <v>1659</v>
      </c>
      <c r="R371" s="81"/>
      <c r="S371" s="81"/>
      <c r="T371" s="81" t="s">
        <v>3372</v>
      </c>
      <c r="U371" s="83">
        <v>44407.368668981479</v>
      </c>
      <c r="V371" s="85" t="s">
        <v>3996</v>
      </c>
      <c r="W371" s="81"/>
      <c r="X371" s="81"/>
      <c r="Y371" s="87" t="s">
        <v>5996</v>
      </c>
      <c r="Z371" s="81"/>
    </row>
    <row r="372" spans="1:26" x14ac:dyDescent="0.35">
      <c r="A372" s="66" t="s">
        <v>492</v>
      </c>
      <c r="B372" s="66" t="s">
        <v>796</v>
      </c>
      <c r="C372" s="67"/>
      <c r="D372" s="68"/>
      <c r="E372" s="69"/>
      <c r="F372" s="70"/>
      <c r="G372" s="67"/>
      <c r="H372" s="71"/>
      <c r="I372" s="72"/>
      <c r="J372" s="72"/>
      <c r="K372" s="36"/>
      <c r="L372" s="79"/>
      <c r="M372" s="79"/>
      <c r="N372" s="74"/>
      <c r="O372" s="81" t="s">
        <v>1490</v>
      </c>
      <c r="P372" s="83">
        <v>44407.372881944444</v>
      </c>
      <c r="Q372" s="81" t="s">
        <v>1659</v>
      </c>
      <c r="R372" s="81"/>
      <c r="S372" s="81"/>
      <c r="T372" s="81" t="s">
        <v>3372</v>
      </c>
      <c r="U372" s="83">
        <v>44407.372881944444</v>
      </c>
      <c r="V372" s="85" t="s">
        <v>3997</v>
      </c>
      <c r="W372" s="81"/>
      <c r="X372" s="81"/>
      <c r="Y372" s="87" t="s">
        <v>5997</v>
      </c>
      <c r="Z372" s="81"/>
    </row>
    <row r="373" spans="1:26" x14ac:dyDescent="0.35">
      <c r="A373" s="66" t="s">
        <v>493</v>
      </c>
      <c r="B373" s="66" t="s">
        <v>796</v>
      </c>
      <c r="C373" s="67"/>
      <c r="D373" s="68"/>
      <c r="E373" s="69"/>
      <c r="F373" s="70"/>
      <c r="G373" s="67"/>
      <c r="H373" s="71"/>
      <c r="I373" s="72"/>
      <c r="J373" s="72"/>
      <c r="K373" s="36"/>
      <c r="L373" s="79"/>
      <c r="M373" s="79"/>
      <c r="N373" s="74"/>
      <c r="O373" s="81" t="s">
        <v>1490</v>
      </c>
      <c r="P373" s="83">
        <v>44407.375844907408</v>
      </c>
      <c r="Q373" s="81" t="s">
        <v>1659</v>
      </c>
      <c r="R373" s="81"/>
      <c r="S373" s="81"/>
      <c r="T373" s="81" t="s">
        <v>3372</v>
      </c>
      <c r="U373" s="83">
        <v>44407.375844907408</v>
      </c>
      <c r="V373" s="85" t="s">
        <v>3998</v>
      </c>
      <c r="W373" s="81"/>
      <c r="X373" s="81"/>
      <c r="Y373" s="87" t="s">
        <v>5998</v>
      </c>
      <c r="Z373" s="81"/>
    </row>
    <row r="374" spans="1:26" x14ac:dyDescent="0.35">
      <c r="A374" s="66" t="s">
        <v>494</v>
      </c>
      <c r="B374" s="66" t="s">
        <v>796</v>
      </c>
      <c r="C374" s="67"/>
      <c r="D374" s="68"/>
      <c r="E374" s="69"/>
      <c r="F374" s="70"/>
      <c r="G374" s="67"/>
      <c r="H374" s="71"/>
      <c r="I374" s="72"/>
      <c r="J374" s="72"/>
      <c r="K374" s="36"/>
      <c r="L374" s="79"/>
      <c r="M374" s="79"/>
      <c r="N374" s="74"/>
      <c r="O374" s="81" t="s">
        <v>1490</v>
      </c>
      <c r="P374" s="83">
        <v>44407.377152777779</v>
      </c>
      <c r="Q374" s="81" t="s">
        <v>1659</v>
      </c>
      <c r="R374" s="81"/>
      <c r="S374" s="81"/>
      <c r="T374" s="81" t="s">
        <v>3372</v>
      </c>
      <c r="U374" s="83">
        <v>44407.377152777779</v>
      </c>
      <c r="V374" s="85" t="s">
        <v>3999</v>
      </c>
      <c r="W374" s="81"/>
      <c r="X374" s="81"/>
      <c r="Y374" s="87" t="s">
        <v>5999</v>
      </c>
      <c r="Z374" s="81"/>
    </row>
    <row r="375" spans="1:26" x14ac:dyDescent="0.35">
      <c r="A375" s="66" t="s">
        <v>495</v>
      </c>
      <c r="B375" s="66" t="s">
        <v>1183</v>
      </c>
      <c r="C375" s="67"/>
      <c r="D375" s="68"/>
      <c r="E375" s="69"/>
      <c r="F375" s="70"/>
      <c r="G375" s="67"/>
      <c r="H375" s="71"/>
      <c r="I375" s="72"/>
      <c r="J375" s="72"/>
      <c r="K375" s="36"/>
      <c r="L375" s="79"/>
      <c r="M375" s="79"/>
      <c r="N375" s="74"/>
      <c r="O375" s="81" t="s">
        <v>1490</v>
      </c>
      <c r="P375" s="83">
        <v>44407.378645833334</v>
      </c>
      <c r="Q375" s="81" t="s">
        <v>1538</v>
      </c>
      <c r="R375" s="85" t="s">
        <v>2576</v>
      </c>
      <c r="S375" s="81" t="s">
        <v>3177</v>
      </c>
      <c r="T375" s="81" t="s">
        <v>3308</v>
      </c>
      <c r="U375" s="83">
        <v>44407.378645833334</v>
      </c>
      <c r="V375" s="85" t="s">
        <v>4000</v>
      </c>
      <c r="W375" s="81"/>
      <c r="X375" s="81"/>
      <c r="Y375" s="87" t="s">
        <v>6000</v>
      </c>
      <c r="Z375" s="81"/>
    </row>
    <row r="376" spans="1:26" x14ac:dyDescent="0.35">
      <c r="A376" s="66" t="s">
        <v>496</v>
      </c>
      <c r="B376" s="66" t="s">
        <v>796</v>
      </c>
      <c r="C376" s="67"/>
      <c r="D376" s="68"/>
      <c r="E376" s="69"/>
      <c r="F376" s="70"/>
      <c r="G376" s="67"/>
      <c r="H376" s="71"/>
      <c r="I376" s="72"/>
      <c r="J376" s="72"/>
      <c r="K376" s="36"/>
      <c r="L376" s="79"/>
      <c r="M376" s="79"/>
      <c r="N376" s="74"/>
      <c r="O376" s="81" t="s">
        <v>1490</v>
      </c>
      <c r="P376" s="83">
        <v>44407.379861111112</v>
      </c>
      <c r="Q376" s="81" t="s">
        <v>1659</v>
      </c>
      <c r="R376" s="81"/>
      <c r="S376" s="81"/>
      <c r="T376" s="81" t="s">
        <v>3372</v>
      </c>
      <c r="U376" s="83">
        <v>44407.379861111112</v>
      </c>
      <c r="V376" s="85" t="s">
        <v>4001</v>
      </c>
      <c r="W376" s="81"/>
      <c r="X376" s="81"/>
      <c r="Y376" s="87" t="s">
        <v>6001</v>
      </c>
      <c r="Z376" s="81"/>
    </row>
    <row r="377" spans="1:26" x14ac:dyDescent="0.35">
      <c r="A377" s="66" t="s">
        <v>497</v>
      </c>
      <c r="B377" s="66" t="s">
        <v>796</v>
      </c>
      <c r="C377" s="67"/>
      <c r="D377" s="68"/>
      <c r="E377" s="69"/>
      <c r="F377" s="70"/>
      <c r="G377" s="67"/>
      <c r="H377" s="71"/>
      <c r="I377" s="72"/>
      <c r="J377" s="72"/>
      <c r="K377" s="36"/>
      <c r="L377" s="79"/>
      <c r="M377" s="79"/>
      <c r="N377" s="74"/>
      <c r="O377" s="81" t="s">
        <v>1490</v>
      </c>
      <c r="P377" s="83">
        <v>44407.380659722221</v>
      </c>
      <c r="Q377" s="81" t="s">
        <v>1659</v>
      </c>
      <c r="R377" s="81"/>
      <c r="S377" s="81"/>
      <c r="T377" s="81" t="s">
        <v>3372</v>
      </c>
      <c r="U377" s="83">
        <v>44407.380659722221</v>
      </c>
      <c r="V377" s="85" t="s">
        <v>4002</v>
      </c>
      <c r="W377" s="81"/>
      <c r="X377" s="81"/>
      <c r="Y377" s="87" t="s">
        <v>6002</v>
      </c>
      <c r="Z377" s="81"/>
    </row>
    <row r="378" spans="1:26" x14ac:dyDescent="0.35">
      <c r="A378" s="66" t="s">
        <v>498</v>
      </c>
      <c r="B378" s="66" t="s">
        <v>1308</v>
      </c>
      <c r="C378" s="67"/>
      <c r="D378" s="68"/>
      <c r="E378" s="69"/>
      <c r="F378" s="70"/>
      <c r="G378" s="67"/>
      <c r="H378" s="71"/>
      <c r="I378" s="72"/>
      <c r="J378" s="72"/>
      <c r="K378" s="36"/>
      <c r="L378" s="79"/>
      <c r="M378" s="79"/>
      <c r="N378" s="74"/>
      <c r="O378" s="81" t="s">
        <v>1490</v>
      </c>
      <c r="P378" s="83">
        <v>44407.385046296295</v>
      </c>
      <c r="Q378" s="81" t="s">
        <v>1536</v>
      </c>
      <c r="R378" s="81"/>
      <c r="S378" s="81"/>
      <c r="T378" s="81" t="s">
        <v>3307</v>
      </c>
      <c r="U378" s="83">
        <v>44407.385046296295</v>
      </c>
      <c r="V378" s="85" t="s">
        <v>4003</v>
      </c>
      <c r="W378" s="81"/>
      <c r="X378" s="81"/>
      <c r="Y378" s="87" t="s">
        <v>6003</v>
      </c>
      <c r="Z378" s="81"/>
    </row>
    <row r="379" spans="1:26" x14ac:dyDescent="0.35">
      <c r="A379" s="66" t="s">
        <v>499</v>
      </c>
      <c r="B379" s="66" t="s">
        <v>796</v>
      </c>
      <c r="C379" s="67"/>
      <c r="D379" s="68"/>
      <c r="E379" s="69"/>
      <c r="F379" s="70"/>
      <c r="G379" s="67"/>
      <c r="H379" s="71"/>
      <c r="I379" s="72"/>
      <c r="J379" s="72"/>
      <c r="K379" s="36"/>
      <c r="L379" s="79"/>
      <c r="M379" s="79"/>
      <c r="N379" s="74"/>
      <c r="O379" s="81" t="s">
        <v>1490</v>
      </c>
      <c r="P379" s="83">
        <v>44407.386770833335</v>
      </c>
      <c r="Q379" s="81" t="s">
        <v>1659</v>
      </c>
      <c r="R379" s="81"/>
      <c r="S379" s="81"/>
      <c r="T379" s="81" t="s">
        <v>3372</v>
      </c>
      <c r="U379" s="83">
        <v>44407.386770833335</v>
      </c>
      <c r="V379" s="85" t="s">
        <v>4004</v>
      </c>
      <c r="W379" s="81"/>
      <c r="X379" s="81"/>
      <c r="Y379" s="87" t="s">
        <v>6004</v>
      </c>
      <c r="Z379" s="81"/>
    </row>
    <row r="380" spans="1:26" x14ac:dyDescent="0.35">
      <c r="A380" s="66" t="s">
        <v>500</v>
      </c>
      <c r="B380" s="66" t="s">
        <v>796</v>
      </c>
      <c r="C380" s="67"/>
      <c r="D380" s="68"/>
      <c r="E380" s="69"/>
      <c r="F380" s="70"/>
      <c r="G380" s="67"/>
      <c r="H380" s="71"/>
      <c r="I380" s="72"/>
      <c r="J380" s="72"/>
      <c r="K380" s="36"/>
      <c r="L380" s="79"/>
      <c r="M380" s="79"/>
      <c r="N380" s="74"/>
      <c r="O380" s="81" t="s">
        <v>1490</v>
      </c>
      <c r="P380" s="83">
        <v>44407.389803240738</v>
      </c>
      <c r="Q380" s="81" t="s">
        <v>1659</v>
      </c>
      <c r="R380" s="81"/>
      <c r="S380" s="81"/>
      <c r="T380" s="81" t="s">
        <v>3372</v>
      </c>
      <c r="U380" s="83">
        <v>44407.389803240738</v>
      </c>
      <c r="V380" s="85" t="s">
        <v>4005</v>
      </c>
      <c r="W380" s="81"/>
      <c r="X380" s="81"/>
      <c r="Y380" s="87" t="s">
        <v>6005</v>
      </c>
      <c r="Z380" s="81"/>
    </row>
    <row r="381" spans="1:26" x14ac:dyDescent="0.35">
      <c r="A381" s="66" t="s">
        <v>501</v>
      </c>
      <c r="B381" s="66" t="s">
        <v>796</v>
      </c>
      <c r="C381" s="67"/>
      <c r="D381" s="68"/>
      <c r="E381" s="69"/>
      <c r="F381" s="70"/>
      <c r="G381" s="67"/>
      <c r="H381" s="71"/>
      <c r="I381" s="72"/>
      <c r="J381" s="72"/>
      <c r="K381" s="36"/>
      <c r="L381" s="79"/>
      <c r="M381" s="79"/>
      <c r="N381" s="74"/>
      <c r="O381" s="81" t="s">
        <v>1490</v>
      </c>
      <c r="P381" s="83">
        <v>44407.389814814815</v>
      </c>
      <c r="Q381" s="81" t="s">
        <v>1659</v>
      </c>
      <c r="R381" s="81"/>
      <c r="S381" s="81"/>
      <c r="T381" s="81" t="s">
        <v>3372</v>
      </c>
      <c r="U381" s="83">
        <v>44407.389814814815</v>
      </c>
      <c r="V381" s="85" t="s">
        <v>4006</v>
      </c>
      <c r="W381" s="81"/>
      <c r="X381" s="81"/>
      <c r="Y381" s="87" t="s">
        <v>6006</v>
      </c>
      <c r="Z381" s="81"/>
    </row>
    <row r="382" spans="1:26" x14ac:dyDescent="0.35">
      <c r="A382" s="66" t="s">
        <v>502</v>
      </c>
      <c r="B382" s="66" t="s">
        <v>796</v>
      </c>
      <c r="C382" s="67"/>
      <c r="D382" s="68"/>
      <c r="E382" s="69"/>
      <c r="F382" s="70"/>
      <c r="G382" s="67"/>
      <c r="H382" s="71"/>
      <c r="I382" s="72"/>
      <c r="J382" s="72"/>
      <c r="K382" s="36"/>
      <c r="L382" s="79"/>
      <c r="M382" s="79"/>
      <c r="N382" s="74"/>
      <c r="O382" s="81" t="s">
        <v>1490</v>
      </c>
      <c r="P382" s="83">
        <v>44407.391030092593</v>
      </c>
      <c r="Q382" s="81" t="s">
        <v>1659</v>
      </c>
      <c r="R382" s="81"/>
      <c r="S382" s="81"/>
      <c r="T382" s="81" t="s">
        <v>3372</v>
      </c>
      <c r="U382" s="83">
        <v>44407.391030092593</v>
      </c>
      <c r="V382" s="85" t="s">
        <v>4007</v>
      </c>
      <c r="W382" s="81"/>
      <c r="X382" s="81"/>
      <c r="Y382" s="87" t="s">
        <v>6007</v>
      </c>
      <c r="Z382" s="81"/>
    </row>
    <row r="383" spans="1:26" x14ac:dyDescent="0.35">
      <c r="A383" s="66" t="s">
        <v>503</v>
      </c>
      <c r="B383" s="66" t="s">
        <v>796</v>
      </c>
      <c r="C383" s="67"/>
      <c r="D383" s="68"/>
      <c r="E383" s="69"/>
      <c r="F383" s="70"/>
      <c r="G383" s="67"/>
      <c r="H383" s="71"/>
      <c r="I383" s="72"/>
      <c r="J383" s="72"/>
      <c r="K383" s="36"/>
      <c r="L383" s="79"/>
      <c r="M383" s="79"/>
      <c r="N383" s="74"/>
      <c r="O383" s="81" t="s">
        <v>1490</v>
      </c>
      <c r="P383" s="83">
        <v>44407.391111111108</v>
      </c>
      <c r="Q383" s="81" t="s">
        <v>1659</v>
      </c>
      <c r="R383" s="81"/>
      <c r="S383" s="81"/>
      <c r="T383" s="81" t="s">
        <v>3372</v>
      </c>
      <c r="U383" s="83">
        <v>44407.391111111108</v>
      </c>
      <c r="V383" s="85" t="s">
        <v>4008</v>
      </c>
      <c r="W383" s="81"/>
      <c r="X383" s="81"/>
      <c r="Y383" s="87" t="s">
        <v>6008</v>
      </c>
      <c r="Z383" s="81"/>
    </row>
    <row r="384" spans="1:26" x14ac:dyDescent="0.35">
      <c r="A384" s="66" t="s">
        <v>504</v>
      </c>
      <c r="B384" s="66" t="s">
        <v>796</v>
      </c>
      <c r="C384" s="67"/>
      <c r="D384" s="68"/>
      <c r="E384" s="69"/>
      <c r="F384" s="70"/>
      <c r="G384" s="67"/>
      <c r="H384" s="71"/>
      <c r="I384" s="72"/>
      <c r="J384" s="72"/>
      <c r="K384" s="36"/>
      <c r="L384" s="79"/>
      <c r="M384" s="79"/>
      <c r="N384" s="74"/>
      <c r="O384" s="81" t="s">
        <v>1490</v>
      </c>
      <c r="P384" s="83">
        <v>44407.391319444447</v>
      </c>
      <c r="Q384" s="81" t="s">
        <v>1659</v>
      </c>
      <c r="R384" s="81"/>
      <c r="S384" s="81"/>
      <c r="T384" s="81" t="s">
        <v>3372</v>
      </c>
      <c r="U384" s="83">
        <v>44407.391319444447</v>
      </c>
      <c r="V384" s="85" t="s">
        <v>4009</v>
      </c>
      <c r="W384" s="81"/>
      <c r="X384" s="81"/>
      <c r="Y384" s="87" t="s">
        <v>6009</v>
      </c>
      <c r="Z384" s="81"/>
    </row>
    <row r="385" spans="1:26" x14ac:dyDescent="0.35">
      <c r="A385" s="66" t="s">
        <v>505</v>
      </c>
      <c r="B385" s="66" t="s">
        <v>1264</v>
      </c>
      <c r="C385" s="67"/>
      <c r="D385" s="68"/>
      <c r="E385" s="69"/>
      <c r="F385" s="70"/>
      <c r="G385" s="67"/>
      <c r="H385" s="71"/>
      <c r="I385" s="72"/>
      <c r="J385" s="72"/>
      <c r="K385" s="36"/>
      <c r="L385" s="79"/>
      <c r="M385" s="79"/>
      <c r="N385" s="74"/>
      <c r="O385" s="81" t="s">
        <v>1490</v>
      </c>
      <c r="P385" s="83">
        <v>44407.391481481478</v>
      </c>
      <c r="Q385" s="81" t="s">
        <v>1613</v>
      </c>
      <c r="R385" s="81"/>
      <c r="S385" s="81"/>
      <c r="T385" s="81" t="s">
        <v>3350</v>
      </c>
      <c r="U385" s="83">
        <v>44407.391481481478</v>
      </c>
      <c r="V385" s="85" t="s">
        <v>4010</v>
      </c>
      <c r="W385" s="81"/>
      <c r="X385" s="81"/>
      <c r="Y385" s="87" t="s">
        <v>6010</v>
      </c>
      <c r="Z385" s="81"/>
    </row>
    <row r="386" spans="1:26" x14ac:dyDescent="0.35">
      <c r="A386" s="66" t="s">
        <v>506</v>
      </c>
      <c r="B386" s="66" t="s">
        <v>1264</v>
      </c>
      <c r="C386" s="67"/>
      <c r="D386" s="68"/>
      <c r="E386" s="69"/>
      <c r="F386" s="70"/>
      <c r="G386" s="67"/>
      <c r="H386" s="71"/>
      <c r="I386" s="72"/>
      <c r="J386" s="72"/>
      <c r="K386" s="36"/>
      <c r="L386" s="79"/>
      <c r="M386" s="79"/>
      <c r="N386" s="74"/>
      <c r="O386" s="81" t="s">
        <v>1490</v>
      </c>
      <c r="P386" s="83">
        <v>44407.391817129632</v>
      </c>
      <c r="Q386" s="81" t="s">
        <v>1613</v>
      </c>
      <c r="R386" s="81"/>
      <c r="S386" s="81"/>
      <c r="T386" s="81" t="s">
        <v>3350</v>
      </c>
      <c r="U386" s="83">
        <v>44407.391817129632</v>
      </c>
      <c r="V386" s="85" t="s">
        <v>4011</v>
      </c>
      <c r="W386" s="81"/>
      <c r="X386" s="81"/>
      <c r="Y386" s="87" t="s">
        <v>6011</v>
      </c>
      <c r="Z386" s="81"/>
    </row>
    <row r="387" spans="1:26" x14ac:dyDescent="0.35">
      <c r="A387" s="66" t="s">
        <v>507</v>
      </c>
      <c r="B387" s="66" t="s">
        <v>507</v>
      </c>
      <c r="C387" s="67"/>
      <c r="D387" s="68"/>
      <c r="E387" s="69"/>
      <c r="F387" s="70"/>
      <c r="G387" s="67"/>
      <c r="H387" s="71"/>
      <c r="I387" s="72"/>
      <c r="J387" s="72"/>
      <c r="K387" s="36"/>
      <c r="L387" s="79"/>
      <c r="M387" s="79"/>
      <c r="N387" s="74"/>
      <c r="O387" s="81" t="s">
        <v>179</v>
      </c>
      <c r="P387" s="83">
        <v>44407.393240740741</v>
      </c>
      <c r="Q387" s="81" t="s">
        <v>1665</v>
      </c>
      <c r="R387" s="81"/>
      <c r="S387" s="81"/>
      <c r="T387" s="81" t="s">
        <v>3377</v>
      </c>
      <c r="U387" s="83">
        <v>44407.393240740741</v>
      </c>
      <c r="V387" s="85" t="s">
        <v>4012</v>
      </c>
      <c r="W387" s="81"/>
      <c r="X387" s="81"/>
      <c r="Y387" s="87" t="s">
        <v>6012</v>
      </c>
      <c r="Z387" s="87" t="s">
        <v>7677</v>
      </c>
    </row>
    <row r="388" spans="1:26" x14ac:dyDescent="0.35">
      <c r="A388" s="66" t="s">
        <v>508</v>
      </c>
      <c r="B388" s="66" t="s">
        <v>1345</v>
      </c>
      <c r="C388" s="67"/>
      <c r="D388" s="68"/>
      <c r="E388" s="69"/>
      <c r="F388" s="70"/>
      <c r="G388" s="67"/>
      <c r="H388" s="71"/>
      <c r="I388" s="72"/>
      <c r="J388" s="72"/>
      <c r="K388" s="36"/>
      <c r="L388" s="79"/>
      <c r="M388" s="79"/>
      <c r="N388" s="74"/>
      <c r="O388" s="81" t="s">
        <v>1490</v>
      </c>
      <c r="P388" s="83">
        <v>44404.911620370367</v>
      </c>
      <c r="Q388" s="81" t="s">
        <v>1501</v>
      </c>
      <c r="R388" s="81"/>
      <c r="S388" s="81"/>
      <c r="T388" s="81" t="s">
        <v>3289</v>
      </c>
      <c r="U388" s="83">
        <v>44404.911620370367</v>
      </c>
      <c r="V388" s="85" t="s">
        <v>4013</v>
      </c>
      <c r="W388" s="81"/>
      <c r="X388" s="81"/>
      <c r="Y388" s="87" t="s">
        <v>6013</v>
      </c>
      <c r="Z388" s="81"/>
    </row>
    <row r="389" spans="1:26" x14ac:dyDescent="0.35">
      <c r="A389" s="66" t="s">
        <v>509</v>
      </c>
      <c r="B389" s="66" t="s">
        <v>1399</v>
      </c>
      <c r="C389" s="67"/>
      <c r="D389" s="68"/>
      <c r="E389" s="69"/>
      <c r="F389" s="70"/>
      <c r="G389" s="67"/>
      <c r="H389" s="71"/>
      <c r="I389" s="72"/>
      <c r="J389" s="72"/>
      <c r="K389" s="36"/>
      <c r="L389" s="79"/>
      <c r="M389" s="79"/>
      <c r="N389" s="74"/>
      <c r="O389" s="81" t="s">
        <v>1490</v>
      </c>
      <c r="P389" s="83">
        <v>44407.353194444448</v>
      </c>
      <c r="Q389" s="81" t="s">
        <v>1666</v>
      </c>
      <c r="R389" s="85" t="s">
        <v>2634</v>
      </c>
      <c r="S389" s="81" t="s">
        <v>3177</v>
      </c>
      <c r="T389" s="81" t="s">
        <v>3374</v>
      </c>
      <c r="U389" s="83">
        <v>44407.353194444448</v>
      </c>
      <c r="V389" s="85" t="s">
        <v>4014</v>
      </c>
      <c r="W389" s="81"/>
      <c r="X389" s="81"/>
      <c r="Y389" s="87" t="s">
        <v>6014</v>
      </c>
      <c r="Z389" s="81"/>
    </row>
    <row r="390" spans="1:26" x14ac:dyDescent="0.35">
      <c r="A390" s="66" t="s">
        <v>508</v>
      </c>
      <c r="B390" s="66" t="s">
        <v>1399</v>
      </c>
      <c r="C390" s="67"/>
      <c r="D390" s="68"/>
      <c r="E390" s="69"/>
      <c r="F390" s="70"/>
      <c r="G390" s="67"/>
      <c r="H390" s="71"/>
      <c r="I390" s="72"/>
      <c r="J390" s="72"/>
      <c r="K390" s="36"/>
      <c r="L390" s="79"/>
      <c r="M390" s="79"/>
      <c r="N390" s="74"/>
      <c r="O390" s="81" t="s">
        <v>1490</v>
      </c>
      <c r="P390" s="83">
        <v>44407.39634259259</v>
      </c>
      <c r="Q390" s="81" t="s">
        <v>1662</v>
      </c>
      <c r="R390" s="81"/>
      <c r="S390" s="81"/>
      <c r="T390" s="81" t="s">
        <v>3374</v>
      </c>
      <c r="U390" s="83">
        <v>44407.39634259259</v>
      </c>
      <c r="V390" s="85" t="s">
        <v>4015</v>
      </c>
      <c r="W390" s="81"/>
      <c r="X390" s="81"/>
      <c r="Y390" s="87" t="s">
        <v>6015</v>
      </c>
      <c r="Z390" s="81"/>
    </row>
    <row r="391" spans="1:26" x14ac:dyDescent="0.35">
      <c r="A391" s="66" t="s">
        <v>509</v>
      </c>
      <c r="B391" s="66" t="s">
        <v>1400</v>
      </c>
      <c r="C391" s="67"/>
      <c r="D391" s="68"/>
      <c r="E391" s="69"/>
      <c r="F391" s="70"/>
      <c r="G391" s="67"/>
      <c r="H391" s="71"/>
      <c r="I391" s="72"/>
      <c r="J391" s="72"/>
      <c r="K391" s="36"/>
      <c r="L391" s="79"/>
      <c r="M391" s="79"/>
      <c r="N391" s="74"/>
      <c r="O391" s="81" t="s">
        <v>1490</v>
      </c>
      <c r="P391" s="83">
        <v>44407.353194444448</v>
      </c>
      <c r="Q391" s="81" t="s">
        <v>1666</v>
      </c>
      <c r="R391" s="85" t="s">
        <v>2634</v>
      </c>
      <c r="S391" s="81" t="s">
        <v>3177</v>
      </c>
      <c r="T391" s="81" t="s">
        <v>3374</v>
      </c>
      <c r="U391" s="83">
        <v>44407.353194444448</v>
      </c>
      <c r="V391" s="85" t="s">
        <v>4014</v>
      </c>
      <c r="W391" s="81"/>
      <c r="X391" s="81"/>
      <c r="Y391" s="87" t="s">
        <v>6014</v>
      </c>
      <c r="Z391" s="81"/>
    </row>
    <row r="392" spans="1:26" x14ac:dyDescent="0.35">
      <c r="A392" s="66" t="s">
        <v>508</v>
      </c>
      <c r="B392" s="66" t="s">
        <v>1400</v>
      </c>
      <c r="C392" s="67"/>
      <c r="D392" s="68"/>
      <c r="E392" s="69"/>
      <c r="F392" s="70"/>
      <c r="G392" s="67"/>
      <c r="H392" s="71"/>
      <c r="I392" s="72"/>
      <c r="J392" s="72"/>
      <c r="K392" s="36"/>
      <c r="L392" s="79"/>
      <c r="M392" s="79"/>
      <c r="N392" s="74"/>
      <c r="O392" s="81" t="s">
        <v>1490</v>
      </c>
      <c r="P392" s="83">
        <v>44407.39634259259</v>
      </c>
      <c r="Q392" s="81" t="s">
        <v>1662</v>
      </c>
      <c r="R392" s="81"/>
      <c r="S392" s="81"/>
      <c r="T392" s="81" t="s">
        <v>3374</v>
      </c>
      <c r="U392" s="83">
        <v>44407.39634259259</v>
      </c>
      <c r="V392" s="85" t="s">
        <v>4015</v>
      </c>
      <c r="W392" s="81"/>
      <c r="X392" s="81"/>
      <c r="Y392" s="87" t="s">
        <v>6015</v>
      </c>
      <c r="Z392" s="81"/>
    </row>
    <row r="393" spans="1:26" x14ac:dyDescent="0.35">
      <c r="A393" s="66" t="s">
        <v>508</v>
      </c>
      <c r="B393" s="66" t="s">
        <v>509</v>
      </c>
      <c r="C393" s="67"/>
      <c r="D393" s="68"/>
      <c r="E393" s="69"/>
      <c r="F393" s="70"/>
      <c r="G393" s="67"/>
      <c r="H393" s="71"/>
      <c r="I393" s="72"/>
      <c r="J393" s="72"/>
      <c r="K393" s="36"/>
      <c r="L393" s="79"/>
      <c r="M393" s="79"/>
      <c r="N393" s="74"/>
      <c r="O393" s="81" t="s">
        <v>1490</v>
      </c>
      <c r="P393" s="83">
        <v>44407.39634259259</v>
      </c>
      <c r="Q393" s="81" t="s">
        <v>1662</v>
      </c>
      <c r="R393" s="81"/>
      <c r="S393" s="81"/>
      <c r="T393" s="81" t="s">
        <v>3374</v>
      </c>
      <c r="U393" s="83">
        <v>44407.39634259259</v>
      </c>
      <c r="V393" s="85" t="s">
        <v>4015</v>
      </c>
      <c r="W393" s="81"/>
      <c r="X393" s="81"/>
      <c r="Y393" s="87" t="s">
        <v>6015</v>
      </c>
      <c r="Z393" s="81"/>
    </row>
    <row r="394" spans="1:26" x14ac:dyDescent="0.35">
      <c r="A394" s="66" t="s">
        <v>510</v>
      </c>
      <c r="B394" s="66" t="s">
        <v>510</v>
      </c>
      <c r="C394" s="67"/>
      <c r="D394" s="68"/>
      <c r="E394" s="69"/>
      <c r="F394" s="70"/>
      <c r="G394" s="67"/>
      <c r="H394" s="71"/>
      <c r="I394" s="72"/>
      <c r="J394" s="72"/>
      <c r="K394" s="36"/>
      <c r="L394" s="79"/>
      <c r="M394" s="79"/>
      <c r="N394" s="74"/>
      <c r="O394" s="81" t="s">
        <v>179</v>
      </c>
      <c r="P394" s="83">
        <v>44407.399259259262</v>
      </c>
      <c r="Q394" s="81" t="s">
        <v>1667</v>
      </c>
      <c r="R394" s="85" t="s">
        <v>2635</v>
      </c>
      <c r="S394" s="81" t="s">
        <v>3204</v>
      </c>
      <c r="T394" s="81" t="s">
        <v>3289</v>
      </c>
      <c r="U394" s="83">
        <v>44407.399259259262</v>
      </c>
      <c r="V394" s="85" t="s">
        <v>4016</v>
      </c>
      <c r="W394" s="81"/>
      <c r="X394" s="81"/>
      <c r="Y394" s="87" t="s">
        <v>6016</v>
      </c>
      <c r="Z394" s="81"/>
    </row>
    <row r="395" spans="1:26" x14ac:dyDescent="0.35">
      <c r="A395" s="66" t="s">
        <v>511</v>
      </c>
      <c r="B395" s="66" t="s">
        <v>796</v>
      </c>
      <c r="C395" s="67"/>
      <c r="D395" s="68"/>
      <c r="E395" s="69"/>
      <c r="F395" s="70"/>
      <c r="G395" s="67"/>
      <c r="H395" s="71"/>
      <c r="I395" s="72"/>
      <c r="J395" s="72"/>
      <c r="K395" s="36"/>
      <c r="L395" s="79"/>
      <c r="M395" s="79"/>
      <c r="N395" s="74"/>
      <c r="O395" s="81" t="s">
        <v>1490</v>
      </c>
      <c r="P395" s="83">
        <v>44407.401261574072</v>
      </c>
      <c r="Q395" s="81" t="s">
        <v>1659</v>
      </c>
      <c r="R395" s="81"/>
      <c r="S395" s="81"/>
      <c r="T395" s="81" t="s">
        <v>3372</v>
      </c>
      <c r="U395" s="83">
        <v>44407.401261574072</v>
      </c>
      <c r="V395" s="85" t="s">
        <v>4017</v>
      </c>
      <c r="W395" s="81"/>
      <c r="X395" s="81"/>
      <c r="Y395" s="87" t="s">
        <v>6017</v>
      </c>
      <c r="Z395" s="81"/>
    </row>
    <row r="396" spans="1:26" x14ac:dyDescent="0.35">
      <c r="A396" s="66" t="s">
        <v>512</v>
      </c>
      <c r="B396" s="66" t="s">
        <v>796</v>
      </c>
      <c r="C396" s="67"/>
      <c r="D396" s="68"/>
      <c r="E396" s="69"/>
      <c r="F396" s="70"/>
      <c r="G396" s="67"/>
      <c r="H396" s="71"/>
      <c r="I396" s="72"/>
      <c r="J396" s="72"/>
      <c r="K396" s="36"/>
      <c r="L396" s="79"/>
      <c r="M396" s="79"/>
      <c r="N396" s="74"/>
      <c r="O396" s="81" t="s">
        <v>1490</v>
      </c>
      <c r="P396" s="83">
        <v>44407.401261574072</v>
      </c>
      <c r="Q396" s="81" t="s">
        <v>1659</v>
      </c>
      <c r="R396" s="81"/>
      <c r="S396" s="81"/>
      <c r="T396" s="81" t="s">
        <v>3372</v>
      </c>
      <c r="U396" s="83">
        <v>44407.401261574072</v>
      </c>
      <c r="V396" s="85" t="s">
        <v>4018</v>
      </c>
      <c r="W396" s="81"/>
      <c r="X396" s="81"/>
      <c r="Y396" s="87" t="s">
        <v>6018</v>
      </c>
      <c r="Z396" s="81"/>
    </row>
    <row r="397" spans="1:26" x14ac:dyDescent="0.35">
      <c r="A397" s="66" t="s">
        <v>513</v>
      </c>
      <c r="B397" s="66" t="s">
        <v>796</v>
      </c>
      <c r="C397" s="67"/>
      <c r="D397" s="68"/>
      <c r="E397" s="69"/>
      <c r="F397" s="70"/>
      <c r="G397" s="67"/>
      <c r="H397" s="71"/>
      <c r="I397" s="72"/>
      <c r="J397" s="72"/>
      <c r="K397" s="36"/>
      <c r="L397" s="79"/>
      <c r="M397" s="79"/>
      <c r="N397" s="74"/>
      <c r="O397" s="81" t="s">
        <v>1490</v>
      </c>
      <c r="P397" s="83">
        <v>44407.401446759257</v>
      </c>
      <c r="Q397" s="81" t="s">
        <v>1659</v>
      </c>
      <c r="R397" s="81"/>
      <c r="S397" s="81"/>
      <c r="T397" s="81" t="s">
        <v>3372</v>
      </c>
      <c r="U397" s="83">
        <v>44407.401446759257</v>
      </c>
      <c r="V397" s="85" t="s">
        <v>4019</v>
      </c>
      <c r="W397" s="81"/>
      <c r="X397" s="81"/>
      <c r="Y397" s="87" t="s">
        <v>6019</v>
      </c>
      <c r="Z397" s="81"/>
    </row>
    <row r="398" spans="1:26" x14ac:dyDescent="0.35">
      <c r="A398" s="66" t="s">
        <v>514</v>
      </c>
      <c r="B398" s="66" t="s">
        <v>796</v>
      </c>
      <c r="C398" s="67"/>
      <c r="D398" s="68"/>
      <c r="E398" s="69"/>
      <c r="F398" s="70"/>
      <c r="G398" s="67"/>
      <c r="H398" s="71"/>
      <c r="I398" s="72"/>
      <c r="J398" s="72"/>
      <c r="K398" s="36"/>
      <c r="L398" s="79"/>
      <c r="M398" s="79"/>
      <c r="N398" s="74"/>
      <c r="O398" s="81" t="s">
        <v>1490</v>
      </c>
      <c r="P398" s="83">
        <v>44407.40179398148</v>
      </c>
      <c r="Q398" s="81" t="s">
        <v>1659</v>
      </c>
      <c r="R398" s="81"/>
      <c r="S398" s="81"/>
      <c r="T398" s="81" t="s">
        <v>3372</v>
      </c>
      <c r="U398" s="83">
        <v>44407.40179398148</v>
      </c>
      <c r="V398" s="85" t="s">
        <v>4020</v>
      </c>
      <c r="W398" s="81"/>
      <c r="X398" s="81"/>
      <c r="Y398" s="87" t="s">
        <v>6020</v>
      </c>
      <c r="Z398" s="81"/>
    </row>
    <row r="399" spans="1:26" x14ac:dyDescent="0.35">
      <c r="A399" s="66" t="s">
        <v>515</v>
      </c>
      <c r="B399" s="66" t="s">
        <v>1331</v>
      </c>
      <c r="C399" s="67"/>
      <c r="D399" s="68"/>
      <c r="E399" s="69"/>
      <c r="F399" s="70"/>
      <c r="G399" s="67"/>
      <c r="H399" s="71"/>
      <c r="I399" s="72"/>
      <c r="J399" s="72"/>
      <c r="K399" s="36"/>
      <c r="L399" s="79"/>
      <c r="M399" s="79"/>
      <c r="N399" s="74"/>
      <c r="O399" s="81" t="s">
        <v>1490</v>
      </c>
      <c r="P399" s="83">
        <v>44407.403807870367</v>
      </c>
      <c r="Q399" s="81" t="s">
        <v>1668</v>
      </c>
      <c r="R399" s="85" t="s">
        <v>2598</v>
      </c>
      <c r="S399" s="81" t="s">
        <v>3181</v>
      </c>
      <c r="T399" s="81" t="s">
        <v>3335</v>
      </c>
      <c r="U399" s="83">
        <v>44407.403807870367</v>
      </c>
      <c r="V399" s="85" t="s">
        <v>4021</v>
      </c>
      <c r="W399" s="81"/>
      <c r="X399" s="81"/>
      <c r="Y399" s="87" t="s">
        <v>6021</v>
      </c>
      <c r="Z399" s="81"/>
    </row>
    <row r="400" spans="1:26" x14ac:dyDescent="0.35">
      <c r="A400" s="66" t="s">
        <v>516</v>
      </c>
      <c r="B400" s="66" t="s">
        <v>796</v>
      </c>
      <c r="C400" s="67"/>
      <c r="D400" s="68"/>
      <c r="E400" s="69"/>
      <c r="F400" s="70"/>
      <c r="G400" s="67"/>
      <c r="H400" s="71"/>
      <c r="I400" s="72"/>
      <c r="J400" s="72"/>
      <c r="K400" s="36"/>
      <c r="L400" s="79"/>
      <c r="M400" s="79"/>
      <c r="N400" s="74"/>
      <c r="O400" s="81" t="s">
        <v>1490</v>
      </c>
      <c r="P400" s="83">
        <v>44407.403958333336</v>
      </c>
      <c r="Q400" s="81" t="s">
        <v>1659</v>
      </c>
      <c r="R400" s="81"/>
      <c r="S400" s="81"/>
      <c r="T400" s="81" t="s">
        <v>3372</v>
      </c>
      <c r="U400" s="83">
        <v>44407.403958333336</v>
      </c>
      <c r="V400" s="85" t="s">
        <v>4022</v>
      </c>
      <c r="W400" s="81"/>
      <c r="X400" s="81"/>
      <c r="Y400" s="87" t="s">
        <v>6022</v>
      </c>
      <c r="Z400" s="81"/>
    </row>
    <row r="401" spans="1:26" x14ac:dyDescent="0.35">
      <c r="A401" s="66" t="s">
        <v>517</v>
      </c>
      <c r="B401" s="66" t="s">
        <v>796</v>
      </c>
      <c r="C401" s="67"/>
      <c r="D401" s="68"/>
      <c r="E401" s="69"/>
      <c r="F401" s="70"/>
      <c r="G401" s="67"/>
      <c r="H401" s="71"/>
      <c r="I401" s="72"/>
      <c r="J401" s="72"/>
      <c r="K401" s="36"/>
      <c r="L401" s="79"/>
      <c r="M401" s="79"/>
      <c r="N401" s="74"/>
      <c r="O401" s="81" t="s">
        <v>1490</v>
      </c>
      <c r="P401" s="83">
        <v>44407.408576388887</v>
      </c>
      <c r="Q401" s="81" t="s">
        <v>1659</v>
      </c>
      <c r="R401" s="81"/>
      <c r="S401" s="81"/>
      <c r="T401" s="81" t="s">
        <v>3372</v>
      </c>
      <c r="U401" s="83">
        <v>44407.408576388887</v>
      </c>
      <c r="V401" s="85" t="s">
        <v>4023</v>
      </c>
      <c r="W401" s="81"/>
      <c r="X401" s="81"/>
      <c r="Y401" s="87" t="s">
        <v>6023</v>
      </c>
      <c r="Z401" s="81"/>
    </row>
    <row r="402" spans="1:26" x14ac:dyDescent="0.35">
      <c r="A402" s="66" t="s">
        <v>518</v>
      </c>
      <c r="B402" s="66" t="s">
        <v>518</v>
      </c>
      <c r="C402" s="67"/>
      <c r="D402" s="68"/>
      <c r="E402" s="69"/>
      <c r="F402" s="70"/>
      <c r="G402" s="67"/>
      <c r="H402" s="71"/>
      <c r="I402" s="72"/>
      <c r="J402" s="72"/>
      <c r="K402" s="36"/>
      <c r="L402" s="79"/>
      <c r="M402" s="79"/>
      <c r="N402" s="74"/>
      <c r="O402" s="81" t="s">
        <v>179</v>
      </c>
      <c r="P402" s="83">
        <v>44407.409756944442</v>
      </c>
      <c r="Q402" s="81" t="s">
        <v>1669</v>
      </c>
      <c r="R402" s="85" t="s">
        <v>2636</v>
      </c>
      <c r="S402" s="81" t="s">
        <v>3177</v>
      </c>
      <c r="T402" s="81"/>
      <c r="U402" s="83">
        <v>44407.409756944442</v>
      </c>
      <c r="V402" s="85" t="s">
        <v>4024</v>
      </c>
      <c r="W402" s="81"/>
      <c r="X402" s="81"/>
      <c r="Y402" s="87" t="s">
        <v>6024</v>
      </c>
      <c r="Z402" s="81"/>
    </row>
    <row r="403" spans="1:26" x14ac:dyDescent="0.35">
      <c r="A403" s="66" t="s">
        <v>519</v>
      </c>
      <c r="B403" s="66" t="s">
        <v>796</v>
      </c>
      <c r="C403" s="67"/>
      <c r="D403" s="68"/>
      <c r="E403" s="69"/>
      <c r="F403" s="70"/>
      <c r="G403" s="67"/>
      <c r="H403" s="71"/>
      <c r="I403" s="72"/>
      <c r="J403" s="72"/>
      <c r="K403" s="36"/>
      <c r="L403" s="79"/>
      <c r="M403" s="79"/>
      <c r="N403" s="74"/>
      <c r="O403" s="81" t="s">
        <v>1490</v>
      </c>
      <c r="P403" s="83">
        <v>44407.410740740743</v>
      </c>
      <c r="Q403" s="81" t="s">
        <v>1659</v>
      </c>
      <c r="R403" s="81"/>
      <c r="S403" s="81"/>
      <c r="T403" s="81" t="s">
        <v>3372</v>
      </c>
      <c r="U403" s="83">
        <v>44407.410740740743</v>
      </c>
      <c r="V403" s="85" t="s">
        <v>4025</v>
      </c>
      <c r="W403" s="81"/>
      <c r="X403" s="81"/>
      <c r="Y403" s="87" t="s">
        <v>6025</v>
      </c>
      <c r="Z403" s="81"/>
    </row>
    <row r="404" spans="1:26" x14ac:dyDescent="0.35">
      <c r="A404" s="66" t="s">
        <v>520</v>
      </c>
      <c r="B404" s="66" t="s">
        <v>796</v>
      </c>
      <c r="C404" s="67"/>
      <c r="D404" s="68"/>
      <c r="E404" s="69"/>
      <c r="F404" s="70"/>
      <c r="G404" s="67"/>
      <c r="H404" s="71"/>
      <c r="I404" s="72"/>
      <c r="J404" s="72"/>
      <c r="K404" s="36"/>
      <c r="L404" s="79"/>
      <c r="M404" s="79"/>
      <c r="N404" s="74"/>
      <c r="O404" s="81" t="s">
        <v>1490</v>
      </c>
      <c r="P404" s="83">
        <v>44407.414039351854</v>
      </c>
      <c r="Q404" s="81" t="s">
        <v>1659</v>
      </c>
      <c r="R404" s="81"/>
      <c r="S404" s="81"/>
      <c r="T404" s="81" t="s">
        <v>3372</v>
      </c>
      <c r="U404" s="83">
        <v>44407.414039351854</v>
      </c>
      <c r="V404" s="85" t="s">
        <v>4026</v>
      </c>
      <c r="W404" s="81"/>
      <c r="X404" s="81"/>
      <c r="Y404" s="87" t="s">
        <v>6026</v>
      </c>
      <c r="Z404" s="81"/>
    </row>
    <row r="405" spans="1:26" x14ac:dyDescent="0.35">
      <c r="A405" s="66" t="s">
        <v>521</v>
      </c>
      <c r="B405" s="66" t="s">
        <v>1228</v>
      </c>
      <c r="C405" s="67"/>
      <c r="D405" s="68"/>
      <c r="E405" s="69"/>
      <c r="F405" s="70"/>
      <c r="G405" s="67"/>
      <c r="H405" s="71"/>
      <c r="I405" s="72"/>
      <c r="J405" s="72"/>
      <c r="K405" s="36"/>
      <c r="L405" s="79"/>
      <c r="M405" s="79"/>
      <c r="N405" s="74"/>
      <c r="O405" s="81" t="s">
        <v>1490</v>
      </c>
      <c r="P405" s="83">
        <v>44407.414675925924</v>
      </c>
      <c r="Q405" s="81" t="s">
        <v>1670</v>
      </c>
      <c r="R405" s="81"/>
      <c r="S405" s="81"/>
      <c r="T405" s="81" t="s">
        <v>3289</v>
      </c>
      <c r="U405" s="83">
        <v>44407.414675925924</v>
      </c>
      <c r="V405" s="85" t="s">
        <v>4027</v>
      </c>
      <c r="W405" s="81"/>
      <c r="X405" s="81"/>
      <c r="Y405" s="87" t="s">
        <v>6027</v>
      </c>
      <c r="Z405" s="81"/>
    </row>
    <row r="406" spans="1:26" x14ac:dyDescent="0.35">
      <c r="A406" s="66" t="s">
        <v>522</v>
      </c>
      <c r="B406" s="66" t="s">
        <v>796</v>
      </c>
      <c r="C406" s="67"/>
      <c r="D406" s="68"/>
      <c r="E406" s="69"/>
      <c r="F406" s="70"/>
      <c r="G406" s="67"/>
      <c r="H406" s="71"/>
      <c r="I406" s="72"/>
      <c r="J406" s="72"/>
      <c r="K406" s="36"/>
      <c r="L406" s="79"/>
      <c r="M406" s="79"/>
      <c r="N406" s="74"/>
      <c r="O406" s="81" t="s">
        <v>1490</v>
      </c>
      <c r="P406" s="83">
        <v>44407.41646990741</v>
      </c>
      <c r="Q406" s="81" t="s">
        <v>1659</v>
      </c>
      <c r="R406" s="81"/>
      <c r="S406" s="81"/>
      <c r="T406" s="81" t="s">
        <v>3372</v>
      </c>
      <c r="U406" s="83">
        <v>44407.41646990741</v>
      </c>
      <c r="V406" s="85" t="s">
        <v>4028</v>
      </c>
      <c r="W406" s="81"/>
      <c r="X406" s="81"/>
      <c r="Y406" s="87" t="s">
        <v>6028</v>
      </c>
      <c r="Z406" s="81"/>
    </row>
    <row r="407" spans="1:26" x14ac:dyDescent="0.35">
      <c r="A407" s="66" t="s">
        <v>523</v>
      </c>
      <c r="B407" s="66" t="s">
        <v>523</v>
      </c>
      <c r="C407" s="67"/>
      <c r="D407" s="68"/>
      <c r="E407" s="69"/>
      <c r="F407" s="70"/>
      <c r="G407" s="67"/>
      <c r="H407" s="71"/>
      <c r="I407" s="72"/>
      <c r="J407" s="72"/>
      <c r="K407" s="36"/>
      <c r="L407" s="79"/>
      <c r="M407" s="79"/>
      <c r="N407" s="74"/>
      <c r="O407" s="81" t="s">
        <v>179</v>
      </c>
      <c r="P407" s="83">
        <v>44407.416724537034</v>
      </c>
      <c r="Q407" s="81" t="s">
        <v>1671</v>
      </c>
      <c r="R407" s="85" t="s">
        <v>2637</v>
      </c>
      <c r="S407" s="81" t="s">
        <v>3177</v>
      </c>
      <c r="T407" s="81"/>
      <c r="U407" s="83">
        <v>44407.416724537034</v>
      </c>
      <c r="V407" s="85" t="s">
        <v>4029</v>
      </c>
      <c r="W407" s="81"/>
      <c r="X407" s="81"/>
      <c r="Y407" s="87" t="s">
        <v>6029</v>
      </c>
      <c r="Z407" s="81"/>
    </row>
    <row r="408" spans="1:26" x14ac:dyDescent="0.35">
      <c r="A408" s="66" t="s">
        <v>524</v>
      </c>
      <c r="B408" s="66" t="s">
        <v>524</v>
      </c>
      <c r="C408" s="67"/>
      <c r="D408" s="68"/>
      <c r="E408" s="69"/>
      <c r="F408" s="70"/>
      <c r="G408" s="67"/>
      <c r="H408" s="71"/>
      <c r="I408" s="72"/>
      <c r="J408" s="72"/>
      <c r="K408" s="36"/>
      <c r="L408" s="79"/>
      <c r="M408" s="79"/>
      <c r="N408" s="74"/>
      <c r="O408" s="81" t="s">
        <v>179</v>
      </c>
      <c r="P408" s="83">
        <v>44407.416851851849</v>
      </c>
      <c r="Q408" s="81" t="s">
        <v>1672</v>
      </c>
      <c r="R408" s="85" t="s">
        <v>2638</v>
      </c>
      <c r="S408" s="81" t="s">
        <v>3205</v>
      </c>
      <c r="T408" s="81" t="s">
        <v>3378</v>
      </c>
      <c r="U408" s="83">
        <v>44407.416851851849</v>
      </c>
      <c r="V408" s="85" t="s">
        <v>4030</v>
      </c>
      <c r="W408" s="81"/>
      <c r="X408" s="81"/>
      <c r="Y408" s="87" t="s">
        <v>6030</v>
      </c>
      <c r="Z408" s="81"/>
    </row>
    <row r="409" spans="1:26" x14ac:dyDescent="0.35">
      <c r="A409" s="66" t="s">
        <v>525</v>
      </c>
      <c r="B409" s="66" t="s">
        <v>524</v>
      </c>
      <c r="C409" s="67"/>
      <c r="D409" s="68"/>
      <c r="E409" s="69"/>
      <c r="F409" s="70"/>
      <c r="G409" s="67"/>
      <c r="H409" s="71"/>
      <c r="I409" s="72"/>
      <c r="J409" s="72"/>
      <c r="K409" s="36"/>
      <c r="L409" s="79"/>
      <c r="M409" s="79"/>
      <c r="N409" s="74"/>
      <c r="O409" s="81" t="s">
        <v>1490</v>
      </c>
      <c r="P409" s="83">
        <v>44407.41746527778</v>
      </c>
      <c r="Q409" s="81" t="s">
        <v>1673</v>
      </c>
      <c r="R409" s="85" t="s">
        <v>2638</v>
      </c>
      <c r="S409" s="81" t="s">
        <v>3205</v>
      </c>
      <c r="T409" s="81" t="s">
        <v>3378</v>
      </c>
      <c r="U409" s="83">
        <v>44407.41746527778</v>
      </c>
      <c r="V409" s="85" t="s">
        <v>4031</v>
      </c>
      <c r="W409" s="81"/>
      <c r="X409" s="81"/>
      <c r="Y409" s="87" t="s">
        <v>6031</v>
      </c>
      <c r="Z409" s="81"/>
    </row>
    <row r="410" spans="1:26" x14ac:dyDescent="0.35">
      <c r="A410" s="66" t="s">
        <v>526</v>
      </c>
      <c r="B410" s="66" t="s">
        <v>796</v>
      </c>
      <c r="C410" s="67"/>
      <c r="D410" s="68"/>
      <c r="E410" s="69"/>
      <c r="F410" s="70"/>
      <c r="G410" s="67"/>
      <c r="H410" s="71"/>
      <c r="I410" s="72"/>
      <c r="J410" s="72"/>
      <c r="K410" s="36"/>
      <c r="L410" s="79"/>
      <c r="M410" s="79"/>
      <c r="N410" s="74"/>
      <c r="O410" s="81" t="s">
        <v>1490</v>
      </c>
      <c r="P410" s="83">
        <v>44407.418333333335</v>
      </c>
      <c r="Q410" s="81" t="s">
        <v>1659</v>
      </c>
      <c r="R410" s="81"/>
      <c r="S410" s="81"/>
      <c r="T410" s="81" t="s">
        <v>3372</v>
      </c>
      <c r="U410" s="83">
        <v>44407.418333333335</v>
      </c>
      <c r="V410" s="85" t="s">
        <v>4032</v>
      </c>
      <c r="W410" s="81"/>
      <c r="X410" s="81"/>
      <c r="Y410" s="87" t="s">
        <v>6032</v>
      </c>
      <c r="Z410" s="81"/>
    </row>
    <row r="411" spans="1:26" x14ac:dyDescent="0.35">
      <c r="A411" s="66" t="s">
        <v>527</v>
      </c>
      <c r="B411" s="66" t="s">
        <v>527</v>
      </c>
      <c r="C411" s="67"/>
      <c r="D411" s="68"/>
      <c r="E411" s="69"/>
      <c r="F411" s="70"/>
      <c r="G411" s="67"/>
      <c r="H411" s="71"/>
      <c r="I411" s="72"/>
      <c r="J411" s="72"/>
      <c r="K411" s="36"/>
      <c r="L411" s="79"/>
      <c r="M411" s="79"/>
      <c r="N411" s="74"/>
      <c r="O411" s="81" t="s">
        <v>179</v>
      </c>
      <c r="P411" s="83">
        <v>44407.418726851851</v>
      </c>
      <c r="Q411" s="81" t="s">
        <v>1674</v>
      </c>
      <c r="R411" s="81" t="s">
        <v>2639</v>
      </c>
      <c r="S411" s="81" t="s">
        <v>3206</v>
      </c>
      <c r="T411" s="81" t="s">
        <v>3325</v>
      </c>
      <c r="U411" s="83">
        <v>44407.418726851851</v>
      </c>
      <c r="V411" s="85" t="s">
        <v>4033</v>
      </c>
      <c r="W411" s="81"/>
      <c r="X411" s="81"/>
      <c r="Y411" s="87" t="s">
        <v>6033</v>
      </c>
      <c r="Z411" s="81"/>
    </row>
    <row r="412" spans="1:26" x14ac:dyDescent="0.35">
      <c r="A412" s="66" t="s">
        <v>528</v>
      </c>
      <c r="B412" s="66" t="s">
        <v>796</v>
      </c>
      <c r="C412" s="67"/>
      <c r="D412" s="68"/>
      <c r="E412" s="69"/>
      <c r="F412" s="70"/>
      <c r="G412" s="67"/>
      <c r="H412" s="71"/>
      <c r="I412" s="72"/>
      <c r="J412" s="72"/>
      <c r="K412" s="36"/>
      <c r="L412" s="79"/>
      <c r="M412" s="79"/>
      <c r="N412" s="74"/>
      <c r="O412" s="81" t="s">
        <v>1490</v>
      </c>
      <c r="P412" s="83">
        <v>44407.419849537036</v>
      </c>
      <c r="Q412" s="81" t="s">
        <v>1659</v>
      </c>
      <c r="R412" s="81"/>
      <c r="S412" s="81"/>
      <c r="T412" s="81" t="s">
        <v>3372</v>
      </c>
      <c r="U412" s="83">
        <v>44407.419849537036</v>
      </c>
      <c r="V412" s="85" t="s">
        <v>4034</v>
      </c>
      <c r="W412" s="81"/>
      <c r="X412" s="81"/>
      <c r="Y412" s="87" t="s">
        <v>6034</v>
      </c>
      <c r="Z412" s="81"/>
    </row>
    <row r="413" spans="1:26" x14ac:dyDescent="0.35">
      <c r="A413" s="66" t="s">
        <v>529</v>
      </c>
      <c r="B413" s="66" t="s">
        <v>1308</v>
      </c>
      <c r="C413" s="67"/>
      <c r="D413" s="68"/>
      <c r="E413" s="69"/>
      <c r="F413" s="70"/>
      <c r="G413" s="67"/>
      <c r="H413" s="71"/>
      <c r="I413" s="72"/>
      <c r="J413" s="72"/>
      <c r="K413" s="36"/>
      <c r="L413" s="79"/>
      <c r="M413" s="79"/>
      <c r="N413" s="74"/>
      <c r="O413" s="81" t="s">
        <v>1490</v>
      </c>
      <c r="P413" s="83">
        <v>44405.654166666667</v>
      </c>
      <c r="Q413" s="81" t="s">
        <v>1536</v>
      </c>
      <c r="R413" s="81"/>
      <c r="S413" s="81"/>
      <c r="T413" s="81" t="s">
        <v>3307</v>
      </c>
      <c r="U413" s="83">
        <v>44405.654166666667</v>
      </c>
      <c r="V413" s="85" t="s">
        <v>4035</v>
      </c>
      <c r="W413" s="81"/>
      <c r="X413" s="81"/>
      <c r="Y413" s="87" t="s">
        <v>6035</v>
      </c>
      <c r="Z413" s="81"/>
    </row>
    <row r="414" spans="1:26" x14ac:dyDescent="0.35">
      <c r="A414" s="66" t="s">
        <v>529</v>
      </c>
      <c r="B414" s="66" t="s">
        <v>1308</v>
      </c>
      <c r="C414" s="67"/>
      <c r="D414" s="68"/>
      <c r="E414" s="69"/>
      <c r="F414" s="70"/>
      <c r="G414" s="67"/>
      <c r="H414" s="71"/>
      <c r="I414" s="72"/>
      <c r="J414" s="72"/>
      <c r="K414" s="36"/>
      <c r="L414" s="79"/>
      <c r="M414" s="79"/>
      <c r="N414" s="74"/>
      <c r="O414" s="81" t="s">
        <v>1490</v>
      </c>
      <c r="P414" s="83">
        <v>44407.422083333331</v>
      </c>
      <c r="Q414" s="81" t="s">
        <v>1675</v>
      </c>
      <c r="R414" s="81"/>
      <c r="S414" s="81"/>
      <c r="T414" s="81" t="s">
        <v>3379</v>
      </c>
      <c r="U414" s="83">
        <v>44407.422083333331</v>
      </c>
      <c r="V414" s="85" t="s">
        <v>4036</v>
      </c>
      <c r="W414" s="81"/>
      <c r="X414" s="81"/>
      <c r="Y414" s="87" t="s">
        <v>6036</v>
      </c>
      <c r="Z414" s="81"/>
    </row>
    <row r="415" spans="1:26" x14ac:dyDescent="0.35">
      <c r="A415" s="66" t="s">
        <v>530</v>
      </c>
      <c r="B415" s="66" t="s">
        <v>796</v>
      </c>
      <c r="C415" s="67"/>
      <c r="D415" s="68"/>
      <c r="E415" s="69"/>
      <c r="F415" s="70"/>
      <c r="G415" s="67"/>
      <c r="H415" s="71"/>
      <c r="I415" s="72"/>
      <c r="J415" s="72"/>
      <c r="K415" s="36"/>
      <c r="L415" s="79"/>
      <c r="M415" s="79"/>
      <c r="N415" s="74"/>
      <c r="O415" s="81" t="s">
        <v>1490</v>
      </c>
      <c r="P415" s="83">
        <v>44407.42291666667</v>
      </c>
      <c r="Q415" s="81" t="s">
        <v>1659</v>
      </c>
      <c r="R415" s="81"/>
      <c r="S415" s="81"/>
      <c r="T415" s="81" t="s">
        <v>3372</v>
      </c>
      <c r="U415" s="83">
        <v>44407.42291666667</v>
      </c>
      <c r="V415" s="85" t="s">
        <v>4037</v>
      </c>
      <c r="W415" s="81"/>
      <c r="X415" s="81"/>
      <c r="Y415" s="87" t="s">
        <v>6037</v>
      </c>
      <c r="Z415" s="81"/>
    </row>
    <row r="416" spans="1:26" x14ac:dyDescent="0.35">
      <c r="A416" s="66" t="s">
        <v>531</v>
      </c>
      <c r="B416" s="66" t="s">
        <v>796</v>
      </c>
      <c r="C416" s="67"/>
      <c r="D416" s="68"/>
      <c r="E416" s="69"/>
      <c r="F416" s="70"/>
      <c r="G416" s="67"/>
      <c r="H416" s="71"/>
      <c r="I416" s="72"/>
      <c r="J416" s="72"/>
      <c r="K416" s="36"/>
      <c r="L416" s="79"/>
      <c r="M416" s="79"/>
      <c r="N416" s="74"/>
      <c r="O416" s="81" t="s">
        <v>1490</v>
      </c>
      <c r="P416" s="83">
        <v>44407.423125000001</v>
      </c>
      <c r="Q416" s="81" t="s">
        <v>1659</v>
      </c>
      <c r="R416" s="81"/>
      <c r="S416" s="81"/>
      <c r="T416" s="81" t="s">
        <v>3372</v>
      </c>
      <c r="U416" s="83">
        <v>44407.423125000001</v>
      </c>
      <c r="V416" s="85" t="s">
        <v>4038</v>
      </c>
      <c r="W416" s="81"/>
      <c r="X416" s="81"/>
      <c r="Y416" s="87" t="s">
        <v>6038</v>
      </c>
      <c r="Z416" s="81"/>
    </row>
    <row r="417" spans="1:26" x14ac:dyDescent="0.35">
      <c r="A417" s="66" t="s">
        <v>532</v>
      </c>
      <c r="B417" s="66" t="s">
        <v>1401</v>
      </c>
      <c r="C417" s="67"/>
      <c r="D417" s="68"/>
      <c r="E417" s="69"/>
      <c r="F417" s="70"/>
      <c r="G417" s="67"/>
      <c r="H417" s="71"/>
      <c r="I417" s="72"/>
      <c r="J417" s="72"/>
      <c r="K417" s="36"/>
      <c r="L417" s="79"/>
      <c r="M417" s="79"/>
      <c r="N417" s="74"/>
      <c r="O417" s="81" t="s">
        <v>1490</v>
      </c>
      <c r="P417" s="83">
        <v>44407.424212962964</v>
      </c>
      <c r="Q417" s="81" t="s">
        <v>1676</v>
      </c>
      <c r="R417" s="81"/>
      <c r="S417" s="81"/>
      <c r="T417" s="81" t="s">
        <v>3380</v>
      </c>
      <c r="U417" s="83">
        <v>44407.424212962964</v>
      </c>
      <c r="V417" s="85" t="s">
        <v>4039</v>
      </c>
      <c r="W417" s="81"/>
      <c r="X417" s="81"/>
      <c r="Y417" s="87" t="s">
        <v>6039</v>
      </c>
      <c r="Z417" s="81"/>
    </row>
    <row r="418" spans="1:26" x14ac:dyDescent="0.35">
      <c r="A418" s="66" t="s">
        <v>532</v>
      </c>
      <c r="B418" s="66" t="s">
        <v>1120</v>
      </c>
      <c r="C418" s="67"/>
      <c r="D418" s="68"/>
      <c r="E418" s="69"/>
      <c r="F418" s="70"/>
      <c r="G418" s="67"/>
      <c r="H418" s="71"/>
      <c r="I418" s="72"/>
      <c r="J418" s="72"/>
      <c r="K418" s="36"/>
      <c r="L418" s="79"/>
      <c r="M418" s="79"/>
      <c r="N418" s="74"/>
      <c r="O418" s="81" t="s">
        <v>1490</v>
      </c>
      <c r="P418" s="83">
        <v>44407.424212962964</v>
      </c>
      <c r="Q418" s="81" t="s">
        <v>1676</v>
      </c>
      <c r="R418" s="81"/>
      <c r="S418" s="81"/>
      <c r="T418" s="81" t="s">
        <v>3380</v>
      </c>
      <c r="U418" s="83">
        <v>44407.424212962964</v>
      </c>
      <c r="V418" s="85" t="s">
        <v>4039</v>
      </c>
      <c r="W418" s="81"/>
      <c r="X418" s="81"/>
      <c r="Y418" s="87" t="s">
        <v>6039</v>
      </c>
      <c r="Z418" s="81"/>
    </row>
    <row r="419" spans="1:26" x14ac:dyDescent="0.35">
      <c r="A419" s="66" t="s">
        <v>533</v>
      </c>
      <c r="B419" s="66" t="s">
        <v>1308</v>
      </c>
      <c r="C419" s="67"/>
      <c r="D419" s="68"/>
      <c r="E419" s="69"/>
      <c r="F419" s="70"/>
      <c r="G419" s="67"/>
      <c r="H419" s="71"/>
      <c r="I419" s="72"/>
      <c r="J419" s="72"/>
      <c r="K419" s="36"/>
      <c r="L419" s="79"/>
      <c r="M419" s="79"/>
      <c r="N419" s="74"/>
      <c r="O419" s="81" t="s">
        <v>1490</v>
      </c>
      <c r="P419" s="83">
        <v>44407.424525462964</v>
      </c>
      <c r="Q419" s="81" t="s">
        <v>1675</v>
      </c>
      <c r="R419" s="81"/>
      <c r="S419" s="81"/>
      <c r="T419" s="81" t="s">
        <v>3379</v>
      </c>
      <c r="U419" s="83">
        <v>44407.424525462964</v>
      </c>
      <c r="V419" s="85" t="s">
        <v>4040</v>
      </c>
      <c r="W419" s="81"/>
      <c r="X419" s="81"/>
      <c r="Y419" s="87" t="s">
        <v>6040</v>
      </c>
      <c r="Z419" s="81"/>
    </row>
    <row r="420" spans="1:26" x14ac:dyDescent="0.35">
      <c r="A420" s="66" t="s">
        <v>534</v>
      </c>
      <c r="B420" s="66" t="s">
        <v>619</v>
      </c>
      <c r="C420" s="67"/>
      <c r="D420" s="68"/>
      <c r="E420" s="69"/>
      <c r="F420" s="70"/>
      <c r="G420" s="67"/>
      <c r="H420" s="71"/>
      <c r="I420" s="72"/>
      <c r="J420" s="72"/>
      <c r="K420" s="36"/>
      <c r="L420" s="79"/>
      <c r="M420" s="79"/>
      <c r="N420" s="74"/>
      <c r="O420" s="81" t="s">
        <v>1490</v>
      </c>
      <c r="P420" s="83">
        <v>44407.425381944442</v>
      </c>
      <c r="Q420" s="81" t="s">
        <v>1677</v>
      </c>
      <c r="R420" s="81"/>
      <c r="S420" s="81"/>
      <c r="T420" s="81" t="s">
        <v>3381</v>
      </c>
      <c r="U420" s="83">
        <v>44407.425381944442</v>
      </c>
      <c r="V420" s="85" t="s">
        <v>4041</v>
      </c>
      <c r="W420" s="81"/>
      <c r="X420" s="81"/>
      <c r="Y420" s="87" t="s">
        <v>6041</v>
      </c>
      <c r="Z420" s="81"/>
    </row>
    <row r="421" spans="1:26" x14ac:dyDescent="0.35">
      <c r="A421" s="66" t="s">
        <v>535</v>
      </c>
      <c r="B421" s="66" t="s">
        <v>1308</v>
      </c>
      <c r="C421" s="67"/>
      <c r="D421" s="68"/>
      <c r="E421" s="69"/>
      <c r="F421" s="70"/>
      <c r="G421" s="67"/>
      <c r="H421" s="71"/>
      <c r="I421" s="72"/>
      <c r="J421" s="72"/>
      <c r="K421" s="36"/>
      <c r="L421" s="79"/>
      <c r="M421" s="79"/>
      <c r="N421" s="74"/>
      <c r="O421" s="81" t="s">
        <v>1490</v>
      </c>
      <c r="P421" s="83">
        <v>44407.426053240742</v>
      </c>
      <c r="Q421" s="81" t="s">
        <v>1675</v>
      </c>
      <c r="R421" s="81"/>
      <c r="S421" s="81"/>
      <c r="T421" s="81" t="s">
        <v>3379</v>
      </c>
      <c r="U421" s="83">
        <v>44407.426053240742</v>
      </c>
      <c r="V421" s="85" t="s">
        <v>4042</v>
      </c>
      <c r="W421" s="81"/>
      <c r="X421" s="81"/>
      <c r="Y421" s="87" t="s">
        <v>6042</v>
      </c>
      <c r="Z421" s="81"/>
    </row>
    <row r="422" spans="1:26" x14ac:dyDescent="0.35">
      <c r="A422" s="66" t="s">
        <v>536</v>
      </c>
      <c r="B422" s="66" t="s">
        <v>796</v>
      </c>
      <c r="C422" s="67"/>
      <c r="D422" s="68"/>
      <c r="E422" s="69"/>
      <c r="F422" s="70"/>
      <c r="G422" s="67"/>
      <c r="H422" s="71"/>
      <c r="I422" s="72"/>
      <c r="J422" s="72"/>
      <c r="K422" s="36"/>
      <c r="L422" s="79"/>
      <c r="M422" s="79"/>
      <c r="N422" s="74"/>
      <c r="O422" s="81" t="s">
        <v>1490</v>
      </c>
      <c r="P422" s="83">
        <v>44407.428854166668</v>
      </c>
      <c r="Q422" s="81" t="s">
        <v>1659</v>
      </c>
      <c r="R422" s="81"/>
      <c r="S422" s="81"/>
      <c r="T422" s="81" t="s">
        <v>3372</v>
      </c>
      <c r="U422" s="83">
        <v>44407.428854166668</v>
      </c>
      <c r="V422" s="85" t="s">
        <v>4043</v>
      </c>
      <c r="W422" s="81"/>
      <c r="X422" s="81"/>
      <c r="Y422" s="87" t="s">
        <v>6043</v>
      </c>
      <c r="Z422" s="81"/>
    </row>
    <row r="423" spans="1:26" x14ac:dyDescent="0.35">
      <c r="A423" s="66" t="s">
        <v>537</v>
      </c>
      <c r="B423" s="66" t="s">
        <v>1308</v>
      </c>
      <c r="C423" s="67"/>
      <c r="D423" s="68"/>
      <c r="E423" s="69"/>
      <c r="F423" s="70"/>
      <c r="G423" s="67"/>
      <c r="H423" s="71"/>
      <c r="I423" s="72"/>
      <c r="J423" s="72"/>
      <c r="K423" s="36"/>
      <c r="L423" s="79"/>
      <c r="M423" s="79"/>
      <c r="N423" s="74"/>
      <c r="O423" s="81" t="s">
        <v>1490</v>
      </c>
      <c r="P423" s="83">
        <v>44405.511701388888</v>
      </c>
      <c r="Q423" s="81" t="s">
        <v>1536</v>
      </c>
      <c r="R423" s="81"/>
      <c r="S423" s="81"/>
      <c r="T423" s="81" t="s">
        <v>3307</v>
      </c>
      <c r="U423" s="83">
        <v>44405.511701388888</v>
      </c>
      <c r="V423" s="85" t="s">
        <v>4044</v>
      </c>
      <c r="W423" s="81"/>
      <c r="X423" s="81"/>
      <c r="Y423" s="87" t="s">
        <v>6044</v>
      </c>
      <c r="Z423" s="81"/>
    </row>
    <row r="424" spans="1:26" x14ac:dyDescent="0.35">
      <c r="A424" s="66" t="s">
        <v>537</v>
      </c>
      <c r="B424" s="66" t="s">
        <v>1308</v>
      </c>
      <c r="C424" s="67"/>
      <c r="D424" s="68"/>
      <c r="E424" s="69"/>
      <c r="F424" s="70"/>
      <c r="G424" s="67"/>
      <c r="H424" s="71"/>
      <c r="I424" s="72"/>
      <c r="J424" s="72"/>
      <c r="K424" s="36"/>
      <c r="L424" s="79"/>
      <c r="M424" s="79"/>
      <c r="N424" s="74"/>
      <c r="O424" s="81" t="s">
        <v>1490</v>
      </c>
      <c r="P424" s="83">
        <v>44407.429363425923</v>
      </c>
      <c r="Q424" s="81" t="s">
        <v>1675</v>
      </c>
      <c r="R424" s="81"/>
      <c r="S424" s="81"/>
      <c r="T424" s="81" t="s">
        <v>3379</v>
      </c>
      <c r="U424" s="83">
        <v>44407.429363425923</v>
      </c>
      <c r="V424" s="85" t="s">
        <v>4045</v>
      </c>
      <c r="W424" s="81"/>
      <c r="X424" s="81"/>
      <c r="Y424" s="87" t="s">
        <v>6045</v>
      </c>
      <c r="Z424" s="81"/>
    </row>
    <row r="425" spans="1:26" x14ac:dyDescent="0.35">
      <c r="A425" s="66" t="s">
        <v>538</v>
      </c>
      <c r="B425" s="66" t="s">
        <v>1264</v>
      </c>
      <c r="C425" s="67"/>
      <c r="D425" s="68"/>
      <c r="E425" s="69"/>
      <c r="F425" s="70"/>
      <c r="G425" s="67"/>
      <c r="H425" s="71"/>
      <c r="I425" s="72"/>
      <c r="J425" s="72"/>
      <c r="K425" s="36"/>
      <c r="L425" s="79"/>
      <c r="M425" s="79"/>
      <c r="N425" s="74"/>
      <c r="O425" s="81" t="s">
        <v>1490</v>
      </c>
      <c r="P425" s="83">
        <v>44407.4299537037</v>
      </c>
      <c r="Q425" s="81" t="s">
        <v>1613</v>
      </c>
      <c r="R425" s="81"/>
      <c r="S425" s="81"/>
      <c r="T425" s="81" t="s">
        <v>3350</v>
      </c>
      <c r="U425" s="83">
        <v>44407.4299537037</v>
      </c>
      <c r="V425" s="85" t="s">
        <v>4046</v>
      </c>
      <c r="W425" s="81"/>
      <c r="X425" s="81"/>
      <c r="Y425" s="87" t="s">
        <v>6046</v>
      </c>
      <c r="Z425" s="81"/>
    </row>
    <row r="426" spans="1:26" x14ac:dyDescent="0.35">
      <c r="A426" s="66" t="s">
        <v>539</v>
      </c>
      <c r="B426" s="66" t="s">
        <v>796</v>
      </c>
      <c r="C426" s="67"/>
      <c r="D426" s="68"/>
      <c r="E426" s="69"/>
      <c r="F426" s="70"/>
      <c r="G426" s="67"/>
      <c r="H426" s="71"/>
      <c r="I426" s="72"/>
      <c r="J426" s="72"/>
      <c r="K426" s="36"/>
      <c r="L426" s="79"/>
      <c r="M426" s="79"/>
      <c r="N426" s="74"/>
      <c r="O426" s="81" t="s">
        <v>1490</v>
      </c>
      <c r="P426" s="83">
        <v>44407.430358796293</v>
      </c>
      <c r="Q426" s="81" t="s">
        <v>1659</v>
      </c>
      <c r="R426" s="81"/>
      <c r="S426" s="81"/>
      <c r="T426" s="81" t="s">
        <v>3372</v>
      </c>
      <c r="U426" s="83">
        <v>44407.430358796293</v>
      </c>
      <c r="V426" s="85" t="s">
        <v>4047</v>
      </c>
      <c r="W426" s="81"/>
      <c r="X426" s="81"/>
      <c r="Y426" s="87" t="s">
        <v>6047</v>
      </c>
      <c r="Z426" s="81"/>
    </row>
    <row r="427" spans="1:26" x14ac:dyDescent="0.35">
      <c r="A427" s="66" t="s">
        <v>540</v>
      </c>
      <c r="B427" s="66" t="s">
        <v>1402</v>
      </c>
      <c r="C427" s="67"/>
      <c r="D427" s="68"/>
      <c r="E427" s="69"/>
      <c r="F427" s="70"/>
      <c r="G427" s="67"/>
      <c r="H427" s="71"/>
      <c r="I427" s="72"/>
      <c r="J427" s="72"/>
      <c r="K427" s="36"/>
      <c r="L427" s="79"/>
      <c r="M427" s="79"/>
      <c r="N427" s="74"/>
      <c r="O427" s="81" t="s">
        <v>1490</v>
      </c>
      <c r="P427" s="83">
        <v>44407.432534722226</v>
      </c>
      <c r="Q427" s="81" t="s">
        <v>1678</v>
      </c>
      <c r="R427" s="85" t="s">
        <v>2640</v>
      </c>
      <c r="S427" s="81" t="s">
        <v>3177</v>
      </c>
      <c r="T427" s="81"/>
      <c r="U427" s="83">
        <v>44407.432534722226</v>
      </c>
      <c r="V427" s="85" t="s">
        <v>4048</v>
      </c>
      <c r="W427" s="81"/>
      <c r="X427" s="81"/>
      <c r="Y427" s="87" t="s">
        <v>6048</v>
      </c>
      <c r="Z427" s="81"/>
    </row>
    <row r="428" spans="1:26" x14ac:dyDescent="0.35">
      <c r="A428" s="66" t="s">
        <v>540</v>
      </c>
      <c r="B428" s="66" t="s">
        <v>1276</v>
      </c>
      <c r="C428" s="67"/>
      <c r="D428" s="68"/>
      <c r="E428" s="69"/>
      <c r="F428" s="70"/>
      <c r="G428" s="67"/>
      <c r="H428" s="71"/>
      <c r="I428" s="72"/>
      <c r="J428" s="72"/>
      <c r="K428" s="36"/>
      <c r="L428" s="79"/>
      <c r="M428" s="79"/>
      <c r="N428" s="74"/>
      <c r="O428" s="81" t="s">
        <v>1490</v>
      </c>
      <c r="P428" s="83">
        <v>44407.432534722226</v>
      </c>
      <c r="Q428" s="81" t="s">
        <v>1678</v>
      </c>
      <c r="R428" s="85" t="s">
        <v>2640</v>
      </c>
      <c r="S428" s="81" t="s">
        <v>3177</v>
      </c>
      <c r="T428" s="81"/>
      <c r="U428" s="83">
        <v>44407.432534722226</v>
      </c>
      <c r="V428" s="85" t="s">
        <v>4048</v>
      </c>
      <c r="W428" s="81"/>
      <c r="X428" s="81"/>
      <c r="Y428" s="87" t="s">
        <v>6048</v>
      </c>
      <c r="Z428" s="81"/>
    </row>
    <row r="429" spans="1:26" x14ac:dyDescent="0.35">
      <c r="A429" s="66" t="s">
        <v>541</v>
      </c>
      <c r="B429" s="66" t="s">
        <v>1264</v>
      </c>
      <c r="C429" s="67"/>
      <c r="D429" s="68"/>
      <c r="E429" s="69"/>
      <c r="F429" s="70"/>
      <c r="G429" s="67"/>
      <c r="H429" s="71"/>
      <c r="I429" s="72"/>
      <c r="J429" s="72"/>
      <c r="K429" s="36"/>
      <c r="L429" s="79"/>
      <c r="M429" s="79"/>
      <c r="N429" s="74"/>
      <c r="O429" s="81" t="s">
        <v>1490</v>
      </c>
      <c r="P429" s="83">
        <v>44407.432581018518</v>
      </c>
      <c r="Q429" s="81" t="s">
        <v>1613</v>
      </c>
      <c r="R429" s="81"/>
      <c r="S429" s="81"/>
      <c r="T429" s="81" t="s">
        <v>3350</v>
      </c>
      <c r="U429" s="83">
        <v>44407.432581018518</v>
      </c>
      <c r="V429" s="85" t="s">
        <v>4049</v>
      </c>
      <c r="W429" s="81"/>
      <c r="X429" s="81"/>
      <c r="Y429" s="87" t="s">
        <v>6049</v>
      </c>
      <c r="Z429" s="81"/>
    </row>
    <row r="430" spans="1:26" x14ac:dyDescent="0.35">
      <c r="A430" s="66" t="s">
        <v>542</v>
      </c>
      <c r="B430" s="66" t="s">
        <v>796</v>
      </c>
      <c r="C430" s="67"/>
      <c r="D430" s="68"/>
      <c r="E430" s="69"/>
      <c r="F430" s="70"/>
      <c r="G430" s="67"/>
      <c r="H430" s="71"/>
      <c r="I430" s="72"/>
      <c r="J430" s="72"/>
      <c r="K430" s="36"/>
      <c r="L430" s="79"/>
      <c r="M430" s="79"/>
      <c r="N430" s="74"/>
      <c r="O430" s="81" t="s">
        <v>1490</v>
      </c>
      <c r="P430" s="83">
        <v>44407.434872685182</v>
      </c>
      <c r="Q430" s="81" t="s">
        <v>1659</v>
      </c>
      <c r="R430" s="81"/>
      <c r="S430" s="81"/>
      <c r="T430" s="81" t="s">
        <v>3372</v>
      </c>
      <c r="U430" s="83">
        <v>44407.434872685182</v>
      </c>
      <c r="V430" s="85" t="s">
        <v>4050</v>
      </c>
      <c r="W430" s="81"/>
      <c r="X430" s="81"/>
      <c r="Y430" s="87" t="s">
        <v>6050</v>
      </c>
      <c r="Z430" s="81"/>
    </row>
    <row r="431" spans="1:26" x14ac:dyDescent="0.35">
      <c r="A431" s="66" t="s">
        <v>543</v>
      </c>
      <c r="B431" s="66" t="s">
        <v>1166</v>
      </c>
      <c r="C431" s="67"/>
      <c r="D431" s="68"/>
      <c r="E431" s="69"/>
      <c r="F431" s="70"/>
      <c r="G431" s="67"/>
      <c r="H431" s="71"/>
      <c r="I431" s="72"/>
      <c r="J431" s="72"/>
      <c r="K431" s="36"/>
      <c r="L431" s="79"/>
      <c r="M431" s="79"/>
      <c r="N431" s="74"/>
      <c r="O431" s="81" t="s">
        <v>1490</v>
      </c>
      <c r="P431" s="83">
        <v>44407.43577546296</v>
      </c>
      <c r="Q431" s="81" t="s">
        <v>1679</v>
      </c>
      <c r="R431" s="81"/>
      <c r="S431" s="81"/>
      <c r="T431" s="81"/>
      <c r="U431" s="83">
        <v>44407.43577546296</v>
      </c>
      <c r="V431" s="85" t="s">
        <v>4051</v>
      </c>
      <c r="W431" s="81"/>
      <c r="X431" s="81"/>
      <c r="Y431" s="87" t="s">
        <v>6051</v>
      </c>
      <c r="Z431" s="81"/>
    </row>
    <row r="432" spans="1:26" x14ac:dyDescent="0.35">
      <c r="A432" s="66" t="s">
        <v>544</v>
      </c>
      <c r="B432" s="66" t="s">
        <v>796</v>
      </c>
      <c r="C432" s="67"/>
      <c r="D432" s="68"/>
      <c r="E432" s="69"/>
      <c r="F432" s="70"/>
      <c r="G432" s="67"/>
      <c r="H432" s="71"/>
      <c r="I432" s="72"/>
      <c r="J432" s="72"/>
      <c r="K432" s="36"/>
      <c r="L432" s="79"/>
      <c r="M432" s="79"/>
      <c r="N432" s="74"/>
      <c r="O432" s="81" t="s">
        <v>1490</v>
      </c>
      <c r="P432" s="83">
        <v>44407.436909722222</v>
      </c>
      <c r="Q432" s="81" t="s">
        <v>1659</v>
      </c>
      <c r="R432" s="81"/>
      <c r="S432" s="81"/>
      <c r="T432" s="81" t="s">
        <v>3372</v>
      </c>
      <c r="U432" s="83">
        <v>44407.436909722222</v>
      </c>
      <c r="V432" s="85" t="s">
        <v>4052</v>
      </c>
      <c r="W432" s="81"/>
      <c r="X432" s="81"/>
      <c r="Y432" s="87" t="s">
        <v>6052</v>
      </c>
      <c r="Z432" s="81"/>
    </row>
    <row r="433" spans="1:26" x14ac:dyDescent="0.35">
      <c r="A433" s="66" t="s">
        <v>545</v>
      </c>
      <c r="B433" s="66" t="s">
        <v>796</v>
      </c>
      <c r="C433" s="67"/>
      <c r="D433" s="68"/>
      <c r="E433" s="69"/>
      <c r="F433" s="70"/>
      <c r="G433" s="67"/>
      <c r="H433" s="71"/>
      <c r="I433" s="72"/>
      <c r="J433" s="72"/>
      <c r="K433" s="36"/>
      <c r="L433" s="79"/>
      <c r="M433" s="79"/>
      <c r="N433" s="74"/>
      <c r="O433" s="81" t="s">
        <v>1490</v>
      </c>
      <c r="P433" s="83">
        <v>44407.436921296299</v>
      </c>
      <c r="Q433" s="81" t="s">
        <v>1659</v>
      </c>
      <c r="R433" s="81"/>
      <c r="S433" s="81"/>
      <c r="T433" s="81" t="s">
        <v>3372</v>
      </c>
      <c r="U433" s="83">
        <v>44407.436921296299</v>
      </c>
      <c r="V433" s="85" t="s">
        <v>4053</v>
      </c>
      <c r="W433" s="81"/>
      <c r="X433" s="81"/>
      <c r="Y433" s="87" t="s">
        <v>6053</v>
      </c>
      <c r="Z433" s="81"/>
    </row>
    <row r="434" spans="1:26" x14ac:dyDescent="0.35">
      <c r="A434" s="66" t="s">
        <v>546</v>
      </c>
      <c r="B434" s="66" t="s">
        <v>546</v>
      </c>
      <c r="C434" s="67"/>
      <c r="D434" s="68"/>
      <c r="E434" s="69"/>
      <c r="F434" s="70"/>
      <c r="G434" s="67"/>
      <c r="H434" s="71"/>
      <c r="I434" s="72"/>
      <c r="J434" s="72"/>
      <c r="K434" s="36"/>
      <c r="L434" s="79"/>
      <c r="M434" s="79"/>
      <c r="N434" s="74"/>
      <c r="O434" s="81" t="s">
        <v>179</v>
      </c>
      <c r="P434" s="83">
        <v>44405.413969907408</v>
      </c>
      <c r="Q434" s="81" t="s">
        <v>1680</v>
      </c>
      <c r="R434" s="85" t="s">
        <v>2641</v>
      </c>
      <c r="S434" s="81" t="s">
        <v>3177</v>
      </c>
      <c r="T434" s="81" t="s">
        <v>3382</v>
      </c>
      <c r="U434" s="83">
        <v>44405.413969907408</v>
      </c>
      <c r="V434" s="85" t="s">
        <v>4054</v>
      </c>
      <c r="W434" s="81"/>
      <c r="X434" s="81"/>
      <c r="Y434" s="87" t="s">
        <v>6054</v>
      </c>
      <c r="Z434" s="87" t="s">
        <v>7678</v>
      </c>
    </row>
    <row r="435" spans="1:26" x14ac:dyDescent="0.35">
      <c r="A435" s="66" t="s">
        <v>546</v>
      </c>
      <c r="B435" s="66" t="s">
        <v>546</v>
      </c>
      <c r="C435" s="67"/>
      <c r="D435" s="68"/>
      <c r="E435" s="69"/>
      <c r="F435" s="70"/>
      <c r="G435" s="67"/>
      <c r="H435" s="71"/>
      <c r="I435" s="72"/>
      <c r="J435" s="72"/>
      <c r="K435" s="36"/>
      <c r="L435" s="79"/>
      <c r="M435" s="79"/>
      <c r="N435" s="74"/>
      <c r="O435" s="81" t="s">
        <v>179</v>
      </c>
      <c r="P435" s="83">
        <v>44405.414594907408</v>
      </c>
      <c r="Q435" s="81" t="s">
        <v>1681</v>
      </c>
      <c r="R435" s="85" t="s">
        <v>2642</v>
      </c>
      <c r="S435" s="81" t="s">
        <v>3177</v>
      </c>
      <c r="T435" s="81" t="s">
        <v>3289</v>
      </c>
      <c r="U435" s="83">
        <v>44405.414594907408</v>
      </c>
      <c r="V435" s="85" t="s">
        <v>4055</v>
      </c>
      <c r="W435" s="81"/>
      <c r="X435" s="81"/>
      <c r="Y435" s="87" t="s">
        <v>6055</v>
      </c>
      <c r="Z435" s="87" t="s">
        <v>6054</v>
      </c>
    </row>
    <row r="436" spans="1:26" x14ac:dyDescent="0.35">
      <c r="A436" s="66" t="s">
        <v>547</v>
      </c>
      <c r="B436" s="66" t="s">
        <v>546</v>
      </c>
      <c r="C436" s="67"/>
      <c r="D436" s="68"/>
      <c r="E436" s="69"/>
      <c r="F436" s="70"/>
      <c r="G436" s="67"/>
      <c r="H436" s="71"/>
      <c r="I436" s="72"/>
      <c r="J436" s="72"/>
      <c r="K436" s="36"/>
      <c r="L436" s="79"/>
      <c r="M436" s="79"/>
      <c r="N436" s="74"/>
      <c r="O436" s="81" t="s">
        <v>1490</v>
      </c>
      <c r="P436" s="83">
        <v>44405.436956018515</v>
      </c>
      <c r="Q436" s="81" t="s">
        <v>1682</v>
      </c>
      <c r="R436" s="81"/>
      <c r="S436" s="81"/>
      <c r="T436" s="81" t="s">
        <v>3382</v>
      </c>
      <c r="U436" s="83">
        <v>44405.436956018515</v>
      </c>
      <c r="V436" s="85" t="s">
        <v>4056</v>
      </c>
      <c r="W436" s="81"/>
      <c r="X436" s="81"/>
      <c r="Y436" s="87" t="s">
        <v>6056</v>
      </c>
      <c r="Z436" s="81"/>
    </row>
    <row r="437" spans="1:26" x14ac:dyDescent="0.35">
      <c r="A437" s="66" t="s">
        <v>547</v>
      </c>
      <c r="B437" s="66" t="s">
        <v>546</v>
      </c>
      <c r="C437" s="67"/>
      <c r="D437" s="68"/>
      <c r="E437" s="69"/>
      <c r="F437" s="70"/>
      <c r="G437" s="67"/>
      <c r="H437" s="71"/>
      <c r="I437" s="72"/>
      <c r="J437" s="72"/>
      <c r="K437" s="36"/>
      <c r="L437" s="79"/>
      <c r="M437" s="79"/>
      <c r="N437" s="74"/>
      <c r="O437" s="81" t="s">
        <v>1490</v>
      </c>
      <c r="P437" s="83">
        <v>44405.436956018515</v>
      </c>
      <c r="Q437" s="81" t="s">
        <v>1568</v>
      </c>
      <c r="R437" s="81"/>
      <c r="S437" s="81"/>
      <c r="T437" s="81" t="s">
        <v>3289</v>
      </c>
      <c r="U437" s="83">
        <v>44405.436956018515</v>
      </c>
      <c r="V437" s="85" t="s">
        <v>4057</v>
      </c>
      <c r="W437" s="81"/>
      <c r="X437" s="81"/>
      <c r="Y437" s="87" t="s">
        <v>6057</v>
      </c>
      <c r="Z437" s="81"/>
    </row>
    <row r="438" spans="1:26" x14ac:dyDescent="0.35">
      <c r="A438" s="66" t="s">
        <v>547</v>
      </c>
      <c r="B438" s="66" t="s">
        <v>1308</v>
      </c>
      <c r="C438" s="67"/>
      <c r="D438" s="68"/>
      <c r="E438" s="69"/>
      <c r="F438" s="70"/>
      <c r="G438" s="67"/>
      <c r="H438" s="71"/>
      <c r="I438" s="72"/>
      <c r="J438" s="72"/>
      <c r="K438" s="36"/>
      <c r="L438" s="79"/>
      <c r="M438" s="79"/>
      <c r="N438" s="74"/>
      <c r="O438" s="81" t="s">
        <v>1490</v>
      </c>
      <c r="P438" s="83">
        <v>44405.520312499997</v>
      </c>
      <c r="Q438" s="81" t="s">
        <v>1536</v>
      </c>
      <c r="R438" s="81"/>
      <c r="S438" s="81"/>
      <c r="T438" s="81" t="s">
        <v>3307</v>
      </c>
      <c r="U438" s="83">
        <v>44405.520312499997</v>
      </c>
      <c r="V438" s="85" t="s">
        <v>4058</v>
      </c>
      <c r="W438" s="81"/>
      <c r="X438" s="81"/>
      <c r="Y438" s="87" t="s">
        <v>6058</v>
      </c>
      <c r="Z438" s="81"/>
    </row>
    <row r="439" spans="1:26" x14ac:dyDescent="0.35">
      <c r="A439" s="66" t="s">
        <v>547</v>
      </c>
      <c r="B439" s="66" t="s">
        <v>1308</v>
      </c>
      <c r="C439" s="67"/>
      <c r="D439" s="68"/>
      <c r="E439" s="69"/>
      <c r="F439" s="70"/>
      <c r="G439" s="67"/>
      <c r="H439" s="71"/>
      <c r="I439" s="72"/>
      <c r="J439" s="72"/>
      <c r="K439" s="36"/>
      <c r="L439" s="79"/>
      <c r="M439" s="79"/>
      <c r="N439" s="74"/>
      <c r="O439" s="81" t="s">
        <v>1490</v>
      </c>
      <c r="P439" s="83">
        <v>44407.437361111108</v>
      </c>
      <c r="Q439" s="81" t="s">
        <v>1675</v>
      </c>
      <c r="R439" s="81"/>
      <c r="S439" s="81"/>
      <c r="T439" s="81" t="s">
        <v>3379</v>
      </c>
      <c r="U439" s="83">
        <v>44407.437361111108</v>
      </c>
      <c r="V439" s="85" t="s">
        <v>4059</v>
      </c>
      <c r="W439" s="81"/>
      <c r="X439" s="81"/>
      <c r="Y439" s="87" t="s">
        <v>6059</v>
      </c>
      <c r="Z439" s="81"/>
    </row>
    <row r="440" spans="1:26" x14ac:dyDescent="0.35">
      <c r="A440" s="66" t="s">
        <v>548</v>
      </c>
      <c r="B440" s="66" t="s">
        <v>1228</v>
      </c>
      <c r="C440" s="67"/>
      <c r="D440" s="68"/>
      <c r="E440" s="69"/>
      <c r="F440" s="70"/>
      <c r="G440" s="67"/>
      <c r="H440" s="71"/>
      <c r="I440" s="72"/>
      <c r="J440" s="72"/>
      <c r="K440" s="36"/>
      <c r="L440" s="79"/>
      <c r="M440" s="79"/>
      <c r="N440" s="74"/>
      <c r="O440" s="81" t="s">
        <v>1490</v>
      </c>
      <c r="P440" s="83">
        <v>44407.437268518515</v>
      </c>
      <c r="Q440" s="81" t="s">
        <v>1683</v>
      </c>
      <c r="R440" s="81"/>
      <c r="S440" s="81"/>
      <c r="T440" s="81" t="s">
        <v>3289</v>
      </c>
      <c r="U440" s="83">
        <v>44407.437268518515</v>
      </c>
      <c r="V440" s="85" t="s">
        <v>4060</v>
      </c>
      <c r="W440" s="81"/>
      <c r="X440" s="81"/>
      <c r="Y440" s="87" t="s">
        <v>6060</v>
      </c>
      <c r="Z440" s="81"/>
    </row>
    <row r="441" spans="1:26" x14ac:dyDescent="0.35">
      <c r="A441" s="66" t="s">
        <v>548</v>
      </c>
      <c r="B441" s="66" t="s">
        <v>1228</v>
      </c>
      <c r="C441" s="67"/>
      <c r="D441" s="68"/>
      <c r="E441" s="69"/>
      <c r="F441" s="70"/>
      <c r="G441" s="67"/>
      <c r="H441" s="71"/>
      <c r="I441" s="72"/>
      <c r="J441" s="72"/>
      <c r="K441" s="36"/>
      <c r="L441" s="79"/>
      <c r="M441" s="79"/>
      <c r="N441" s="74"/>
      <c r="O441" s="81" t="s">
        <v>1490</v>
      </c>
      <c r="P441" s="83">
        <v>44407.437337962961</v>
      </c>
      <c r="Q441" s="81" t="s">
        <v>1684</v>
      </c>
      <c r="R441" s="81"/>
      <c r="S441" s="81"/>
      <c r="T441" s="81"/>
      <c r="U441" s="83">
        <v>44407.437337962961</v>
      </c>
      <c r="V441" s="85" t="s">
        <v>4061</v>
      </c>
      <c r="W441" s="81"/>
      <c r="X441" s="81"/>
      <c r="Y441" s="87" t="s">
        <v>6061</v>
      </c>
      <c r="Z441" s="81"/>
    </row>
    <row r="442" spans="1:26" x14ac:dyDescent="0.35">
      <c r="A442" s="66" t="s">
        <v>548</v>
      </c>
      <c r="B442" s="66" t="s">
        <v>1228</v>
      </c>
      <c r="C442" s="67"/>
      <c r="D442" s="68"/>
      <c r="E442" s="69"/>
      <c r="F442" s="70"/>
      <c r="G442" s="67"/>
      <c r="H442" s="71"/>
      <c r="I442" s="72"/>
      <c r="J442" s="72"/>
      <c r="K442" s="36"/>
      <c r="L442" s="79"/>
      <c r="M442" s="79"/>
      <c r="N442" s="74"/>
      <c r="O442" s="81" t="s">
        <v>1490</v>
      </c>
      <c r="P442" s="83">
        <v>44407.437384259261</v>
      </c>
      <c r="Q442" s="81" t="s">
        <v>1670</v>
      </c>
      <c r="R442" s="81"/>
      <c r="S442" s="81"/>
      <c r="T442" s="81" t="s">
        <v>3289</v>
      </c>
      <c r="U442" s="83">
        <v>44407.437384259261</v>
      </c>
      <c r="V442" s="85" t="s">
        <v>4062</v>
      </c>
      <c r="W442" s="81"/>
      <c r="X442" s="81"/>
      <c r="Y442" s="87" t="s">
        <v>6062</v>
      </c>
      <c r="Z442" s="81"/>
    </row>
    <row r="443" spans="1:26" x14ac:dyDescent="0.35">
      <c r="A443" s="66" t="s">
        <v>549</v>
      </c>
      <c r="B443" s="66" t="s">
        <v>1133</v>
      </c>
      <c r="C443" s="67"/>
      <c r="D443" s="68"/>
      <c r="E443" s="69"/>
      <c r="F443" s="70"/>
      <c r="G443" s="67"/>
      <c r="H443" s="71"/>
      <c r="I443" s="72"/>
      <c r="J443" s="72"/>
      <c r="K443" s="36"/>
      <c r="L443" s="79"/>
      <c r="M443" s="79"/>
      <c r="N443" s="74"/>
      <c r="O443" s="81" t="s">
        <v>1490</v>
      </c>
      <c r="P443" s="83">
        <v>44407.437430555554</v>
      </c>
      <c r="Q443" s="81" t="s">
        <v>1685</v>
      </c>
      <c r="R443" s="81"/>
      <c r="S443" s="81"/>
      <c r="T443" s="81" t="s">
        <v>3383</v>
      </c>
      <c r="U443" s="83">
        <v>44407.437430555554</v>
      </c>
      <c r="V443" s="85" t="s">
        <v>4063</v>
      </c>
      <c r="W443" s="81"/>
      <c r="X443" s="81"/>
      <c r="Y443" s="87" t="s">
        <v>6063</v>
      </c>
      <c r="Z443" s="81"/>
    </row>
    <row r="444" spans="1:26" x14ac:dyDescent="0.35">
      <c r="A444" s="66" t="s">
        <v>550</v>
      </c>
      <c r="B444" s="66" t="s">
        <v>550</v>
      </c>
      <c r="C444" s="67"/>
      <c r="D444" s="68"/>
      <c r="E444" s="69"/>
      <c r="F444" s="70"/>
      <c r="G444" s="67"/>
      <c r="H444" s="71"/>
      <c r="I444" s="72"/>
      <c r="J444" s="72"/>
      <c r="K444" s="36"/>
      <c r="L444" s="79"/>
      <c r="M444" s="79"/>
      <c r="N444" s="74"/>
      <c r="O444" s="81" t="s">
        <v>179</v>
      </c>
      <c r="P444" s="83">
        <v>44406.64576388889</v>
      </c>
      <c r="Q444" s="81" t="s">
        <v>1686</v>
      </c>
      <c r="R444" s="85" t="s">
        <v>2643</v>
      </c>
      <c r="S444" s="81" t="s">
        <v>3177</v>
      </c>
      <c r="T444" s="81" t="s">
        <v>3289</v>
      </c>
      <c r="U444" s="83">
        <v>44406.64576388889</v>
      </c>
      <c r="V444" s="85" t="s">
        <v>4064</v>
      </c>
      <c r="W444" s="81"/>
      <c r="X444" s="81"/>
      <c r="Y444" s="87" t="s">
        <v>6064</v>
      </c>
      <c r="Z444" s="81"/>
    </row>
    <row r="445" spans="1:26" x14ac:dyDescent="0.35">
      <c r="A445" s="66" t="s">
        <v>551</v>
      </c>
      <c r="B445" s="66" t="s">
        <v>550</v>
      </c>
      <c r="C445" s="67"/>
      <c r="D445" s="68"/>
      <c r="E445" s="69"/>
      <c r="F445" s="70"/>
      <c r="G445" s="67"/>
      <c r="H445" s="71"/>
      <c r="I445" s="72"/>
      <c r="J445" s="72"/>
      <c r="K445" s="36"/>
      <c r="L445" s="79"/>
      <c r="M445" s="79"/>
      <c r="N445" s="74"/>
      <c r="O445" s="81" t="s">
        <v>1490</v>
      </c>
      <c r="P445" s="83">
        <v>44407.438530092593</v>
      </c>
      <c r="Q445" s="81" t="s">
        <v>1620</v>
      </c>
      <c r="R445" s="81"/>
      <c r="S445" s="81"/>
      <c r="T445" s="81" t="s">
        <v>3289</v>
      </c>
      <c r="U445" s="83">
        <v>44407.438530092593</v>
      </c>
      <c r="V445" s="85" t="s">
        <v>4065</v>
      </c>
      <c r="W445" s="81"/>
      <c r="X445" s="81"/>
      <c r="Y445" s="87" t="s">
        <v>6065</v>
      </c>
      <c r="Z445" s="81"/>
    </row>
    <row r="446" spans="1:26" x14ac:dyDescent="0.35">
      <c r="A446" s="66" t="s">
        <v>552</v>
      </c>
      <c r="B446" s="66" t="s">
        <v>1403</v>
      </c>
      <c r="C446" s="67"/>
      <c r="D446" s="68"/>
      <c r="E446" s="69"/>
      <c r="F446" s="70"/>
      <c r="G446" s="67"/>
      <c r="H446" s="71"/>
      <c r="I446" s="72"/>
      <c r="J446" s="72"/>
      <c r="K446" s="36"/>
      <c r="L446" s="79"/>
      <c r="M446" s="79"/>
      <c r="N446" s="74"/>
      <c r="O446" s="81" t="s">
        <v>1490</v>
      </c>
      <c r="P446" s="83">
        <v>44405.437442129631</v>
      </c>
      <c r="Q446" s="81" t="s">
        <v>1687</v>
      </c>
      <c r="R446" s="81"/>
      <c r="S446" s="81"/>
      <c r="T446" s="81" t="s">
        <v>3384</v>
      </c>
      <c r="U446" s="83">
        <v>44405.437442129631</v>
      </c>
      <c r="V446" s="85" t="s">
        <v>4066</v>
      </c>
      <c r="W446" s="81"/>
      <c r="X446" s="81"/>
      <c r="Y446" s="87" t="s">
        <v>6066</v>
      </c>
      <c r="Z446" s="81"/>
    </row>
    <row r="447" spans="1:26" x14ac:dyDescent="0.35">
      <c r="A447" s="66" t="s">
        <v>552</v>
      </c>
      <c r="B447" s="66" t="s">
        <v>1147</v>
      </c>
      <c r="C447" s="67"/>
      <c r="D447" s="68"/>
      <c r="E447" s="69"/>
      <c r="F447" s="70"/>
      <c r="G447" s="67"/>
      <c r="H447" s="71"/>
      <c r="I447" s="72"/>
      <c r="J447" s="72"/>
      <c r="K447" s="36"/>
      <c r="L447" s="79"/>
      <c r="M447" s="79"/>
      <c r="N447" s="74"/>
      <c r="O447" s="81" t="s">
        <v>1490</v>
      </c>
      <c r="P447" s="83">
        <v>44405.437442129631</v>
      </c>
      <c r="Q447" s="81" t="s">
        <v>1687</v>
      </c>
      <c r="R447" s="81"/>
      <c r="S447" s="81"/>
      <c r="T447" s="81" t="s">
        <v>3384</v>
      </c>
      <c r="U447" s="83">
        <v>44405.437442129631</v>
      </c>
      <c r="V447" s="85" t="s">
        <v>4066</v>
      </c>
      <c r="W447" s="81"/>
      <c r="X447" s="81"/>
      <c r="Y447" s="87" t="s">
        <v>6066</v>
      </c>
      <c r="Z447" s="81"/>
    </row>
    <row r="448" spans="1:26" x14ac:dyDescent="0.35">
      <c r="A448" s="66" t="s">
        <v>552</v>
      </c>
      <c r="B448" s="66" t="s">
        <v>1264</v>
      </c>
      <c r="C448" s="67"/>
      <c r="D448" s="68"/>
      <c r="E448" s="69"/>
      <c r="F448" s="70"/>
      <c r="G448" s="67"/>
      <c r="H448" s="71"/>
      <c r="I448" s="72"/>
      <c r="J448" s="72"/>
      <c r="K448" s="36"/>
      <c r="L448" s="79"/>
      <c r="M448" s="79"/>
      <c r="N448" s="74"/>
      <c r="O448" s="81" t="s">
        <v>1490</v>
      </c>
      <c r="P448" s="83">
        <v>44407.406412037039</v>
      </c>
      <c r="Q448" s="81" t="s">
        <v>1652</v>
      </c>
      <c r="R448" s="81"/>
      <c r="S448" s="81"/>
      <c r="T448" s="81" t="s">
        <v>3365</v>
      </c>
      <c r="U448" s="83">
        <v>44407.406412037039</v>
      </c>
      <c r="V448" s="85" t="s">
        <v>4067</v>
      </c>
      <c r="W448" s="81"/>
      <c r="X448" s="81"/>
      <c r="Y448" s="87" t="s">
        <v>6067</v>
      </c>
      <c r="Z448" s="81"/>
    </row>
    <row r="449" spans="1:26" x14ac:dyDescent="0.35">
      <c r="A449" s="66" t="s">
        <v>552</v>
      </c>
      <c r="B449" s="66" t="s">
        <v>1308</v>
      </c>
      <c r="C449" s="67"/>
      <c r="D449" s="68"/>
      <c r="E449" s="69"/>
      <c r="F449" s="70"/>
      <c r="G449" s="67"/>
      <c r="H449" s="71"/>
      <c r="I449" s="72"/>
      <c r="J449" s="72"/>
      <c r="K449" s="36"/>
      <c r="L449" s="79"/>
      <c r="M449" s="79"/>
      <c r="N449" s="74"/>
      <c r="O449" s="81" t="s">
        <v>1490</v>
      </c>
      <c r="P449" s="83">
        <v>44407.438993055555</v>
      </c>
      <c r="Q449" s="81" t="s">
        <v>1675</v>
      </c>
      <c r="R449" s="81"/>
      <c r="S449" s="81"/>
      <c r="T449" s="81" t="s">
        <v>3379</v>
      </c>
      <c r="U449" s="83">
        <v>44407.438993055555</v>
      </c>
      <c r="V449" s="85" t="s">
        <v>4068</v>
      </c>
      <c r="W449" s="81"/>
      <c r="X449" s="81"/>
      <c r="Y449" s="87" t="s">
        <v>6068</v>
      </c>
      <c r="Z449" s="81"/>
    </row>
    <row r="450" spans="1:26" x14ac:dyDescent="0.35">
      <c r="A450" s="66" t="s">
        <v>553</v>
      </c>
      <c r="B450" s="66" t="s">
        <v>796</v>
      </c>
      <c r="C450" s="67"/>
      <c r="D450" s="68"/>
      <c r="E450" s="69"/>
      <c r="F450" s="70"/>
      <c r="G450" s="67"/>
      <c r="H450" s="71"/>
      <c r="I450" s="72"/>
      <c r="J450" s="72"/>
      <c r="K450" s="36"/>
      <c r="L450" s="79"/>
      <c r="M450" s="79"/>
      <c r="N450" s="74"/>
      <c r="O450" s="81" t="s">
        <v>1490</v>
      </c>
      <c r="P450" s="83">
        <v>44407.441111111111</v>
      </c>
      <c r="Q450" s="81" t="s">
        <v>1659</v>
      </c>
      <c r="R450" s="81"/>
      <c r="S450" s="81"/>
      <c r="T450" s="81" t="s">
        <v>3372</v>
      </c>
      <c r="U450" s="83">
        <v>44407.441111111111</v>
      </c>
      <c r="V450" s="85" t="s">
        <v>4069</v>
      </c>
      <c r="W450" s="81"/>
      <c r="X450" s="81"/>
      <c r="Y450" s="87" t="s">
        <v>6069</v>
      </c>
      <c r="Z450" s="81"/>
    </row>
    <row r="451" spans="1:26" x14ac:dyDescent="0.35">
      <c r="A451" s="66" t="s">
        <v>554</v>
      </c>
      <c r="B451" s="66" t="s">
        <v>1228</v>
      </c>
      <c r="C451" s="67"/>
      <c r="D451" s="68"/>
      <c r="E451" s="69"/>
      <c r="F451" s="70"/>
      <c r="G451" s="67"/>
      <c r="H451" s="71"/>
      <c r="I451" s="72"/>
      <c r="J451" s="72"/>
      <c r="K451" s="36"/>
      <c r="L451" s="79"/>
      <c r="M451" s="79"/>
      <c r="N451" s="74"/>
      <c r="O451" s="81" t="s">
        <v>1490</v>
      </c>
      <c r="P451" s="83">
        <v>44407.441874999997</v>
      </c>
      <c r="Q451" s="81" t="s">
        <v>1683</v>
      </c>
      <c r="R451" s="81"/>
      <c r="S451" s="81"/>
      <c r="T451" s="81" t="s">
        <v>3289</v>
      </c>
      <c r="U451" s="83">
        <v>44407.441874999997</v>
      </c>
      <c r="V451" s="85" t="s">
        <v>4070</v>
      </c>
      <c r="W451" s="81"/>
      <c r="X451" s="81"/>
      <c r="Y451" s="87" t="s">
        <v>6070</v>
      </c>
      <c r="Z451" s="81"/>
    </row>
    <row r="452" spans="1:26" x14ac:dyDescent="0.35">
      <c r="A452" s="66" t="s">
        <v>554</v>
      </c>
      <c r="B452" s="66" t="s">
        <v>1228</v>
      </c>
      <c r="C452" s="67"/>
      <c r="D452" s="68"/>
      <c r="E452" s="69"/>
      <c r="F452" s="70"/>
      <c r="G452" s="67"/>
      <c r="H452" s="71"/>
      <c r="I452" s="72"/>
      <c r="J452" s="72"/>
      <c r="K452" s="36"/>
      <c r="L452" s="79"/>
      <c r="M452" s="79"/>
      <c r="N452" s="74"/>
      <c r="O452" s="81" t="s">
        <v>1490</v>
      </c>
      <c r="P452" s="83">
        <v>44407.44190972222</v>
      </c>
      <c r="Q452" s="81" t="s">
        <v>1684</v>
      </c>
      <c r="R452" s="81"/>
      <c r="S452" s="81"/>
      <c r="T452" s="81"/>
      <c r="U452" s="83">
        <v>44407.44190972222</v>
      </c>
      <c r="V452" s="85" t="s">
        <v>4071</v>
      </c>
      <c r="W452" s="81"/>
      <c r="X452" s="81"/>
      <c r="Y452" s="87" t="s">
        <v>6071</v>
      </c>
      <c r="Z452" s="81"/>
    </row>
    <row r="453" spans="1:26" x14ac:dyDescent="0.35">
      <c r="A453" s="66" t="s">
        <v>554</v>
      </c>
      <c r="B453" s="66" t="s">
        <v>1228</v>
      </c>
      <c r="C453" s="67"/>
      <c r="D453" s="68"/>
      <c r="E453" s="69"/>
      <c r="F453" s="70"/>
      <c r="G453" s="67"/>
      <c r="H453" s="71"/>
      <c r="I453" s="72"/>
      <c r="J453" s="72"/>
      <c r="K453" s="36"/>
      <c r="L453" s="79"/>
      <c r="M453" s="79"/>
      <c r="N453" s="74"/>
      <c r="O453" s="81" t="s">
        <v>1490</v>
      </c>
      <c r="P453" s="83">
        <v>44407.441944444443</v>
      </c>
      <c r="Q453" s="81" t="s">
        <v>1670</v>
      </c>
      <c r="R453" s="81"/>
      <c r="S453" s="81"/>
      <c r="T453" s="81" t="s">
        <v>3289</v>
      </c>
      <c r="U453" s="83">
        <v>44407.441944444443</v>
      </c>
      <c r="V453" s="85" t="s">
        <v>4072</v>
      </c>
      <c r="W453" s="81"/>
      <c r="X453" s="81"/>
      <c r="Y453" s="87" t="s">
        <v>6072</v>
      </c>
      <c r="Z453" s="81"/>
    </row>
    <row r="454" spans="1:26" x14ac:dyDescent="0.35">
      <c r="A454" s="66" t="s">
        <v>555</v>
      </c>
      <c r="B454" s="66" t="s">
        <v>1308</v>
      </c>
      <c r="C454" s="67"/>
      <c r="D454" s="68"/>
      <c r="E454" s="69"/>
      <c r="F454" s="70"/>
      <c r="G454" s="67"/>
      <c r="H454" s="71"/>
      <c r="I454" s="72"/>
      <c r="J454" s="72"/>
      <c r="K454" s="36"/>
      <c r="L454" s="79"/>
      <c r="M454" s="79"/>
      <c r="N454" s="74"/>
      <c r="O454" s="81" t="s">
        <v>1490</v>
      </c>
      <c r="P454" s="83">
        <v>44407.442037037035</v>
      </c>
      <c r="Q454" s="81" t="s">
        <v>1675</v>
      </c>
      <c r="R454" s="81"/>
      <c r="S454" s="81"/>
      <c r="T454" s="81" t="s">
        <v>3379</v>
      </c>
      <c r="U454" s="83">
        <v>44407.442037037035</v>
      </c>
      <c r="V454" s="85" t="s">
        <v>4073</v>
      </c>
      <c r="W454" s="81"/>
      <c r="X454" s="81"/>
      <c r="Y454" s="87" t="s">
        <v>6073</v>
      </c>
      <c r="Z454" s="81"/>
    </row>
    <row r="455" spans="1:26" x14ac:dyDescent="0.35">
      <c r="A455" s="66" t="s">
        <v>556</v>
      </c>
      <c r="B455" s="66" t="s">
        <v>796</v>
      </c>
      <c r="C455" s="67"/>
      <c r="D455" s="68"/>
      <c r="E455" s="69"/>
      <c r="F455" s="70"/>
      <c r="G455" s="67"/>
      <c r="H455" s="71"/>
      <c r="I455" s="72"/>
      <c r="J455" s="72"/>
      <c r="K455" s="36"/>
      <c r="L455" s="79"/>
      <c r="M455" s="79"/>
      <c r="N455" s="74"/>
      <c r="O455" s="81" t="s">
        <v>1490</v>
      </c>
      <c r="P455" s="83">
        <v>44407.442129629628</v>
      </c>
      <c r="Q455" s="81" t="s">
        <v>1659</v>
      </c>
      <c r="R455" s="81"/>
      <c r="S455" s="81"/>
      <c r="T455" s="81" t="s">
        <v>3372</v>
      </c>
      <c r="U455" s="83">
        <v>44407.442129629628</v>
      </c>
      <c r="V455" s="85" t="s">
        <v>4074</v>
      </c>
      <c r="W455" s="81"/>
      <c r="X455" s="81"/>
      <c r="Y455" s="87" t="s">
        <v>6074</v>
      </c>
      <c r="Z455" s="81"/>
    </row>
    <row r="456" spans="1:26" x14ac:dyDescent="0.35">
      <c r="A456" s="66" t="s">
        <v>557</v>
      </c>
      <c r="B456" s="66" t="s">
        <v>796</v>
      </c>
      <c r="C456" s="67"/>
      <c r="D456" s="68"/>
      <c r="E456" s="69"/>
      <c r="F456" s="70"/>
      <c r="G456" s="67"/>
      <c r="H456" s="71"/>
      <c r="I456" s="72"/>
      <c r="J456" s="72"/>
      <c r="K456" s="36"/>
      <c r="L456" s="79"/>
      <c r="M456" s="79"/>
      <c r="N456" s="74"/>
      <c r="O456" s="81" t="s">
        <v>1490</v>
      </c>
      <c r="P456" s="83">
        <v>44407.443576388891</v>
      </c>
      <c r="Q456" s="81" t="s">
        <v>1659</v>
      </c>
      <c r="R456" s="81"/>
      <c r="S456" s="81"/>
      <c r="T456" s="81" t="s">
        <v>3372</v>
      </c>
      <c r="U456" s="83">
        <v>44407.443576388891</v>
      </c>
      <c r="V456" s="85" t="s">
        <v>4075</v>
      </c>
      <c r="W456" s="81"/>
      <c r="X456" s="81"/>
      <c r="Y456" s="87" t="s">
        <v>6075</v>
      </c>
      <c r="Z456" s="81"/>
    </row>
    <row r="457" spans="1:26" x14ac:dyDescent="0.35">
      <c r="A457" s="66" t="s">
        <v>558</v>
      </c>
      <c r="B457" s="66" t="s">
        <v>1404</v>
      </c>
      <c r="C457" s="67"/>
      <c r="D457" s="68"/>
      <c r="E457" s="69"/>
      <c r="F457" s="70"/>
      <c r="G457" s="67"/>
      <c r="H457" s="71"/>
      <c r="I457" s="72"/>
      <c r="J457" s="72"/>
      <c r="K457" s="36"/>
      <c r="L457" s="79"/>
      <c r="M457" s="79"/>
      <c r="N457" s="74"/>
      <c r="O457" s="81" t="s">
        <v>1490</v>
      </c>
      <c r="P457" s="83">
        <v>44407.443749999999</v>
      </c>
      <c r="Q457" s="81" t="s">
        <v>1688</v>
      </c>
      <c r="R457" s="85" t="s">
        <v>2644</v>
      </c>
      <c r="S457" s="81" t="s">
        <v>3177</v>
      </c>
      <c r="T457" s="81" t="s">
        <v>3385</v>
      </c>
      <c r="U457" s="83">
        <v>44407.443749999999</v>
      </c>
      <c r="V457" s="85" t="s">
        <v>4076</v>
      </c>
      <c r="W457" s="81"/>
      <c r="X457" s="81"/>
      <c r="Y457" s="87" t="s">
        <v>6076</v>
      </c>
      <c r="Z457" s="81"/>
    </row>
    <row r="458" spans="1:26" x14ac:dyDescent="0.35">
      <c r="A458" s="66" t="s">
        <v>558</v>
      </c>
      <c r="B458" s="66" t="s">
        <v>1405</v>
      </c>
      <c r="C458" s="67"/>
      <c r="D458" s="68"/>
      <c r="E458" s="69"/>
      <c r="F458" s="70"/>
      <c r="G458" s="67"/>
      <c r="H458" s="71"/>
      <c r="I458" s="72"/>
      <c r="J458" s="72"/>
      <c r="K458" s="36"/>
      <c r="L458" s="79"/>
      <c r="M458" s="79"/>
      <c r="N458" s="74"/>
      <c r="O458" s="81" t="s">
        <v>1490</v>
      </c>
      <c r="P458" s="83">
        <v>44407.443749999999</v>
      </c>
      <c r="Q458" s="81" t="s">
        <v>1688</v>
      </c>
      <c r="R458" s="85" t="s">
        <v>2644</v>
      </c>
      <c r="S458" s="81" t="s">
        <v>3177</v>
      </c>
      <c r="T458" s="81" t="s">
        <v>3385</v>
      </c>
      <c r="U458" s="83">
        <v>44407.443749999999</v>
      </c>
      <c r="V458" s="85" t="s">
        <v>4076</v>
      </c>
      <c r="W458" s="81"/>
      <c r="X458" s="81"/>
      <c r="Y458" s="87" t="s">
        <v>6076</v>
      </c>
      <c r="Z458" s="81"/>
    </row>
    <row r="459" spans="1:26" x14ac:dyDescent="0.35">
      <c r="A459" s="66" t="s">
        <v>559</v>
      </c>
      <c r="B459" s="66" t="s">
        <v>1264</v>
      </c>
      <c r="C459" s="67"/>
      <c r="D459" s="68"/>
      <c r="E459" s="69"/>
      <c r="F459" s="70"/>
      <c r="G459" s="67"/>
      <c r="H459" s="71"/>
      <c r="I459" s="72"/>
      <c r="J459" s="72"/>
      <c r="K459" s="36"/>
      <c r="L459" s="79"/>
      <c r="M459" s="79"/>
      <c r="N459" s="74"/>
      <c r="O459" s="81" t="s">
        <v>1490</v>
      </c>
      <c r="P459" s="83">
        <v>44407.445902777778</v>
      </c>
      <c r="Q459" s="81" t="s">
        <v>1613</v>
      </c>
      <c r="R459" s="81"/>
      <c r="S459" s="81"/>
      <c r="T459" s="81" t="s">
        <v>3350</v>
      </c>
      <c r="U459" s="83">
        <v>44407.445902777778</v>
      </c>
      <c r="V459" s="85" t="s">
        <v>4077</v>
      </c>
      <c r="W459" s="81"/>
      <c r="X459" s="81"/>
      <c r="Y459" s="87" t="s">
        <v>6077</v>
      </c>
      <c r="Z459" s="81"/>
    </row>
    <row r="460" spans="1:26" x14ac:dyDescent="0.35">
      <c r="A460" s="66" t="s">
        <v>560</v>
      </c>
      <c r="B460" s="66" t="s">
        <v>1406</v>
      </c>
      <c r="C460" s="67"/>
      <c r="D460" s="68"/>
      <c r="E460" s="69"/>
      <c r="F460" s="70"/>
      <c r="G460" s="67"/>
      <c r="H460" s="71"/>
      <c r="I460" s="72"/>
      <c r="J460" s="72"/>
      <c r="K460" s="36"/>
      <c r="L460" s="79"/>
      <c r="M460" s="79"/>
      <c r="N460" s="74"/>
      <c r="O460" s="81" t="s">
        <v>1490</v>
      </c>
      <c r="P460" s="83">
        <v>44407.446597222224</v>
      </c>
      <c r="Q460" s="81" t="s">
        <v>1689</v>
      </c>
      <c r="R460" s="81"/>
      <c r="S460" s="81"/>
      <c r="T460" s="81" t="s">
        <v>3386</v>
      </c>
      <c r="U460" s="83">
        <v>44407.446597222224</v>
      </c>
      <c r="V460" s="85" t="s">
        <v>4078</v>
      </c>
      <c r="W460" s="81"/>
      <c r="X460" s="81"/>
      <c r="Y460" s="87" t="s">
        <v>6078</v>
      </c>
      <c r="Z460" s="81"/>
    </row>
    <row r="461" spans="1:26" x14ac:dyDescent="0.35">
      <c r="A461" s="66" t="s">
        <v>561</v>
      </c>
      <c r="B461" s="66" t="s">
        <v>796</v>
      </c>
      <c r="C461" s="67"/>
      <c r="D461" s="68"/>
      <c r="E461" s="69"/>
      <c r="F461" s="70"/>
      <c r="G461" s="67"/>
      <c r="H461" s="71"/>
      <c r="I461" s="72"/>
      <c r="J461" s="72"/>
      <c r="K461" s="36"/>
      <c r="L461" s="79"/>
      <c r="M461" s="79"/>
      <c r="N461" s="74"/>
      <c r="O461" s="81" t="s">
        <v>1490</v>
      </c>
      <c r="P461" s="83">
        <v>44407.453935185185</v>
      </c>
      <c r="Q461" s="81" t="s">
        <v>1659</v>
      </c>
      <c r="R461" s="81"/>
      <c r="S461" s="81"/>
      <c r="T461" s="81" t="s">
        <v>3372</v>
      </c>
      <c r="U461" s="83">
        <v>44407.453935185185</v>
      </c>
      <c r="V461" s="85" t="s">
        <v>4079</v>
      </c>
      <c r="W461" s="81"/>
      <c r="X461" s="81"/>
      <c r="Y461" s="87" t="s">
        <v>6079</v>
      </c>
      <c r="Z461" s="81"/>
    </row>
    <row r="462" spans="1:26" x14ac:dyDescent="0.35">
      <c r="A462" s="66" t="s">
        <v>562</v>
      </c>
      <c r="B462" s="66" t="s">
        <v>796</v>
      </c>
      <c r="C462" s="67"/>
      <c r="D462" s="68"/>
      <c r="E462" s="69"/>
      <c r="F462" s="70"/>
      <c r="G462" s="67"/>
      <c r="H462" s="71"/>
      <c r="I462" s="72"/>
      <c r="J462" s="72"/>
      <c r="K462" s="36"/>
      <c r="L462" s="79"/>
      <c r="M462" s="79"/>
      <c r="N462" s="74"/>
      <c r="O462" s="81" t="s">
        <v>1490</v>
      </c>
      <c r="P462" s="83">
        <v>44407.454062500001</v>
      </c>
      <c r="Q462" s="81" t="s">
        <v>1659</v>
      </c>
      <c r="R462" s="81"/>
      <c r="S462" s="81"/>
      <c r="T462" s="81" t="s">
        <v>3372</v>
      </c>
      <c r="U462" s="83">
        <v>44407.454062500001</v>
      </c>
      <c r="V462" s="85" t="s">
        <v>4080</v>
      </c>
      <c r="W462" s="81"/>
      <c r="X462" s="81"/>
      <c r="Y462" s="87" t="s">
        <v>6080</v>
      </c>
      <c r="Z462" s="81"/>
    </row>
    <row r="463" spans="1:26" x14ac:dyDescent="0.35">
      <c r="A463" s="66" t="s">
        <v>563</v>
      </c>
      <c r="B463" s="66" t="s">
        <v>1308</v>
      </c>
      <c r="C463" s="67"/>
      <c r="D463" s="68"/>
      <c r="E463" s="69"/>
      <c r="F463" s="70"/>
      <c r="G463" s="67"/>
      <c r="H463" s="71"/>
      <c r="I463" s="72"/>
      <c r="J463" s="72"/>
      <c r="K463" s="36"/>
      <c r="L463" s="79"/>
      <c r="M463" s="79"/>
      <c r="N463" s="74"/>
      <c r="O463" s="81" t="s">
        <v>1490</v>
      </c>
      <c r="P463" s="83">
        <v>44405.526921296296</v>
      </c>
      <c r="Q463" s="81" t="s">
        <v>1536</v>
      </c>
      <c r="R463" s="81"/>
      <c r="S463" s="81"/>
      <c r="T463" s="81" t="s">
        <v>3307</v>
      </c>
      <c r="U463" s="83">
        <v>44405.526921296296</v>
      </c>
      <c r="V463" s="85" t="s">
        <v>4081</v>
      </c>
      <c r="W463" s="81"/>
      <c r="X463" s="81"/>
      <c r="Y463" s="87" t="s">
        <v>6081</v>
      </c>
      <c r="Z463" s="81"/>
    </row>
    <row r="464" spans="1:26" x14ac:dyDescent="0.35">
      <c r="A464" s="66" t="s">
        <v>563</v>
      </c>
      <c r="B464" s="66" t="s">
        <v>1308</v>
      </c>
      <c r="C464" s="67"/>
      <c r="D464" s="68"/>
      <c r="E464" s="69"/>
      <c r="F464" s="70"/>
      <c r="G464" s="67"/>
      <c r="H464" s="71"/>
      <c r="I464" s="72"/>
      <c r="J464" s="72"/>
      <c r="K464" s="36"/>
      <c r="L464" s="79"/>
      <c r="M464" s="79"/>
      <c r="N464" s="74"/>
      <c r="O464" s="81" t="s">
        <v>1490</v>
      </c>
      <c r="P464" s="83">
        <v>44407.454236111109</v>
      </c>
      <c r="Q464" s="81" t="s">
        <v>1675</v>
      </c>
      <c r="R464" s="81"/>
      <c r="S464" s="81"/>
      <c r="T464" s="81" t="s">
        <v>3379</v>
      </c>
      <c r="U464" s="83">
        <v>44407.454236111109</v>
      </c>
      <c r="V464" s="85" t="s">
        <v>4082</v>
      </c>
      <c r="W464" s="81"/>
      <c r="X464" s="81"/>
      <c r="Y464" s="87" t="s">
        <v>6082</v>
      </c>
      <c r="Z464" s="81"/>
    </row>
    <row r="465" spans="1:26" x14ac:dyDescent="0.35">
      <c r="A465" s="66" t="s">
        <v>564</v>
      </c>
      <c r="B465" s="66" t="s">
        <v>796</v>
      </c>
      <c r="C465" s="67"/>
      <c r="D465" s="68"/>
      <c r="E465" s="69"/>
      <c r="F465" s="70"/>
      <c r="G465" s="67"/>
      <c r="H465" s="71"/>
      <c r="I465" s="72"/>
      <c r="J465" s="72"/>
      <c r="K465" s="36"/>
      <c r="L465" s="79"/>
      <c r="M465" s="79"/>
      <c r="N465" s="74"/>
      <c r="O465" s="81" t="s">
        <v>1490</v>
      </c>
      <c r="P465" s="83">
        <v>44407.454710648148</v>
      </c>
      <c r="Q465" s="81" t="s">
        <v>1659</v>
      </c>
      <c r="R465" s="81"/>
      <c r="S465" s="81"/>
      <c r="T465" s="81" t="s">
        <v>3372</v>
      </c>
      <c r="U465" s="83">
        <v>44407.454710648148</v>
      </c>
      <c r="V465" s="85" t="s">
        <v>4083</v>
      </c>
      <c r="W465" s="81"/>
      <c r="X465" s="81"/>
      <c r="Y465" s="87" t="s">
        <v>6083</v>
      </c>
      <c r="Z465" s="81"/>
    </row>
    <row r="466" spans="1:26" x14ac:dyDescent="0.35">
      <c r="A466" s="66" t="s">
        <v>565</v>
      </c>
      <c r="B466" s="66" t="s">
        <v>440</v>
      </c>
      <c r="C466" s="67"/>
      <c r="D466" s="68"/>
      <c r="E466" s="69"/>
      <c r="F466" s="70"/>
      <c r="G466" s="67"/>
      <c r="H466" s="71"/>
      <c r="I466" s="72"/>
      <c r="J466" s="72"/>
      <c r="K466" s="36"/>
      <c r="L466" s="79"/>
      <c r="M466" s="79"/>
      <c r="N466" s="74"/>
      <c r="O466" s="81" t="s">
        <v>1490</v>
      </c>
      <c r="P466" s="83">
        <v>44407.455254629633</v>
      </c>
      <c r="Q466" s="81" t="s">
        <v>1690</v>
      </c>
      <c r="R466" s="81"/>
      <c r="S466" s="81"/>
      <c r="T466" s="81" t="s">
        <v>3351</v>
      </c>
      <c r="U466" s="83">
        <v>44407.455254629633</v>
      </c>
      <c r="V466" s="85" t="s">
        <v>4084</v>
      </c>
      <c r="W466" s="81"/>
      <c r="X466" s="81"/>
      <c r="Y466" s="87" t="s">
        <v>6084</v>
      </c>
      <c r="Z466" s="81"/>
    </row>
    <row r="467" spans="1:26" x14ac:dyDescent="0.35">
      <c r="A467" s="66" t="s">
        <v>565</v>
      </c>
      <c r="B467" s="66" t="s">
        <v>590</v>
      </c>
      <c r="C467" s="67"/>
      <c r="D467" s="68"/>
      <c r="E467" s="69"/>
      <c r="F467" s="70"/>
      <c r="G467" s="67"/>
      <c r="H467" s="71"/>
      <c r="I467" s="72"/>
      <c r="J467" s="72"/>
      <c r="K467" s="36"/>
      <c r="L467" s="79"/>
      <c r="M467" s="79"/>
      <c r="N467" s="74"/>
      <c r="O467" s="81" t="s">
        <v>1490</v>
      </c>
      <c r="P467" s="83">
        <v>44407.455254629633</v>
      </c>
      <c r="Q467" s="81" t="s">
        <v>1690</v>
      </c>
      <c r="R467" s="81"/>
      <c r="S467" s="81"/>
      <c r="T467" s="81" t="s">
        <v>3351</v>
      </c>
      <c r="U467" s="83">
        <v>44407.455254629633</v>
      </c>
      <c r="V467" s="85" t="s">
        <v>4084</v>
      </c>
      <c r="W467" s="81"/>
      <c r="X467" s="81"/>
      <c r="Y467" s="87" t="s">
        <v>6084</v>
      </c>
      <c r="Z467" s="81"/>
    </row>
    <row r="468" spans="1:26" x14ac:dyDescent="0.35">
      <c r="A468" s="66" t="s">
        <v>566</v>
      </c>
      <c r="B468" s="66" t="s">
        <v>796</v>
      </c>
      <c r="C468" s="67"/>
      <c r="D468" s="68"/>
      <c r="E468" s="69"/>
      <c r="F468" s="70"/>
      <c r="G468" s="67"/>
      <c r="H468" s="71"/>
      <c r="I468" s="72"/>
      <c r="J468" s="72"/>
      <c r="K468" s="36"/>
      <c r="L468" s="79"/>
      <c r="M468" s="79"/>
      <c r="N468" s="74"/>
      <c r="O468" s="81" t="s">
        <v>1490</v>
      </c>
      <c r="P468" s="83">
        <v>44407.455925925926</v>
      </c>
      <c r="Q468" s="81" t="s">
        <v>1659</v>
      </c>
      <c r="R468" s="81"/>
      <c r="S468" s="81"/>
      <c r="T468" s="81" t="s">
        <v>3372</v>
      </c>
      <c r="U468" s="83">
        <v>44407.455925925926</v>
      </c>
      <c r="V468" s="85" t="s">
        <v>4085</v>
      </c>
      <c r="W468" s="81"/>
      <c r="X468" s="81"/>
      <c r="Y468" s="87" t="s">
        <v>6085</v>
      </c>
      <c r="Z468" s="81"/>
    </row>
    <row r="469" spans="1:26" x14ac:dyDescent="0.35">
      <c r="A469" s="66" t="s">
        <v>567</v>
      </c>
      <c r="B469" s="66" t="s">
        <v>796</v>
      </c>
      <c r="C469" s="67"/>
      <c r="D469" s="68"/>
      <c r="E469" s="69"/>
      <c r="F469" s="70"/>
      <c r="G469" s="67"/>
      <c r="H469" s="71"/>
      <c r="I469" s="72"/>
      <c r="J469" s="72"/>
      <c r="K469" s="36"/>
      <c r="L469" s="79"/>
      <c r="M469" s="79"/>
      <c r="N469" s="74"/>
      <c r="O469" s="81" t="s">
        <v>1490</v>
      </c>
      <c r="P469" s="83">
        <v>44407.456053240741</v>
      </c>
      <c r="Q469" s="81" t="s">
        <v>1659</v>
      </c>
      <c r="R469" s="81"/>
      <c r="S469" s="81"/>
      <c r="T469" s="81" t="s">
        <v>3372</v>
      </c>
      <c r="U469" s="83">
        <v>44407.456053240741</v>
      </c>
      <c r="V469" s="85" t="s">
        <v>4086</v>
      </c>
      <c r="W469" s="81"/>
      <c r="X469" s="81"/>
      <c r="Y469" s="87" t="s">
        <v>6086</v>
      </c>
      <c r="Z469" s="81"/>
    </row>
    <row r="470" spans="1:26" x14ac:dyDescent="0.35">
      <c r="A470" s="66" t="s">
        <v>568</v>
      </c>
      <c r="B470" s="66" t="s">
        <v>796</v>
      </c>
      <c r="C470" s="67"/>
      <c r="D470" s="68"/>
      <c r="E470" s="69"/>
      <c r="F470" s="70"/>
      <c r="G470" s="67"/>
      <c r="H470" s="71"/>
      <c r="I470" s="72"/>
      <c r="J470" s="72"/>
      <c r="K470" s="36"/>
      <c r="L470" s="79"/>
      <c r="M470" s="79"/>
      <c r="N470" s="74"/>
      <c r="O470" s="81" t="s">
        <v>1490</v>
      </c>
      <c r="P470" s="83">
        <v>44407.456250000003</v>
      </c>
      <c r="Q470" s="81" t="s">
        <v>1659</v>
      </c>
      <c r="R470" s="81"/>
      <c r="S470" s="81"/>
      <c r="T470" s="81" t="s">
        <v>3372</v>
      </c>
      <c r="U470" s="83">
        <v>44407.456250000003</v>
      </c>
      <c r="V470" s="85" t="s">
        <v>4087</v>
      </c>
      <c r="W470" s="81"/>
      <c r="X470" s="81"/>
      <c r="Y470" s="87" t="s">
        <v>6087</v>
      </c>
      <c r="Z470" s="81"/>
    </row>
    <row r="471" spans="1:26" x14ac:dyDescent="0.35">
      <c r="A471" s="66" t="s">
        <v>569</v>
      </c>
      <c r="B471" s="66" t="s">
        <v>1264</v>
      </c>
      <c r="C471" s="67"/>
      <c r="D471" s="68"/>
      <c r="E471" s="69"/>
      <c r="F471" s="70"/>
      <c r="G471" s="67"/>
      <c r="H471" s="71"/>
      <c r="I471" s="72"/>
      <c r="J471" s="72"/>
      <c r="K471" s="36"/>
      <c r="L471" s="79"/>
      <c r="M471" s="79"/>
      <c r="N471" s="74"/>
      <c r="O471" s="81" t="s">
        <v>1490</v>
      </c>
      <c r="P471" s="83">
        <v>44407.456342592595</v>
      </c>
      <c r="Q471" s="81" t="s">
        <v>1613</v>
      </c>
      <c r="R471" s="81"/>
      <c r="S471" s="81"/>
      <c r="T471" s="81" t="s">
        <v>3350</v>
      </c>
      <c r="U471" s="83">
        <v>44407.456342592595</v>
      </c>
      <c r="V471" s="85" t="s">
        <v>4088</v>
      </c>
      <c r="W471" s="81"/>
      <c r="X471" s="81"/>
      <c r="Y471" s="87" t="s">
        <v>6088</v>
      </c>
      <c r="Z471" s="81"/>
    </row>
    <row r="472" spans="1:26" x14ac:dyDescent="0.35">
      <c r="A472" s="66" t="s">
        <v>570</v>
      </c>
      <c r="B472" s="66" t="s">
        <v>796</v>
      </c>
      <c r="C472" s="67"/>
      <c r="D472" s="68"/>
      <c r="E472" s="69"/>
      <c r="F472" s="70"/>
      <c r="G472" s="67"/>
      <c r="H472" s="71"/>
      <c r="I472" s="72"/>
      <c r="J472" s="72"/>
      <c r="K472" s="36"/>
      <c r="L472" s="79"/>
      <c r="M472" s="79"/>
      <c r="N472" s="74"/>
      <c r="O472" s="81" t="s">
        <v>1490</v>
      </c>
      <c r="P472" s="83">
        <v>44407.458645833336</v>
      </c>
      <c r="Q472" s="81" t="s">
        <v>1659</v>
      </c>
      <c r="R472" s="81"/>
      <c r="S472" s="81"/>
      <c r="T472" s="81" t="s">
        <v>3372</v>
      </c>
      <c r="U472" s="83">
        <v>44407.458645833336</v>
      </c>
      <c r="V472" s="85" t="s">
        <v>4089</v>
      </c>
      <c r="W472" s="81"/>
      <c r="X472" s="81"/>
      <c r="Y472" s="87" t="s">
        <v>6089</v>
      </c>
      <c r="Z472" s="81"/>
    </row>
    <row r="473" spans="1:26" x14ac:dyDescent="0.35">
      <c r="A473" s="66" t="s">
        <v>571</v>
      </c>
      <c r="B473" s="66" t="s">
        <v>796</v>
      </c>
      <c r="C473" s="67"/>
      <c r="D473" s="68"/>
      <c r="E473" s="69"/>
      <c r="F473" s="70"/>
      <c r="G473" s="67"/>
      <c r="H473" s="71"/>
      <c r="I473" s="72"/>
      <c r="J473" s="72"/>
      <c r="K473" s="36"/>
      <c r="L473" s="79"/>
      <c r="M473" s="79"/>
      <c r="N473" s="74"/>
      <c r="O473" s="81" t="s">
        <v>1490</v>
      </c>
      <c r="P473" s="83">
        <v>44407.458692129629</v>
      </c>
      <c r="Q473" s="81" t="s">
        <v>1659</v>
      </c>
      <c r="R473" s="81"/>
      <c r="S473" s="81"/>
      <c r="T473" s="81" t="s">
        <v>3372</v>
      </c>
      <c r="U473" s="83">
        <v>44407.458692129629</v>
      </c>
      <c r="V473" s="85" t="s">
        <v>4090</v>
      </c>
      <c r="W473" s="81"/>
      <c r="X473" s="81"/>
      <c r="Y473" s="87" t="s">
        <v>6090</v>
      </c>
      <c r="Z473" s="81"/>
    </row>
    <row r="474" spans="1:26" x14ac:dyDescent="0.35">
      <c r="A474" s="66" t="s">
        <v>572</v>
      </c>
      <c r="B474" s="66" t="s">
        <v>796</v>
      </c>
      <c r="C474" s="67"/>
      <c r="D474" s="68"/>
      <c r="E474" s="69"/>
      <c r="F474" s="70"/>
      <c r="G474" s="67"/>
      <c r="H474" s="71"/>
      <c r="I474" s="72"/>
      <c r="J474" s="72"/>
      <c r="K474" s="36"/>
      <c r="L474" s="79"/>
      <c r="M474" s="79"/>
      <c r="N474" s="74"/>
      <c r="O474" s="81" t="s">
        <v>1490</v>
      </c>
      <c r="P474" s="83">
        <v>44407.459097222221</v>
      </c>
      <c r="Q474" s="81" t="s">
        <v>1659</v>
      </c>
      <c r="R474" s="81"/>
      <c r="S474" s="81"/>
      <c r="T474" s="81" t="s">
        <v>3372</v>
      </c>
      <c r="U474" s="83">
        <v>44407.459097222221</v>
      </c>
      <c r="V474" s="85" t="s">
        <v>4091</v>
      </c>
      <c r="W474" s="81"/>
      <c r="X474" s="81"/>
      <c r="Y474" s="87" t="s">
        <v>6091</v>
      </c>
      <c r="Z474" s="81"/>
    </row>
    <row r="475" spans="1:26" x14ac:dyDescent="0.35">
      <c r="A475" s="66" t="s">
        <v>573</v>
      </c>
      <c r="B475" s="66" t="s">
        <v>1199</v>
      </c>
      <c r="C475" s="67"/>
      <c r="D475" s="68"/>
      <c r="E475" s="69"/>
      <c r="F475" s="70"/>
      <c r="G475" s="67"/>
      <c r="H475" s="71"/>
      <c r="I475" s="72"/>
      <c r="J475" s="72"/>
      <c r="K475" s="36"/>
      <c r="L475" s="79"/>
      <c r="M475" s="79"/>
      <c r="N475" s="74"/>
      <c r="O475" s="81" t="s">
        <v>1490</v>
      </c>
      <c r="P475" s="83">
        <v>44407.461238425924</v>
      </c>
      <c r="Q475" s="81" t="s">
        <v>1691</v>
      </c>
      <c r="R475" s="81"/>
      <c r="S475" s="81"/>
      <c r="T475" s="81"/>
      <c r="U475" s="83">
        <v>44407.461238425924</v>
      </c>
      <c r="V475" s="85" t="s">
        <v>4092</v>
      </c>
      <c r="W475" s="81"/>
      <c r="X475" s="81"/>
      <c r="Y475" s="87" t="s">
        <v>6092</v>
      </c>
      <c r="Z475" s="81"/>
    </row>
    <row r="476" spans="1:26" x14ac:dyDescent="0.35">
      <c r="A476" s="66" t="s">
        <v>574</v>
      </c>
      <c r="B476" s="66" t="s">
        <v>796</v>
      </c>
      <c r="C476" s="67"/>
      <c r="D476" s="68"/>
      <c r="E476" s="69"/>
      <c r="F476" s="70"/>
      <c r="G476" s="67"/>
      <c r="H476" s="71"/>
      <c r="I476" s="72"/>
      <c r="J476" s="72"/>
      <c r="K476" s="36"/>
      <c r="L476" s="79"/>
      <c r="M476" s="79"/>
      <c r="N476" s="74"/>
      <c r="O476" s="81" t="s">
        <v>1490</v>
      </c>
      <c r="P476" s="83">
        <v>44407.463796296295</v>
      </c>
      <c r="Q476" s="81" t="s">
        <v>1659</v>
      </c>
      <c r="R476" s="81"/>
      <c r="S476" s="81"/>
      <c r="T476" s="81" t="s">
        <v>3372</v>
      </c>
      <c r="U476" s="83">
        <v>44407.463796296295</v>
      </c>
      <c r="V476" s="85" t="s">
        <v>4093</v>
      </c>
      <c r="W476" s="81"/>
      <c r="X476" s="81"/>
      <c r="Y476" s="87" t="s">
        <v>6093</v>
      </c>
      <c r="Z476" s="81"/>
    </row>
    <row r="477" spans="1:26" x14ac:dyDescent="0.35">
      <c r="A477" s="66" t="s">
        <v>575</v>
      </c>
      <c r="B477" s="66" t="s">
        <v>796</v>
      </c>
      <c r="C477" s="67"/>
      <c r="D477" s="68"/>
      <c r="E477" s="69"/>
      <c r="F477" s="70"/>
      <c r="G477" s="67"/>
      <c r="H477" s="71"/>
      <c r="I477" s="72"/>
      <c r="J477" s="72"/>
      <c r="K477" s="36"/>
      <c r="L477" s="79"/>
      <c r="M477" s="79"/>
      <c r="N477" s="74"/>
      <c r="O477" s="81" t="s">
        <v>1490</v>
      </c>
      <c r="P477" s="83">
        <v>44407.469143518516</v>
      </c>
      <c r="Q477" s="81" t="s">
        <v>1659</v>
      </c>
      <c r="R477" s="81"/>
      <c r="S477" s="81"/>
      <c r="T477" s="81" t="s">
        <v>3372</v>
      </c>
      <c r="U477" s="83">
        <v>44407.469143518516</v>
      </c>
      <c r="V477" s="85" t="s">
        <v>4094</v>
      </c>
      <c r="W477" s="81"/>
      <c r="X477" s="81"/>
      <c r="Y477" s="87" t="s">
        <v>6094</v>
      </c>
      <c r="Z477" s="81"/>
    </row>
    <row r="478" spans="1:26" x14ac:dyDescent="0.35">
      <c r="A478" s="66" t="s">
        <v>576</v>
      </c>
      <c r="B478" s="66" t="s">
        <v>1264</v>
      </c>
      <c r="C478" s="67"/>
      <c r="D478" s="68"/>
      <c r="E478" s="69"/>
      <c r="F478" s="70"/>
      <c r="G478" s="67"/>
      <c r="H478" s="71"/>
      <c r="I478" s="72"/>
      <c r="J478" s="72"/>
      <c r="K478" s="36"/>
      <c r="L478" s="79"/>
      <c r="M478" s="79"/>
      <c r="N478" s="74"/>
      <c r="O478" s="81" t="s">
        <v>1490</v>
      </c>
      <c r="P478" s="83">
        <v>44407.471736111111</v>
      </c>
      <c r="Q478" s="81" t="s">
        <v>1613</v>
      </c>
      <c r="R478" s="81"/>
      <c r="S478" s="81"/>
      <c r="T478" s="81" t="s">
        <v>3350</v>
      </c>
      <c r="U478" s="83">
        <v>44407.471736111111</v>
      </c>
      <c r="V478" s="85" t="s">
        <v>4095</v>
      </c>
      <c r="W478" s="81"/>
      <c r="X478" s="81"/>
      <c r="Y478" s="87" t="s">
        <v>6095</v>
      </c>
      <c r="Z478" s="81"/>
    </row>
    <row r="479" spans="1:26" x14ac:dyDescent="0.35">
      <c r="A479" s="66" t="s">
        <v>577</v>
      </c>
      <c r="B479" s="66" t="s">
        <v>1404</v>
      </c>
      <c r="C479" s="67"/>
      <c r="D479" s="68"/>
      <c r="E479" s="69"/>
      <c r="F479" s="70"/>
      <c r="G479" s="67"/>
      <c r="H479" s="71"/>
      <c r="I479" s="72"/>
      <c r="J479" s="72"/>
      <c r="K479" s="36"/>
      <c r="L479" s="79"/>
      <c r="M479" s="79"/>
      <c r="N479" s="74"/>
      <c r="O479" s="81" t="s">
        <v>1490</v>
      </c>
      <c r="P479" s="83">
        <v>44407.478634259256</v>
      </c>
      <c r="Q479" s="81" t="s">
        <v>1692</v>
      </c>
      <c r="R479" s="81"/>
      <c r="S479" s="81"/>
      <c r="T479" s="81" t="s">
        <v>3385</v>
      </c>
      <c r="U479" s="83">
        <v>44407.478634259256</v>
      </c>
      <c r="V479" s="85" t="s">
        <v>4096</v>
      </c>
      <c r="W479" s="81"/>
      <c r="X479" s="81"/>
      <c r="Y479" s="87" t="s">
        <v>6096</v>
      </c>
      <c r="Z479" s="81"/>
    </row>
    <row r="480" spans="1:26" x14ac:dyDescent="0.35">
      <c r="A480" s="66" t="s">
        <v>577</v>
      </c>
      <c r="B480" s="66" t="s">
        <v>1405</v>
      </c>
      <c r="C480" s="67"/>
      <c r="D480" s="68"/>
      <c r="E480" s="69"/>
      <c r="F480" s="70"/>
      <c r="G480" s="67"/>
      <c r="H480" s="71"/>
      <c r="I480" s="72"/>
      <c r="J480" s="72"/>
      <c r="K480" s="36"/>
      <c r="L480" s="79"/>
      <c r="M480" s="79"/>
      <c r="N480" s="74"/>
      <c r="O480" s="81" t="s">
        <v>1490</v>
      </c>
      <c r="P480" s="83">
        <v>44407.478634259256</v>
      </c>
      <c r="Q480" s="81" t="s">
        <v>1692</v>
      </c>
      <c r="R480" s="81"/>
      <c r="S480" s="81"/>
      <c r="T480" s="81" t="s">
        <v>3385</v>
      </c>
      <c r="U480" s="83">
        <v>44407.478634259256</v>
      </c>
      <c r="V480" s="85" t="s">
        <v>4096</v>
      </c>
      <c r="W480" s="81"/>
      <c r="X480" s="81"/>
      <c r="Y480" s="87" t="s">
        <v>6096</v>
      </c>
      <c r="Z480" s="81"/>
    </row>
    <row r="481" spans="1:26" x14ac:dyDescent="0.35">
      <c r="A481" s="66" t="s">
        <v>577</v>
      </c>
      <c r="B481" s="66" t="s">
        <v>1069</v>
      </c>
      <c r="C481" s="67"/>
      <c r="D481" s="68"/>
      <c r="E481" s="69"/>
      <c r="F481" s="70"/>
      <c r="G481" s="67"/>
      <c r="H481" s="71"/>
      <c r="I481" s="72"/>
      <c r="J481" s="72"/>
      <c r="K481" s="36"/>
      <c r="L481" s="79"/>
      <c r="M481" s="79"/>
      <c r="N481" s="74"/>
      <c r="O481" s="81" t="s">
        <v>1490</v>
      </c>
      <c r="P481" s="83">
        <v>44407.478634259256</v>
      </c>
      <c r="Q481" s="81" t="s">
        <v>1692</v>
      </c>
      <c r="R481" s="81"/>
      <c r="S481" s="81"/>
      <c r="T481" s="81" t="s">
        <v>3385</v>
      </c>
      <c r="U481" s="83">
        <v>44407.478634259256</v>
      </c>
      <c r="V481" s="85" t="s">
        <v>4096</v>
      </c>
      <c r="W481" s="81"/>
      <c r="X481" s="81"/>
      <c r="Y481" s="87" t="s">
        <v>6096</v>
      </c>
      <c r="Z481" s="81"/>
    </row>
    <row r="482" spans="1:26" x14ac:dyDescent="0.35">
      <c r="A482" s="66" t="s">
        <v>578</v>
      </c>
      <c r="B482" s="66" t="s">
        <v>1308</v>
      </c>
      <c r="C482" s="67"/>
      <c r="D482" s="68"/>
      <c r="E482" s="69"/>
      <c r="F482" s="70"/>
      <c r="G482" s="67"/>
      <c r="H482" s="71"/>
      <c r="I482" s="72"/>
      <c r="J482" s="72"/>
      <c r="K482" s="36"/>
      <c r="L482" s="79"/>
      <c r="M482" s="79"/>
      <c r="N482" s="74"/>
      <c r="O482" s="81" t="s">
        <v>1490</v>
      </c>
      <c r="P482" s="83">
        <v>44407.480775462966</v>
      </c>
      <c r="Q482" s="81" t="s">
        <v>1675</v>
      </c>
      <c r="R482" s="81"/>
      <c r="S482" s="81"/>
      <c r="T482" s="81" t="s">
        <v>3379</v>
      </c>
      <c r="U482" s="83">
        <v>44407.480775462966</v>
      </c>
      <c r="V482" s="85" t="s">
        <v>4097</v>
      </c>
      <c r="W482" s="81"/>
      <c r="X482" s="81"/>
      <c r="Y482" s="87" t="s">
        <v>6097</v>
      </c>
      <c r="Z482" s="81"/>
    </row>
    <row r="483" spans="1:26" x14ac:dyDescent="0.35">
      <c r="A483" s="66" t="s">
        <v>579</v>
      </c>
      <c r="B483" s="66" t="s">
        <v>796</v>
      </c>
      <c r="C483" s="67"/>
      <c r="D483" s="68"/>
      <c r="E483" s="69"/>
      <c r="F483" s="70"/>
      <c r="G483" s="67"/>
      <c r="H483" s="71"/>
      <c r="I483" s="72"/>
      <c r="J483" s="72"/>
      <c r="K483" s="36"/>
      <c r="L483" s="79"/>
      <c r="M483" s="79"/>
      <c r="N483" s="74"/>
      <c r="O483" s="81" t="s">
        <v>1490</v>
      </c>
      <c r="P483" s="83">
        <v>44407.482951388891</v>
      </c>
      <c r="Q483" s="81" t="s">
        <v>1659</v>
      </c>
      <c r="R483" s="81"/>
      <c r="S483" s="81"/>
      <c r="T483" s="81" t="s">
        <v>3372</v>
      </c>
      <c r="U483" s="83">
        <v>44407.482951388891</v>
      </c>
      <c r="V483" s="85" t="s">
        <v>4098</v>
      </c>
      <c r="W483" s="81"/>
      <c r="X483" s="81"/>
      <c r="Y483" s="87" t="s">
        <v>6098</v>
      </c>
      <c r="Z483" s="81"/>
    </row>
    <row r="484" spans="1:26" x14ac:dyDescent="0.35">
      <c r="A484" s="66" t="s">
        <v>580</v>
      </c>
      <c r="B484" s="66" t="s">
        <v>796</v>
      </c>
      <c r="C484" s="67"/>
      <c r="D484" s="68"/>
      <c r="E484" s="69"/>
      <c r="F484" s="70"/>
      <c r="G484" s="67"/>
      <c r="H484" s="71"/>
      <c r="I484" s="72"/>
      <c r="J484" s="72"/>
      <c r="K484" s="36"/>
      <c r="L484" s="79"/>
      <c r="M484" s="79"/>
      <c r="N484" s="74"/>
      <c r="O484" s="81" t="s">
        <v>1490</v>
      </c>
      <c r="P484" s="83">
        <v>44407.483506944445</v>
      </c>
      <c r="Q484" s="81" t="s">
        <v>1659</v>
      </c>
      <c r="R484" s="81"/>
      <c r="S484" s="81"/>
      <c r="T484" s="81" t="s">
        <v>3372</v>
      </c>
      <c r="U484" s="83">
        <v>44407.483506944445</v>
      </c>
      <c r="V484" s="85" t="s">
        <v>4099</v>
      </c>
      <c r="W484" s="81"/>
      <c r="X484" s="81"/>
      <c r="Y484" s="87" t="s">
        <v>6099</v>
      </c>
      <c r="Z484" s="81"/>
    </row>
    <row r="485" spans="1:26" x14ac:dyDescent="0.35">
      <c r="A485" s="66" t="s">
        <v>581</v>
      </c>
      <c r="B485" s="66" t="s">
        <v>1407</v>
      </c>
      <c r="C485" s="67"/>
      <c r="D485" s="68"/>
      <c r="E485" s="69"/>
      <c r="F485" s="70"/>
      <c r="G485" s="67"/>
      <c r="H485" s="71"/>
      <c r="I485" s="72"/>
      <c r="J485" s="72"/>
      <c r="K485" s="36"/>
      <c r="L485" s="79"/>
      <c r="M485" s="79"/>
      <c r="N485" s="74"/>
      <c r="O485" s="81" t="s">
        <v>1490</v>
      </c>
      <c r="P485" s="83">
        <v>44407.485937500001</v>
      </c>
      <c r="Q485" s="81" t="s">
        <v>1693</v>
      </c>
      <c r="R485" s="81"/>
      <c r="S485" s="81"/>
      <c r="T485" s="81" t="s">
        <v>3387</v>
      </c>
      <c r="U485" s="83">
        <v>44407.485937500001</v>
      </c>
      <c r="V485" s="85" t="s">
        <v>4100</v>
      </c>
      <c r="W485" s="81"/>
      <c r="X485" s="81"/>
      <c r="Y485" s="87" t="s">
        <v>6100</v>
      </c>
      <c r="Z485" s="81"/>
    </row>
    <row r="486" spans="1:26" x14ac:dyDescent="0.35">
      <c r="A486" s="66" t="s">
        <v>581</v>
      </c>
      <c r="B486" s="66" t="s">
        <v>1194</v>
      </c>
      <c r="C486" s="67"/>
      <c r="D486" s="68"/>
      <c r="E486" s="69"/>
      <c r="F486" s="70"/>
      <c r="G486" s="67"/>
      <c r="H486" s="71"/>
      <c r="I486" s="72"/>
      <c r="J486" s="72"/>
      <c r="K486" s="36"/>
      <c r="L486" s="79"/>
      <c r="M486" s="79"/>
      <c r="N486" s="74"/>
      <c r="O486" s="81" t="s">
        <v>1490</v>
      </c>
      <c r="P486" s="83">
        <v>44407.485937500001</v>
      </c>
      <c r="Q486" s="81" t="s">
        <v>1693</v>
      </c>
      <c r="R486" s="81"/>
      <c r="S486" s="81"/>
      <c r="T486" s="81" t="s">
        <v>3387</v>
      </c>
      <c r="U486" s="83">
        <v>44407.485937500001</v>
      </c>
      <c r="V486" s="85" t="s">
        <v>4100</v>
      </c>
      <c r="W486" s="81"/>
      <c r="X486" s="81"/>
      <c r="Y486" s="87" t="s">
        <v>6100</v>
      </c>
      <c r="Z486" s="81"/>
    </row>
    <row r="487" spans="1:26" x14ac:dyDescent="0.35">
      <c r="A487" s="66" t="s">
        <v>582</v>
      </c>
      <c r="B487" s="66" t="s">
        <v>796</v>
      </c>
      <c r="C487" s="67"/>
      <c r="D487" s="68"/>
      <c r="E487" s="69"/>
      <c r="F487" s="70"/>
      <c r="G487" s="67"/>
      <c r="H487" s="71"/>
      <c r="I487" s="72"/>
      <c r="J487" s="72"/>
      <c r="K487" s="36"/>
      <c r="L487" s="79"/>
      <c r="M487" s="79"/>
      <c r="N487" s="74"/>
      <c r="O487" s="81" t="s">
        <v>1490</v>
      </c>
      <c r="P487" s="83">
        <v>44407.486620370371</v>
      </c>
      <c r="Q487" s="81" t="s">
        <v>1659</v>
      </c>
      <c r="R487" s="81"/>
      <c r="S487" s="81"/>
      <c r="T487" s="81" t="s">
        <v>3372</v>
      </c>
      <c r="U487" s="83">
        <v>44407.486620370371</v>
      </c>
      <c r="V487" s="85" t="s">
        <v>4101</v>
      </c>
      <c r="W487" s="81"/>
      <c r="X487" s="81"/>
      <c r="Y487" s="87" t="s">
        <v>6101</v>
      </c>
      <c r="Z487" s="81"/>
    </row>
    <row r="488" spans="1:26" x14ac:dyDescent="0.35">
      <c r="A488" s="66" t="s">
        <v>583</v>
      </c>
      <c r="B488" s="66" t="s">
        <v>796</v>
      </c>
      <c r="C488" s="67"/>
      <c r="D488" s="68"/>
      <c r="E488" s="69"/>
      <c r="F488" s="70"/>
      <c r="G488" s="67"/>
      <c r="H488" s="71"/>
      <c r="I488" s="72"/>
      <c r="J488" s="72"/>
      <c r="K488" s="36"/>
      <c r="L488" s="79"/>
      <c r="M488" s="79"/>
      <c r="N488" s="74"/>
      <c r="O488" s="81" t="s">
        <v>1490</v>
      </c>
      <c r="P488" s="83">
        <v>44407.487002314818</v>
      </c>
      <c r="Q488" s="81" t="s">
        <v>1659</v>
      </c>
      <c r="R488" s="81"/>
      <c r="S488" s="81"/>
      <c r="T488" s="81" t="s">
        <v>3372</v>
      </c>
      <c r="U488" s="83">
        <v>44407.487002314818</v>
      </c>
      <c r="V488" s="85" t="s">
        <v>4102</v>
      </c>
      <c r="W488" s="81"/>
      <c r="X488" s="81"/>
      <c r="Y488" s="87" t="s">
        <v>6102</v>
      </c>
      <c r="Z488" s="81"/>
    </row>
    <row r="489" spans="1:26" x14ac:dyDescent="0.35">
      <c r="A489" s="66" t="s">
        <v>584</v>
      </c>
      <c r="B489" s="66" t="s">
        <v>1408</v>
      </c>
      <c r="C489" s="67"/>
      <c r="D489" s="68"/>
      <c r="E489" s="69"/>
      <c r="F489" s="70"/>
      <c r="G489" s="67"/>
      <c r="H489" s="71"/>
      <c r="I489" s="72"/>
      <c r="J489" s="72"/>
      <c r="K489" s="36"/>
      <c r="L489" s="79"/>
      <c r="M489" s="79"/>
      <c r="N489" s="74"/>
      <c r="O489" s="81" t="s">
        <v>1490</v>
      </c>
      <c r="P489" s="83">
        <v>44405.430150462962</v>
      </c>
      <c r="Q489" s="81" t="s">
        <v>1694</v>
      </c>
      <c r="R489" s="81"/>
      <c r="S489" s="81"/>
      <c r="T489" s="81"/>
      <c r="U489" s="83">
        <v>44405.430150462962</v>
      </c>
      <c r="V489" s="85" t="s">
        <v>4103</v>
      </c>
      <c r="W489" s="81"/>
      <c r="X489" s="81"/>
      <c r="Y489" s="87" t="s">
        <v>6103</v>
      </c>
      <c r="Z489" s="81"/>
    </row>
    <row r="490" spans="1:26" x14ac:dyDescent="0.35">
      <c r="A490" s="66" t="s">
        <v>585</v>
      </c>
      <c r="B490" s="66" t="s">
        <v>1407</v>
      </c>
      <c r="C490" s="67"/>
      <c r="D490" s="68"/>
      <c r="E490" s="69"/>
      <c r="F490" s="70"/>
      <c r="G490" s="67"/>
      <c r="H490" s="71"/>
      <c r="I490" s="72"/>
      <c r="J490" s="72"/>
      <c r="K490" s="36"/>
      <c r="L490" s="79"/>
      <c r="M490" s="79"/>
      <c r="N490" s="74"/>
      <c r="O490" s="81" t="s">
        <v>1490</v>
      </c>
      <c r="P490" s="83">
        <v>44407.380474537036</v>
      </c>
      <c r="Q490" s="81" t="s">
        <v>1693</v>
      </c>
      <c r="R490" s="81"/>
      <c r="S490" s="81"/>
      <c r="T490" s="81" t="s">
        <v>3387</v>
      </c>
      <c r="U490" s="83">
        <v>44407.380474537036</v>
      </c>
      <c r="V490" s="85" t="s">
        <v>4104</v>
      </c>
      <c r="W490" s="81"/>
      <c r="X490" s="81"/>
      <c r="Y490" s="87" t="s">
        <v>6104</v>
      </c>
      <c r="Z490" s="81"/>
    </row>
    <row r="491" spans="1:26" x14ac:dyDescent="0.35">
      <c r="A491" s="66" t="s">
        <v>585</v>
      </c>
      <c r="B491" s="66" t="s">
        <v>1194</v>
      </c>
      <c r="C491" s="67"/>
      <c r="D491" s="68"/>
      <c r="E491" s="69"/>
      <c r="F491" s="70"/>
      <c r="G491" s="67"/>
      <c r="H491" s="71"/>
      <c r="I491" s="72"/>
      <c r="J491" s="72"/>
      <c r="K491" s="36"/>
      <c r="L491" s="79"/>
      <c r="M491" s="79"/>
      <c r="N491" s="74"/>
      <c r="O491" s="81" t="s">
        <v>1490</v>
      </c>
      <c r="P491" s="83">
        <v>44407.380474537036</v>
      </c>
      <c r="Q491" s="81" t="s">
        <v>1693</v>
      </c>
      <c r="R491" s="81"/>
      <c r="S491" s="81"/>
      <c r="T491" s="81" t="s">
        <v>3387</v>
      </c>
      <c r="U491" s="83">
        <v>44407.380474537036</v>
      </c>
      <c r="V491" s="85" t="s">
        <v>4104</v>
      </c>
      <c r="W491" s="81"/>
      <c r="X491" s="81"/>
      <c r="Y491" s="87" t="s">
        <v>6104</v>
      </c>
      <c r="Z491" s="81"/>
    </row>
    <row r="492" spans="1:26" x14ac:dyDescent="0.35">
      <c r="A492" s="66" t="s">
        <v>584</v>
      </c>
      <c r="B492" s="66" t="s">
        <v>585</v>
      </c>
      <c r="C492" s="67"/>
      <c r="D492" s="68"/>
      <c r="E492" s="69"/>
      <c r="F492" s="70"/>
      <c r="G492" s="67"/>
      <c r="H492" s="71"/>
      <c r="I492" s="72"/>
      <c r="J492" s="72"/>
      <c r="K492" s="36"/>
      <c r="L492" s="79"/>
      <c r="M492" s="79"/>
      <c r="N492" s="74"/>
      <c r="O492" s="81" t="s">
        <v>1490</v>
      </c>
      <c r="P492" s="83">
        <v>44405.430150462962</v>
      </c>
      <c r="Q492" s="81" t="s">
        <v>1694</v>
      </c>
      <c r="R492" s="81"/>
      <c r="S492" s="81"/>
      <c r="T492" s="81"/>
      <c r="U492" s="83">
        <v>44405.430150462962</v>
      </c>
      <c r="V492" s="85" t="s">
        <v>4103</v>
      </c>
      <c r="W492" s="81"/>
      <c r="X492" s="81"/>
      <c r="Y492" s="87" t="s">
        <v>6103</v>
      </c>
      <c r="Z492" s="81"/>
    </row>
    <row r="493" spans="1:26" x14ac:dyDescent="0.35">
      <c r="A493" s="66" t="s">
        <v>586</v>
      </c>
      <c r="B493" s="66" t="s">
        <v>586</v>
      </c>
      <c r="C493" s="67"/>
      <c r="D493" s="68"/>
      <c r="E493" s="69"/>
      <c r="F493" s="70"/>
      <c r="G493" s="67"/>
      <c r="H493" s="71"/>
      <c r="I493" s="72"/>
      <c r="J493" s="72"/>
      <c r="K493" s="36"/>
      <c r="L493" s="79"/>
      <c r="M493" s="79"/>
      <c r="N493" s="74"/>
      <c r="O493" s="81" t="s">
        <v>179</v>
      </c>
      <c r="P493" s="83">
        <v>44405.501157407409</v>
      </c>
      <c r="Q493" s="81" t="s">
        <v>1695</v>
      </c>
      <c r="R493" s="85" t="s">
        <v>2645</v>
      </c>
      <c r="S493" s="81" t="s">
        <v>3177</v>
      </c>
      <c r="T493" s="81" t="s">
        <v>3289</v>
      </c>
      <c r="U493" s="83">
        <v>44405.501157407409</v>
      </c>
      <c r="V493" s="85" t="s">
        <v>4105</v>
      </c>
      <c r="W493" s="81"/>
      <c r="X493" s="81"/>
      <c r="Y493" s="87" t="s">
        <v>6105</v>
      </c>
      <c r="Z493" s="81"/>
    </row>
    <row r="494" spans="1:26" x14ac:dyDescent="0.35">
      <c r="A494" s="66" t="s">
        <v>584</v>
      </c>
      <c r="B494" s="66" t="s">
        <v>586</v>
      </c>
      <c r="C494" s="67"/>
      <c r="D494" s="68"/>
      <c r="E494" s="69"/>
      <c r="F494" s="70"/>
      <c r="G494" s="67"/>
      <c r="H494" s="71"/>
      <c r="I494" s="72"/>
      <c r="J494" s="72"/>
      <c r="K494" s="36"/>
      <c r="L494" s="79"/>
      <c r="M494" s="79"/>
      <c r="N494" s="74"/>
      <c r="O494" s="81" t="s">
        <v>1490</v>
      </c>
      <c r="P494" s="83">
        <v>44405.45621527778</v>
      </c>
      <c r="Q494" s="81" t="s">
        <v>1696</v>
      </c>
      <c r="R494" s="81"/>
      <c r="S494" s="81"/>
      <c r="T494" s="81"/>
      <c r="U494" s="83">
        <v>44405.45621527778</v>
      </c>
      <c r="V494" s="85" t="s">
        <v>4106</v>
      </c>
      <c r="W494" s="81"/>
      <c r="X494" s="81"/>
      <c r="Y494" s="87" t="s">
        <v>6106</v>
      </c>
      <c r="Z494" s="81"/>
    </row>
    <row r="495" spans="1:26" x14ac:dyDescent="0.35">
      <c r="A495" s="66" t="s">
        <v>584</v>
      </c>
      <c r="B495" s="66" t="s">
        <v>586</v>
      </c>
      <c r="C495" s="67"/>
      <c r="D495" s="68"/>
      <c r="E495" s="69"/>
      <c r="F495" s="70"/>
      <c r="G495" s="67"/>
      <c r="H495" s="71"/>
      <c r="I495" s="72"/>
      <c r="J495" s="72"/>
      <c r="K495" s="36"/>
      <c r="L495" s="79"/>
      <c r="M495" s="79"/>
      <c r="N495" s="74"/>
      <c r="O495" s="81" t="s">
        <v>1490</v>
      </c>
      <c r="P495" s="83">
        <v>44405.456793981481</v>
      </c>
      <c r="Q495" s="81" t="s">
        <v>1697</v>
      </c>
      <c r="R495" s="81"/>
      <c r="S495" s="81"/>
      <c r="T495" s="81" t="s">
        <v>3388</v>
      </c>
      <c r="U495" s="83">
        <v>44405.456793981481</v>
      </c>
      <c r="V495" s="85" t="s">
        <v>4107</v>
      </c>
      <c r="W495" s="81"/>
      <c r="X495" s="81"/>
      <c r="Y495" s="87" t="s">
        <v>6107</v>
      </c>
      <c r="Z495" s="81"/>
    </row>
    <row r="496" spans="1:26" x14ac:dyDescent="0.35">
      <c r="A496" s="66" t="s">
        <v>584</v>
      </c>
      <c r="B496" s="66" t="s">
        <v>586</v>
      </c>
      <c r="C496" s="67"/>
      <c r="D496" s="68"/>
      <c r="E496" s="69"/>
      <c r="F496" s="70"/>
      <c r="G496" s="67"/>
      <c r="H496" s="71"/>
      <c r="I496" s="72"/>
      <c r="J496" s="72"/>
      <c r="K496" s="36"/>
      <c r="L496" s="79"/>
      <c r="M496" s="79"/>
      <c r="N496" s="74"/>
      <c r="O496" s="81" t="s">
        <v>1490</v>
      </c>
      <c r="P496" s="83">
        <v>44405.529583333337</v>
      </c>
      <c r="Q496" s="81" t="s">
        <v>1556</v>
      </c>
      <c r="R496" s="81"/>
      <c r="S496" s="81"/>
      <c r="T496" s="81" t="s">
        <v>3289</v>
      </c>
      <c r="U496" s="83">
        <v>44405.529583333337</v>
      </c>
      <c r="V496" s="85" t="s">
        <v>4108</v>
      </c>
      <c r="W496" s="81"/>
      <c r="X496" s="81"/>
      <c r="Y496" s="87" t="s">
        <v>6108</v>
      </c>
      <c r="Z496" s="81"/>
    </row>
    <row r="497" spans="1:26" x14ac:dyDescent="0.35">
      <c r="A497" s="66" t="s">
        <v>584</v>
      </c>
      <c r="B497" s="66" t="s">
        <v>1194</v>
      </c>
      <c r="C497" s="67"/>
      <c r="D497" s="68"/>
      <c r="E497" s="69"/>
      <c r="F497" s="70"/>
      <c r="G497" s="67"/>
      <c r="H497" s="71"/>
      <c r="I497" s="72"/>
      <c r="J497" s="72"/>
      <c r="K497" s="36"/>
      <c r="L497" s="79"/>
      <c r="M497" s="79"/>
      <c r="N497" s="74"/>
      <c r="O497" s="81" t="s">
        <v>1490</v>
      </c>
      <c r="P497" s="83">
        <v>44405.430150462962</v>
      </c>
      <c r="Q497" s="81" t="s">
        <v>1694</v>
      </c>
      <c r="R497" s="81"/>
      <c r="S497" s="81"/>
      <c r="T497" s="81"/>
      <c r="U497" s="83">
        <v>44405.430150462962</v>
      </c>
      <c r="V497" s="85" t="s">
        <v>4103</v>
      </c>
      <c r="W497" s="81"/>
      <c r="X497" s="81"/>
      <c r="Y497" s="87" t="s">
        <v>6103</v>
      </c>
      <c r="Z497" s="81"/>
    </row>
    <row r="498" spans="1:26" x14ac:dyDescent="0.35">
      <c r="A498" s="66" t="s">
        <v>584</v>
      </c>
      <c r="B498" s="66" t="s">
        <v>1312</v>
      </c>
      <c r="C498" s="67"/>
      <c r="D498" s="68"/>
      <c r="E498" s="69"/>
      <c r="F498" s="70"/>
      <c r="G498" s="67"/>
      <c r="H498" s="71"/>
      <c r="I498" s="72"/>
      <c r="J498" s="72"/>
      <c r="K498" s="36"/>
      <c r="L498" s="79"/>
      <c r="M498" s="79"/>
      <c r="N498" s="74"/>
      <c r="O498" s="81" t="s">
        <v>1490</v>
      </c>
      <c r="P498" s="83">
        <v>44406.282777777778</v>
      </c>
      <c r="Q498" s="81" t="s">
        <v>1698</v>
      </c>
      <c r="R498" s="81"/>
      <c r="S498" s="81"/>
      <c r="T498" s="81" t="s">
        <v>3389</v>
      </c>
      <c r="U498" s="83">
        <v>44406.282777777778</v>
      </c>
      <c r="V498" s="85" t="s">
        <v>4109</v>
      </c>
      <c r="W498" s="81"/>
      <c r="X498" s="81"/>
      <c r="Y498" s="87" t="s">
        <v>6109</v>
      </c>
      <c r="Z498" s="81"/>
    </row>
    <row r="499" spans="1:26" x14ac:dyDescent="0.35">
      <c r="A499" s="66" t="s">
        <v>584</v>
      </c>
      <c r="B499" s="66" t="s">
        <v>930</v>
      </c>
      <c r="C499" s="67"/>
      <c r="D499" s="68"/>
      <c r="E499" s="69"/>
      <c r="F499" s="70"/>
      <c r="G499" s="67"/>
      <c r="H499" s="71"/>
      <c r="I499" s="72"/>
      <c r="J499" s="72"/>
      <c r="K499" s="36"/>
      <c r="L499" s="79"/>
      <c r="M499" s="79"/>
      <c r="N499" s="74"/>
      <c r="O499" s="81" t="s">
        <v>1490</v>
      </c>
      <c r="P499" s="83">
        <v>44406.282777777778</v>
      </c>
      <c r="Q499" s="81" t="s">
        <v>1698</v>
      </c>
      <c r="R499" s="81"/>
      <c r="S499" s="81"/>
      <c r="T499" s="81" t="s">
        <v>3389</v>
      </c>
      <c r="U499" s="83">
        <v>44406.282777777778</v>
      </c>
      <c r="V499" s="85" t="s">
        <v>4109</v>
      </c>
      <c r="W499" s="81"/>
      <c r="X499" s="81"/>
      <c r="Y499" s="87" t="s">
        <v>6109</v>
      </c>
      <c r="Z499" s="81"/>
    </row>
    <row r="500" spans="1:26" x14ac:dyDescent="0.35">
      <c r="A500" s="66" t="s">
        <v>584</v>
      </c>
      <c r="B500" s="66" t="s">
        <v>1407</v>
      </c>
      <c r="C500" s="67"/>
      <c r="D500" s="68"/>
      <c r="E500" s="69"/>
      <c r="F500" s="70"/>
      <c r="G500" s="67"/>
      <c r="H500" s="71"/>
      <c r="I500" s="72"/>
      <c r="J500" s="72"/>
      <c r="K500" s="36"/>
      <c r="L500" s="79"/>
      <c r="M500" s="79"/>
      <c r="N500" s="74"/>
      <c r="O500" s="81" t="s">
        <v>1490</v>
      </c>
      <c r="P500" s="83">
        <v>44407.491574074076</v>
      </c>
      <c r="Q500" s="81" t="s">
        <v>1693</v>
      </c>
      <c r="R500" s="81"/>
      <c r="S500" s="81"/>
      <c r="T500" s="81" t="s">
        <v>3387</v>
      </c>
      <c r="U500" s="83">
        <v>44407.491574074076</v>
      </c>
      <c r="V500" s="85" t="s">
        <v>4110</v>
      </c>
      <c r="W500" s="81"/>
      <c r="X500" s="81"/>
      <c r="Y500" s="87" t="s">
        <v>6110</v>
      </c>
      <c r="Z500" s="81"/>
    </row>
    <row r="501" spans="1:26" x14ac:dyDescent="0.35">
      <c r="A501" s="66" t="s">
        <v>584</v>
      </c>
      <c r="B501" s="66" t="s">
        <v>1194</v>
      </c>
      <c r="C501" s="67"/>
      <c r="D501" s="68"/>
      <c r="E501" s="69"/>
      <c r="F501" s="70"/>
      <c r="G501" s="67"/>
      <c r="H501" s="71"/>
      <c r="I501" s="72"/>
      <c r="J501" s="72"/>
      <c r="K501" s="36"/>
      <c r="L501" s="79"/>
      <c r="M501" s="79"/>
      <c r="N501" s="74"/>
      <c r="O501" s="81" t="s">
        <v>1490</v>
      </c>
      <c r="P501" s="83">
        <v>44407.491574074076</v>
      </c>
      <c r="Q501" s="81" t="s">
        <v>1693</v>
      </c>
      <c r="R501" s="81"/>
      <c r="S501" s="81"/>
      <c r="T501" s="81" t="s">
        <v>3387</v>
      </c>
      <c r="U501" s="83">
        <v>44407.491574074076</v>
      </c>
      <c r="V501" s="85" t="s">
        <v>4110</v>
      </c>
      <c r="W501" s="81"/>
      <c r="X501" s="81"/>
      <c r="Y501" s="87" t="s">
        <v>6110</v>
      </c>
      <c r="Z501" s="81"/>
    </row>
    <row r="502" spans="1:26" x14ac:dyDescent="0.35">
      <c r="A502" s="66" t="s">
        <v>587</v>
      </c>
      <c r="B502" s="66" t="s">
        <v>1007</v>
      </c>
      <c r="C502" s="67"/>
      <c r="D502" s="68"/>
      <c r="E502" s="69"/>
      <c r="F502" s="70"/>
      <c r="G502" s="67"/>
      <c r="H502" s="71"/>
      <c r="I502" s="72"/>
      <c r="J502" s="72"/>
      <c r="K502" s="36"/>
      <c r="L502" s="79"/>
      <c r="M502" s="79"/>
      <c r="N502" s="74"/>
      <c r="O502" s="81" t="s">
        <v>1490</v>
      </c>
      <c r="P502" s="83">
        <v>44406.455648148149</v>
      </c>
      <c r="Q502" s="81" t="s">
        <v>1699</v>
      </c>
      <c r="R502" s="81"/>
      <c r="S502" s="81"/>
      <c r="T502" s="81" t="s">
        <v>3390</v>
      </c>
      <c r="U502" s="83">
        <v>44406.455648148149</v>
      </c>
      <c r="V502" s="85" t="s">
        <v>4111</v>
      </c>
      <c r="W502" s="81"/>
      <c r="X502" s="81"/>
      <c r="Y502" s="87" t="s">
        <v>6111</v>
      </c>
      <c r="Z502" s="81"/>
    </row>
    <row r="503" spans="1:26" x14ac:dyDescent="0.35">
      <c r="A503" s="66" t="s">
        <v>587</v>
      </c>
      <c r="B503" s="66" t="s">
        <v>940</v>
      </c>
      <c r="C503" s="67"/>
      <c r="D503" s="68"/>
      <c r="E503" s="69"/>
      <c r="F503" s="70"/>
      <c r="G503" s="67"/>
      <c r="H503" s="71"/>
      <c r="I503" s="72"/>
      <c r="J503" s="72"/>
      <c r="K503" s="36"/>
      <c r="L503" s="79"/>
      <c r="M503" s="79"/>
      <c r="N503" s="74"/>
      <c r="O503" s="81" t="s">
        <v>1490</v>
      </c>
      <c r="P503" s="83">
        <v>44406.455648148149</v>
      </c>
      <c r="Q503" s="81" t="s">
        <v>1699</v>
      </c>
      <c r="R503" s="81"/>
      <c r="S503" s="81"/>
      <c r="T503" s="81" t="s">
        <v>3390</v>
      </c>
      <c r="U503" s="83">
        <v>44406.455648148149</v>
      </c>
      <c r="V503" s="85" t="s">
        <v>4111</v>
      </c>
      <c r="W503" s="81"/>
      <c r="X503" s="81"/>
      <c r="Y503" s="87" t="s">
        <v>6111</v>
      </c>
      <c r="Z503" s="81"/>
    </row>
    <row r="504" spans="1:26" x14ac:dyDescent="0.35">
      <c r="A504" s="66" t="s">
        <v>587</v>
      </c>
      <c r="B504" s="66" t="s">
        <v>1264</v>
      </c>
      <c r="C504" s="67"/>
      <c r="D504" s="68"/>
      <c r="E504" s="69"/>
      <c r="F504" s="70"/>
      <c r="G504" s="67"/>
      <c r="H504" s="71"/>
      <c r="I504" s="72"/>
      <c r="J504" s="72"/>
      <c r="K504" s="36"/>
      <c r="L504" s="79"/>
      <c r="M504" s="79"/>
      <c r="N504" s="74"/>
      <c r="O504" s="81" t="s">
        <v>1490</v>
      </c>
      <c r="P504" s="83">
        <v>44407.492314814815</v>
      </c>
      <c r="Q504" s="81" t="s">
        <v>1700</v>
      </c>
      <c r="R504" s="85" t="s">
        <v>2646</v>
      </c>
      <c r="S504" s="81" t="s">
        <v>3204</v>
      </c>
      <c r="T504" s="81" t="s">
        <v>3391</v>
      </c>
      <c r="U504" s="83">
        <v>44407.492314814815</v>
      </c>
      <c r="V504" s="85" t="s">
        <v>4112</v>
      </c>
      <c r="W504" s="81"/>
      <c r="X504" s="81"/>
      <c r="Y504" s="87" t="s">
        <v>6112</v>
      </c>
      <c r="Z504" s="81"/>
    </row>
    <row r="505" spans="1:26" x14ac:dyDescent="0.35">
      <c r="A505" s="66" t="s">
        <v>587</v>
      </c>
      <c r="B505" s="66" t="s">
        <v>940</v>
      </c>
      <c r="C505" s="67"/>
      <c r="D505" s="68"/>
      <c r="E505" s="69"/>
      <c r="F505" s="70"/>
      <c r="G505" s="67"/>
      <c r="H505" s="71"/>
      <c r="I505" s="72"/>
      <c r="J505" s="72"/>
      <c r="K505" s="36"/>
      <c r="L505" s="79"/>
      <c r="M505" s="79"/>
      <c r="N505" s="74"/>
      <c r="O505" s="81" t="s">
        <v>1490</v>
      </c>
      <c r="P505" s="83">
        <v>44407.492314814815</v>
      </c>
      <c r="Q505" s="81" t="s">
        <v>1700</v>
      </c>
      <c r="R505" s="85" t="s">
        <v>2646</v>
      </c>
      <c r="S505" s="81" t="s">
        <v>3204</v>
      </c>
      <c r="T505" s="81" t="s">
        <v>3391</v>
      </c>
      <c r="U505" s="83">
        <v>44407.492314814815</v>
      </c>
      <c r="V505" s="85" t="s">
        <v>4112</v>
      </c>
      <c r="W505" s="81"/>
      <c r="X505" s="81"/>
      <c r="Y505" s="87" t="s">
        <v>6112</v>
      </c>
      <c r="Z505" s="81"/>
    </row>
    <row r="506" spans="1:26" x14ac:dyDescent="0.35">
      <c r="A506" s="66" t="s">
        <v>588</v>
      </c>
      <c r="B506" s="66" t="s">
        <v>796</v>
      </c>
      <c r="C506" s="67"/>
      <c r="D506" s="68"/>
      <c r="E506" s="69"/>
      <c r="F506" s="70"/>
      <c r="G506" s="67"/>
      <c r="H506" s="71"/>
      <c r="I506" s="72"/>
      <c r="J506" s="72"/>
      <c r="K506" s="36"/>
      <c r="L506" s="79"/>
      <c r="M506" s="79"/>
      <c r="N506" s="74"/>
      <c r="O506" s="81" t="s">
        <v>1490</v>
      </c>
      <c r="P506" s="83">
        <v>44407.499062499999</v>
      </c>
      <c r="Q506" s="81" t="s">
        <v>1659</v>
      </c>
      <c r="R506" s="81"/>
      <c r="S506" s="81"/>
      <c r="T506" s="81" t="s">
        <v>3372</v>
      </c>
      <c r="U506" s="83">
        <v>44407.499062499999</v>
      </c>
      <c r="V506" s="85" t="s">
        <v>4113</v>
      </c>
      <c r="W506" s="81"/>
      <c r="X506" s="81"/>
      <c r="Y506" s="87" t="s">
        <v>6113</v>
      </c>
      <c r="Z506" s="81"/>
    </row>
    <row r="507" spans="1:26" x14ac:dyDescent="0.35">
      <c r="A507" s="66" t="s">
        <v>589</v>
      </c>
      <c r="B507" s="66" t="s">
        <v>1264</v>
      </c>
      <c r="C507" s="67"/>
      <c r="D507" s="68"/>
      <c r="E507" s="69"/>
      <c r="F507" s="70"/>
      <c r="G507" s="67"/>
      <c r="H507" s="71"/>
      <c r="I507" s="72"/>
      <c r="J507" s="72"/>
      <c r="K507" s="36"/>
      <c r="L507" s="79"/>
      <c r="M507" s="79"/>
      <c r="N507" s="74"/>
      <c r="O507" s="81" t="s">
        <v>1490</v>
      </c>
      <c r="P507" s="83">
        <v>44407.50577546296</v>
      </c>
      <c r="Q507" s="81" t="s">
        <v>1652</v>
      </c>
      <c r="R507" s="81"/>
      <c r="S507" s="81"/>
      <c r="T507" s="81" t="s">
        <v>3365</v>
      </c>
      <c r="U507" s="83">
        <v>44407.50577546296</v>
      </c>
      <c r="V507" s="85" t="s">
        <v>4114</v>
      </c>
      <c r="W507" s="81"/>
      <c r="X507" s="81"/>
      <c r="Y507" s="87" t="s">
        <v>6114</v>
      </c>
      <c r="Z507" s="81"/>
    </row>
    <row r="508" spans="1:26" x14ac:dyDescent="0.35">
      <c r="A508" s="66" t="s">
        <v>590</v>
      </c>
      <c r="B508" s="66" t="s">
        <v>440</v>
      </c>
      <c r="C508" s="67"/>
      <c r="D508" s="68"/>
      <c r="E508" s="69"/>
      <c r="F508" s="70"/>
      <c r="G508" s="67"/>
      <c r="H508" s="71"/>
      <c r="I508" s="72"/>
      <c r="J508" s="72"/>
      <c r="K508" s="36"/>
      <c r="L508" s="79"/>
      <c r="M508" s="79"/>
      <c r="N508" s="74"/>
      <c r="O508" s="81" t="s">
        <v>1490</v>
      </c>
      <c r="P508" s="83">
        <v>44407.41778935185</v>
      </c>
      <c r="Q508" s="81" t="s">
        <v>1701</v>
      </c>
      <c r="R508" s="85" t="s">
        <v>2647</v>
      </c>
      <c r="S508" s="81" t="s">
        <v>3177</v>
      </c>
      <c r="T508" s="81" t="s">
        <v>3351</v>
      </c>
      <c r="U508" s="83">
        <v>44407.41778935185</v>
      </c>
      <c r="V508" s="85" t="s">
        <v>4115</v>
      </c>
      <c r="W508" s="81"/>
      <c r="X508" s="81"/>
      <c r="Y508" s="87" t="s">
        <v>6115</v>
      </c>
      <c r="Z508" s="81"/>
    </row>
    <row r="509" spans="1:26" x14ac:dyDescent="0.35">
      <c r="A509" s="66" t="s">
        <v>591</v>
      </c>
      <c r="B509" s="66" t="s">
        <v>440</v>
      </c>
      <c r="C509" s="67"/>
      <c r="D509" s="68"/>
      <c r="E509" s="69"/>
      <c r="F509" s="70"/>
      <c r="G509" s="67"/>
      <c r="H509" s="71"/>
      <c r="I509" s="72"/>
      <c r="J509" s="72"/>
      <c r="K509" s="36"/>
      <c r="L509" s="79"/>
      <c r="M509" s="79"/>
      <c r="N509" s="74"/>
      <c r="O509" s="81" t="s">
        <v>1490</v>
      </c>
      <c r="P509" s="83">
        <v>44407.510451388887</v>
      </c>
      <c r="Q509" s="81" t="s">
        <v>1690</v>
      </c>
      <c r="R509" s="81"/>
      <c r="S509" s="81"/>
      <c r="T509" s="81" t="s">
        <v>3351</v>
      </c>
      <c r="U509" s="83">
        <v>44407.510451388887</v>
      </c>
      <c r="V509" s="85" t="s">
        <v>4116</v>
      </c>
      <c r="W509" s="81"/>
      <c r="X509" s="81"/>
      <c r="Y509" s="87" t="s">
        <v>6116</v>
      </c>
      <c r="Z509" s="81"/>
    </row>
    <row r="510" spans="1:26" x14ac:dyDescent="0.35">
      <c r="A510" s="66" t="s">
        <v>591</v>
      </c>
      <c r="B510" s="66" t="s">
        <v>590</v>
      </c>
      <c r="C510" s="67"/>
      <c r="D510" s="68"/>
      <c r="E510" s="69"/>
      <c r="F510" s="70"/>
      <c r="G510" s="67"/>
      <c r="H510" s="71"/>
      <c r="I510" s="72"/>
      <c r="J510" s="72"/>
      <c r="K510" s="36"/>
      <c r="L510" s="79"/>
      <c r="M510" s="79"/>
      <c r="N510" s="74"/>
      <c r="O510" s="81" t="s">
        <v>1490</v>
      </c>
      <c r="P510" s="83">
        <v>44407.510451388887</v>
      </c>
      <c r="Q510" s="81" t="s">
        <v>1690</v>
      </c>
      <c r="R510" s="81"/>
      <c r="S510" s="81"/>
      <c r="T510" s="81" t="s">
        <v>3351</v>
      </c>
      <c r="U510" s="83">
        <v>44407.510451388887</v>
      </c>
      <c r="V510" s="85" t="s">
        <v>4116</v>
      </c>
      <c r="W510" s="81"/>
      <c r="X510" s="81"/>
      <c r="Y510" s="87" t="s">
        <v>6116</v>
      </c>
      <c r="Z510" s="81"/>
    </row>
    <row r="511" spans="1:26" x14ac:dyDescent="0.35">
      <c r="A511" s="66" t="s">
        <v>592</v>
      </c>
      <c r="B511" s="66" t="s">
        <v>796</v>
      </c>
      <c r="C511" s="67"/>
      <c r="D511" s="68"/>
      <c r="E511" s="69"/>
      <c r="F511" s="70"/>
      <c r="G511" s="67"/>
      <c r="H511" s="71"/>
      <c r="I511" s="72"/>
      <c r="J511" s="72"/>
      <c r="K511" s="36"/>
      <c r="L511" s="79"/>
      <c r="M511" s="79"/>
      <c r="N511" s="74"/>
      <c r="O511" s="81" t="s">
        <v>1490</v>
      </c>
      <c r="P511" s="83">
        <v>44407.510995370372</v>
      </c>
      <c r="Q511" s="81" t="s">
        <v>1659</v>
      </c>
      <c r="R511" s="81"/>
      <c r="S511" s="81"/>
      <c r="T511" s="81" t="s">
        <v>3372</v>
      </c>
      <c r="U511" s="83">
        <v>44407.510995370372</v>
      </c>
      <c r="V511" s="85" t="s">
        <v>4117</v>
      </c>
      <c r="W511" s="81"/>
      <c r="X511" s="81"/>
      <c r="Y511" s="87" t="s">
        <v>6117</v>
      </c>
      <c r="Z511" s="81"/>
    </row>
    <row r="512" spans="1:26" x14ac:dyDescent="0.35">
      <c r="A512" s="66" t="s">
        <v>593</v>
      </c>
      <c r="B512" s="66" t="s">
        <v>1264</v>
      </c>
      <c r="C512" s="67"/>
      <c r="D512" s="68"/>
      <c r="E512" s="69"/>
      <c r="F512" s="70"/>
      <c r="G512" s="67"/>
      <c r="H512" s="71"/>
      <c r="I512" s="72"/>
      <c r="J512" s="72"/>
      <c r="K512" s="36"/>
      <c r="L512" s="79"/>
      <c r="M512" s="79"/>
      <c r="N512" s="74"/>
      <c r="O512" s="81" t="s">
        <v>1490</v>
      </c>
      <c r="P512" s="83">
        <v>44407.511284722219</v>
      </c>
      <c r="Q512" s="81" t="s">
        <v>1652</v>
      </c>
      <c r="R512" s="81"/>
      <c r="S512" s="81"/>
      <c r="T512" s="81" t="s">
        <v>3365</v>
      </c>
      <c r="U512" s="83">
        <v>44407.511284722219</v>
      </c>
      <c r="V512" s="85" t="s">
        <v>4118</v>
      </c>
      <c r="W512" s="81"/>
      <c r="X512" s="81"/>
      <c r="Y512" s="87" t="s">
        <v>6118</v>
      </c>
      <c r="Z512" s="81"/>
    </row>
    <row r="513" spans="1:26" x14ac:dyDescent="0.35">
      <c r="A513" s="66" t="s">
        <v>594</v>
      </c>
      <c r="B513" s="66" t="s">
        <v>1264</v>
      </c>
      <c r="C513" s="67"/>
      <c r="D513" s="68"/>
      <c r="E513" s="69"/>
      <c r="F513" s="70"/>
      <c r="G513" s="67"/>
      <c r="H513" s="71"/>
      <c r="I513" s="72"/>
      <c r="J513" s="72"/>
      <c r="K513" s="36"/>
      <c r="L513" s="79"/>
      <c r="M513" s="79"/>
      <c r="N513" s="74"/>
      <c r="O513" s="81" t="s">
        <v>1490</v>
      </c>
      <c r="P513" s="83">
        <v>44405.53087962963</v>
      </c>
      <c r="Q513" s="81" t="s">
        <v>1702</v>
      </c>
      <c r="R513" s="85" t="s">
        <v>2648</v>
      </c>
      <c r="S513" s="81" t="s">
        <v>3177</v>
      </c>
      <c r="T513" s="81" t="s">
        <v>3325</v>
      </c>
      <c r="U513" s="83">
        <v>44405.53087962963</v>
      </c>
      <c r="V513" s="85" t="s">
        <v>4119</v>
      </c>
      <c r="W513" s="81"/>
      <c r="X513" s="81"/>
      <c r="Y513" s="87" t="s">
        <v>6119</v>
      </c>
      <c r="Z513" s="81"/>
    </row>
    <row r="514" spans="1:26" x14ac:dyDescent="0.35">
      <c r="A514" s="66" t="s">
        <v>595</v>
      </c>
      <c r="B514" s="66" t="s">
        <v>594</v>
      </c>
      <c r="C514" s="67"/>
      <c r="D514" s="68"/>
      <c r="E514" s="69"/>
      <c r="F514" s="70"/>
      <c r="G514" s="67"/>
      <c r="H514" s="71"/>
      <c r="I514" s="72"/>
      <c r="J514" s="72"/>
      <c r="K514" s="36"/>
      <c r="L514" s="79"/>
      <c r="M514" s="79"/>
      <c r="N514" s="74"/>
      <c r="O514" s="81" t="s">
        <v>1490</v>
      </c>
      <c r="P514" s="83">
        <v>44407.511296296296</v>
      </c>
      <c r="Q514" s="81" t="s">
        <v>1703</v>
      </c>
      <c r="R514" s="81"/>
      <c r="S514" s="81"/>
      <c r="T514" s="81" t="s">
        <v>3325</v>
      </c>
      <c r="U514" s="83">
        <v>44407.511296296296</v>
      </c>
      <c r="V514" s="85" t="s">
        <v>4120</v>
      </c>
      <c r="W514" s="81"/>
      <c r="X514" s="81"/>
      <c r="Y514" s="87" t="s">
        <v>6120</v>
      </c>
      <c r="Z514" s="81"/>
    </row>
    <row r="515" spans="1:26" x14ac:dyDescent="0.35">
      <c r="A515" s="66" t="s">
        <v>595</v>
      </c>
      <c r="B515" s="66" t="s">
        <v>1264</v>
      </c>
      <c r="C515" s="67"/>
      <c r="D515" s="68"/>
      <c r="E515" s="69"/>
      <c r="F515" s="70"/>
      <c r="G515" s="67"/>
      <c r="H515" s="71"/>
      <c r="I515" s="72"/>
      <c r="J515" s="72"/>
      <c r="K515" s="36"/>
      <c r="L515" s="79"/>
      <c r="M515" s="79"/>
      <c r="N515" s="74"/>
      <c r="O515" s="81" t="s">
        <v>1490</v>
      </c>
      <c r="P515" s="83">
        <v>44407.511296296296</v>
      </c>
      <c r="Q515" s="81" t="s">
        <v>1703</v>
      </c>
      <c r="R515" s="81"/>
      <c r="S515" s="81"/>
      <c r="T515" s="81" t="s">
        <v>3325</v>
      </c>
      <c r="U515" s="83">
        <v>44407.511296296296</v>
      </c>
      <c r="V515" s="85" t="s">
        <v>4120</v>
      </c>
      <c r="W515" s="81"/>
      <c r="X515" s="81"/>
      <c r="Y515" s="87" t="s">
        <v>6120</v>
      </c>
      <c r="Z515" s="81"/>
    </row>
    <row r="516" spans="1:26" x14ac:dyDescent="0.35">
      <c r="A516" s="66" t="s">
        <v>596</v>
      </c>
      <c r="B516" s="66" t="s">
        <v>1158</v>
      </c>
      <c r="C516" s="67"/>
      <c r="D516" s="68"/>
      <c r="E516" s="69"/>
      <c r="F516" s="70"/>
      <c r="G516" s="67"/>
      <c r="H516" s="71"/>
      <c r="I516" s="72"/>
      <c r="J516" s="72"/>
      <c r="K516" s="36"/>
      <c r="L516" s="79"/>
      <c r="M516" s="79"/>
      <c r="N516" s="74"/>
      <c r="O516" s="81" t="s">
        <v>1490</v>
      </c>
      <c r="P516" s="83">
        <v>44404.850925925923</v>
      </c>
      <c r="Q516" s="81" t="s">
        <v>1502</v>
      </c>
      <c r="R516" s="85" t="s">
        <v>2559</v>
      </c>
      <c r="S516" s="81" t="s">
        <v>3178</v>
      </c>
      <c r="T516" s="81" t="s">
        <v>3291</v>
      </c>
      <c r="U516" s="83">
        <v>44404.850925925923</v>
      </c>
      <c r="V516" s="85" t="s">
        <v>4121</v>
      </c>
      <c r="W516" s="81"/>
      <c r="X516" s="81"/>
      <c r="Y516" s="87" t="s">
        <v>6121</v>
      </c>
      <c r="Z516" s="81"/>
    </row>
    <row r="517" spans="1:26" x14ac:dyDescent="0.35">
      <c r="A517" s="66" t="s">
        <v>596</v>
      </c>
      <c r="B517" s="66" t="s">
        <v>1158</v>
      </c>
      <c r="C517" s="67"/>
      <c r="D517" s="68"/>
      <c r="E517" s="69"/>
      <c r="F517" s="70"/>
      <c r="G517" s="67"/>
      <c r="H517" s="71"/>
      <c r="I517" s="72"/>
      <c r="J517" s="72"/>
      <c r="K517" s="36"/>
      <c r="L517" s="79"/>
      <c r="M517" s="79"/>
      <c r="N517" s="74"/>
      <c r="O517" s="81" t="s">
        <v>1490</v>
      </c>
      <c r="P517" s="83">
        <v>44405.857766203706</v>
      </c>
      <c r="Q517" s="81" t="s">
        <v>1542</v>
      </c>
      <c r="R517" s="85" t="s">
        <v>2577</v>
      </c>
      <c r="S517" s="81" t="s">
        <v>3178</v>
      </c>
      <c r="T517" s="81" t="s">
        <v>3310</v>
      </c>
      <c r="U517" s="83">
        <v>44405.857766203706</v>
      </c>
      <c r="V517" s="85" t="s">
        <v>4122</v>
      </c>
      <c r="W517" s="81"/>
      <c r="X517" s="81"/>
      <c r="Y517" s="87" t="s">
        <v>6122</v>
      </c>
      <c r="Z517" s="81"/>
    </row>
    <row r="518" spans="1:26" x14ac:dyDescent="0.35">
      <c r="A518" s="66" t="s">
        <v>596</v>
      </c>
      <c r="B518" s="66" t="s">
        <v>1264</v>
      </c>
      <c r="C518" s="67"/>
      <c r="D518" s="68"/>
      <c r="E518" s="69"/>
      <c r="F518" s="70"/>
      <c r="G518" s="67"/>
      <c r="H518" s="71"/>
      <c r="I518" s="72"/>
      <c r="J518" s="72"/>
      <c r="K518" s="36"/>
      <c r="L518" s="79"/>
      <c r="M518" s="79"/>
      <c r="N518" s="74"/>
      <c r="O518" s="81" t="s">
        <v>1490</v>
      </c>
      <c r="P518" s="83">
        <v>44407.512557870374</v>
      </c>
      <c r="Q518" s="81" t="s">
        <v>1652</v>
      </c>
      <c r="R518" s="81"/>
      <c r="S518" s="81"/>
      <c r="T518" s="81" t="s">
        <v>3365</v>
      </c>
      <c r="U518" s="83">
        <v>44407.512557870374</v>
      </c>
      <c r="V518" s="85" t="s">
        <v>4123</v>
      </c>
      <c r="W518" s="81"/>
      <c r="X518" s="81"/>
      <c r="Y518" s="87" t="s">
        <v>6123</v>
      </c>
      <c r="Z518" s="81"/>
    </row>
    <row r="519" spans="1:26" x14ac:dyDescent="0.35">
      <c r="A519" s="66" t="s">
        <v>597</v>
      </c>
      <c r="B519" s="66" t="s">
        <v>1264</v>
      </c>
      <c r="C519" s="67"/>
      <c r="D519" s="68"/>
      <c r="E519" s="69"/>
      <c r="F519" s="70"/>
      <c r="G519" s="67"/>
      <c r="H519" s="71"/>
      <c r="I519" s="72"/>
      <c r="J519" s="72"/>
      <c r="K519" s="36"/>
      <c r="L519" s="79"/>
      <c r="M519" s="79"/>
      <c r="N519" s="74"/>
      <c r="O519" s="81" t="s">
        <v>1490</v>
      </c>
      <c r="P519" s="83">
        <v>44407.515694444446</v>
      </c>
      <c r="Q519" s="81" t="s">
        <v>1613</v>
      </c>
      <c r="R519" s="81"/>
      <c r="S519" s="81"/>
      <c r="T519" s="81" t="s">
        <v>3350</v>
      </c>
      <c r="U519" s="83">
        <v>44407.515694444446</v>
      </c>
      <c r="V519" s="85" t="s">
        <v>4124</v>
      </c>
      <c r="W519" s="81"/>
      <c r="X519" s="81"/>
      <c r="Y519" s="87" t="s">
        <v>6124</v>
      </c>
      <c r="Z519" s="81"/>
    </row>
    <row r="520" spans="1:26" x14ac:dyDescent="0.35">
      <c r="A520" s="66" t="s">
        <v>598</v>
      </c>
      <c r="B520" s="66" t="s">
        <v>1264</v>
      </c>
      <c r="C520" s="67"/>
      <c r="D520" s="68"/>
      <c r="E520" s="69"/>
      <c r="F520" s="70"/>
      <c r="G520" s="67"/>
      <c r="H520" s="71"/>
      <c r="I520" s="72"/>
      <c r="J520" s="72"/>
      <c r="K520" s="36"/>
      <c r="L520" s="79"/>
      <c r="M520" s="79"/>
      <c r="N520" s="74"/>
      <c r="O520" s="81" t="s">
        <v>1490</v>
      </c>
      <c r="P520" s="83">
        <v>44407.466747685183</v>
      </c>
      <c r="Q520" s="81" t="s">
        <v>1652</v>
      </c>
      <c r="R520" s="81"/>
      <c r="S520" s="81"/>
      <c r="T520" s="81" t="s">
        <v>3365</v>
      </c>
      <c r="U520" s="83">
        <v>44407.466747685183</v>
      </c>
      <c r="V520" s="85" t="s">
        <v>4125</v>
      </c>
      <c r="W520" s="81"/>
      <c r="X520" s="81"/>
      <c r="Y520" s="87" t="s">
        <v>6125</v>
      </c>
      <c r="Z520" s="81"/>
    </row>
    <row r="521" spans="1:26" x14ac:dyDescent="0.35">
      <c r="A521" s="66" t="s">
        <v>598</v>
      </c>
      <c r="B521" s="66" t="s">
        <v>1264</v>
      </c>
      <c r="C521" s="67"/>
      <c r="D521" s="68"/>
      <c r="E521" s="69"/>
      <c r="F521" s="70"/>
      <c r="G521" s="67"/>
      <c r="H521" s="71"/>
      <c r="I521" s="72"/>
      <c r="J521" s="72"/>
      <c r="K521" s="36"/>
      <c r="L521" s="79"/>
      <c r="M521" s="79"/>
      <c r="N521" s="74"/>
      <c r="O521" s="81" t="s">
        <v>1490</v>
      </c>
      <c r="P521" s="83">
        <v>44407.520127314812</v>
      </c>
      <c r="Q521" s="81" t="s">
        <v>1613</v>
      </c>
      <c r="R521" s="81"/>
      <c r="S521" s="81"/>
      <c r="T521" s="81" t="s">
        <v>3350</v>
      </c>
      <c r="U521" s="83">
        <v>44407.520127314812</v>
      </c>
      <c r="V521" s="85" t="s">
        <v>4126</v>
      </c>
      <c r="W521" s="81"/>
      <c r="X521" s="81"/>
      <c r="Y521" s="87" t="s">
        <v>6126</v>
      </c>
      <c r="Z521" s="81"/>
    </row>
    <row r="522" spans="1:26" x14ac:dyDescent="0.35">
      <c r="A522" s="66" t="s">
        <v>599</v>
      </c>
      <c r="B522" s="66" t="s">
        <v>796</v>
      </c>
      <c r="C522" s="67"/>
      <c r="D522" s="68"/>
      <c r="E522" s="69"/>
      <c r="F522" s="70"/>
      <c r="G522" s="67"/>
      <c r="H522" s="71"/>
      <c r="I522" s="72"/>
      <c r="J522" s="72"/>
      <c r="K522" s="36"/>
      <c r="L522" s="79"/>
      <c r="M522" s="79"/>
      <c r="N522" s="74"/>
      <c r="O522" s="81" t="s">
        <v>1490</v>
      </c>
      <c r="P522" s="83">
        <v>44407.522349537037</v>
      </c>
      <c r="Q522" s="81" t="s">
        <v>1659</v>
      </c>
      <c r="R522" s="81"/>
      <c r="S522" s="81"/>
      <c r="T522" s="81" t="s">
        <v>3372</v>
      </c>
      <c r="U522" s="83">
        <v>44407.522349537037</v>
      </c>
      <c r="V522" s="85" t="s">
        <v>4127</v>
      </c>
      <c r="W522" s="81"/>
      <c r="X522" s="81"/>
      <c r="Y522" s="87" t="s">
        <v>6127</v>
      </c>
      <c r="Z522" s="81"/>
    </row>
    <row r="523" spans="1:26" x14ac:dyDescent="0.35">
      <c r="A523" s="66" t="s">
        <v>600</v>
      </c>
      <c r="B523" s="66" t="s">
        <v>600</v>
      </c>
      <c r="C523" s="67"/>
      <c r="D523" s="68"/>
      <c r="E523" s="69"/>
      <c r="F523" s="70"/>
      <c r="G523" s="67"/>
      <c r="H523" s="71"/>
      <c r="I523" s="72"/>
      <c r="J523" s="72"/>
      <c r="K523" s="36"/>
      <c r="L523" s="79"/>
      <c r="M523" s="79"/>
      <c r="N523" s="74"/>
      <c r="O523" s="81" t="s">
        <v>179</v>
      </c>
      <c r="P523" s="83">
        <v>44407.523506944446</v>
      </c>
      <c r="Q523" s="81" t="s">
        <v>1704</v>
      </c>
      <c r="R523" s="85" t="s">
        <v>2649</v>
      </c>
      <c r="S523" s="81" t="s">
        <v>3177</v>
      </c>
      <c r="T523" s="81"/>
      <c r="U523" s="83">
        <v>44407.523506944446</v>
      </c>
      <c r="V523" s="85" t="s">
        <v>4128</v>
      </c>
      <c r="W523" s="81"/>
      <c r="X523" s="81"/>
      <c r="Y523" s="87" t="s">
        <v>6128</v>
      </c>
      <c r="Z523" s="81"/>
    </row>
    <row r="524" spans="1:26" x14ac:dyDescent="0.35">
      <c r="A524" s="66" t="s">
        <v>601</v>
      </c>
      <c r="B524" s="66" t="s">
        <v>1172</v>
      </c>
      <c r="C524" s="67"/>
      <c r="D524" s="68"/>
      <c r="E524" s="69"/>
      <c r="F524" s="70"/>
      <c r="G524" s="67"/>
      <c r="H524" s="71"/>
      <c r="I524" s="72"/>
      <c r="J524" s="72"/>
      <c r="K524" s="36"/>
      <c r="L524" s="79"/>
      <c r="M524" s="79"/>
      <c r="N524" s="74"/>
      <c r="O524" s="81" t="s">
        <v>1490</v>
      </c>
      <c r="P524" s="83">
        <v>44406.424490740741</v>
      </c>
      <c r="Q524" s="81" t="s">
        <v>1705</v>
      </c>
      <c r="R524" s="81"/>
      <c r="S524" s="81"/>
      <c r="T524" s="81" t="s">
        <v>3289</v>
      </c>
      <c r="U524" s="83">
        <v>44406.424490740741</v>
      </c>
      <c r="V524" s="85" t="s">
        <v>4129</v>
      </c>
      <c r="W524" s="81"/>
      <c r="X524" s="81"/>
      <c r="Y524" s="87" t="s">
        <v>6129</v>
      </c>
      <c r="Z524" s="81"/>
    </row>
    <row r="525" spans="1:26" x14ac:dyDescent="0.35">
      <c r="A525" s="66" t="s">
        <v>601</v>
      </c>
      <c r="B525" s="66" t="s">
        <v>1264</v>
      </c>
      <c r="C525" s="67"/>
      <c r="D525" s="68"/>
      <c r="E525" s="69"/>
      <c r="F525" s="70"/>
      <c r="G525" s="67"/>
      <c r="H525" s="71"/>
      <c r="I525" s="72"/>
      <c r="J525" s="72"/>
      <c r="K525" s="36"/>
      <c r="L525" s="79"/>
      <c r="M525" s="79"/>
      <c r="N525" s="74"/>
      <c r="O525" s="81" t="s">
        <v>1490</v>
      </c>
      <c r="P525" s="83">
        <v>44407.525706018518</v>
      </c>
      <c r="Q525" s="81" t="s">
        <v>1652</v>
      </c>
      <c r="R525" s="81"/>
      <c r="S525" s="81"/>
      <c r="T525" s="81" t="s">
        <v>3365</v>
      </c>
      <c r="U525" s="83">
        <v>44407.525706018518</v>
      </c>
      <c r="V525" s="85" t="s">
        <v>4130</v>
      </c>
      <c r="W525" s="81"/>
      <c r="X525" s="81"/>
      <c r="Y525" s="87" t="s">
        <v>6130</v>
      </c>
      <c r="Z525" s="81"/>
    </row>
    <row r="526" spans="1:26" x14ac:dyDescent="0.35">
      <c r="A526" s="66" t="s">
        <v>602</v>
      </c>
      <c r="B526" s="66" t="s">
        <v>1264</v>
      </c>
      <c r="C526" s="67"/>
      <c r="D526" s="68"/>
      <c r="E526" s="69"/>
      <c r="F526" s="70"/>
      <c r="G526" s="67"/>
      <c r="H526" s="71"/>
      <c r="I526" s="72"/>
      <c r="J526" s="72"/>
      <c r="K526" s="36"/>
      <c r="L526" s="79"/>
      <c r="M526" s="79"/>
      <c r="N526" s="74"/>
      <c r="O526" s="81" t="s">
        <v>1490</v>
      </c>
      <c r="P526" s="83">
        <v>44407.529004629629</v>
      </c>
      <c r="Q526" s="81" t="s">
        <v>1613</v>
      </c>
      <c r="R526" s="81"/>
      <c r="S526" s="81"/>
      <c r="T526" s="81" t="s">
        <v>3350</v>
      </c>
      <c r="U526" s="83">
        <v>44407.529004629629</v>
      </c>
      <c r="V526" s="85" t="s">
        <v>4131</v>
      </c>
      <c r="W526" s="81"/>
      <c r="X526" s="81"/>
      <c r="Y526" s="87" t="s">
        <v>6131</v>
      </c>
      <c r="Z526" s="81"/>
    </row>
    <row r="527" spans="1:26" x14ac:dyDescent="0.35">
      <c r="A527" s="66" t="s">
        <v>603</v>
      </c>
      <c r="B527" s="66" t="s">
        <v>1283</v>
      </c>
      <c r="C527" s="67"/>
      <c r="D527" s="68"/>
      <c r="E527" s="69"/>
      <c r="F527" s="70"/>
      <c r="G527" s="67"/>
      <c r="H527" s="71"/>
      <c r="I527" s="72"/>
      <c r="J527" s="72"/>
      <c r="K527" s="36"/>
      <c r="L527" s="79"/>
      <c r="M527" s="79"/>
      <c r="N527" s="74"/>
      <c r="O527" s="81" t="s">
        <v>1490</v>
      </c>
      <c r="P527" s="83">
        <v>44407.535162037035</v>
      </c>
      <c r="Q527" s="81" t="s">
        <v>1706</v>
      </c>
      <c r="R527" s="81"/>
      <c r="S527" s="81"/>
      <c r="T527" s="81" t="s">
        <v>3392</v>
      </c>
      <c r="U527" s="83">
        <v>44407.535162037035</v>
      </c>
      <c r="V527" s="85" t="s">
        <v>4132</v>
      </c>
      <c r="W527" s="81"/>
      <c r="X527" s="81"/>
      <c r="Y527" s="87" t="s">
        <v>6132</v>
      </c>
      <c r="Z527" s="81"/>
    </row>
    <row r="528" spans="1:26" x14ac:dyDescent="0.35">
      <c r="A528" s="66" t="s">
        <v>604</v>
      </c>
      <c r="B528" s="66" t="s">
        <v>796</v>
      </c>
      <c r="C528" s="67"/>
      <c r="D528" s="68"/>
      <c r="E528" s="69"/>
      <c r="F528" s="70"/>
      <c r="G528" s="67"/>
      <c r="H528" s="71"/>
      <c r="I528" s="72"/>
      <c r="J528" s="72"/>
      <c r="K528" s="36"/>
      <c r="L528" s="79"/>
      <c r="M528" s="79"/>
      <c r="N528" s="74"/>
      <c r="O528" s="81" t="s">
        <v>1490</v>
      </c>
      <c r="P528" s="83">
        <v>44407.537048611113</v>
      </c>
      <c r="Q528" s="81" t="s">
        <v>1659</v>
      </c>
      <c r="R528" s="81"/>
      <c r="S528" s="81"/>
      <c r="T528" s="81" t="s">
        <v>3372</v>
      </c>
      <c r="U528" s="83">
        <v>44407.537048611113</v>
      </c>
      <c r="V528" s="85" t="s">
        <v>4133</v>
      </c>
      <c r="W528" s="81"/>
      <c r="X528" s="81"/>
      <c r="Y528" s="87" t="s">
        <v>6133</v>
      </c>
      <c r="Z528" s="81"/>
    </row>
    <row r="529" spans="1:26" x14ac:dyDescent="0.35">
      <c r="A529" s="66" t="s">
        <v>605</v>
      </c>
      <c r="B529" s="66" t="s">
        <v>796</v>
      </c>
      <c r="C529" s="67"/>
      <c r="D529" s="68"/>
      <c r="E529" s="69"/>
      <c r="F529" s="70"/>
      <c r="G529" s="67"/>
      <c r="H529" s="71"/>
      <c r="I529" s="72"/>
      <c r="J529" s="72"/>
      <c r="K529" s="36"/>
      <c r="L529" s="79"/>
      <c r="M529" s="79"/>
      <c r="N529" s="74"/>
      <c r="O529" s="81" t="s">
        <v>1490</v>
      </c>
      <c r="P529" s="83">
        <v>44407.5391087963</v>
      </c>
      <c r="Q529" s="81" t="s">
        <v>1659</v>
      </c>
      <c r="R529" s="81"/>
      <c r="S529" s="81"/>
      <c r="T529" s="81" t="s">
        <v>3372</v>
      </c>
      <c r="U529" s="83">
        <v>44407.5391087963</v>
      </c>
      <c r="V529" s="85" t="s">
        <v>4134</v>
      </c>
      <c r="W529" s="81"/>
      <c r="X529" s="81"/>
      <c r="Y529" s="87" t="s">
        <v>6134</v>
      </c>
      <c r="Z529" s="81"/>
    </row>
    <row r="530" spans="1:26" x14ac:dyDescent="0.35">
      <c r="A530" s="66" t="s">
        <v>606</v>
      </c>
      <c r="B530" s="66" t="s">
        <v>796</v>
      </c>
      <c r="C530" s="67"/>
      <c r="D530" s="68"/>
      <c r="E530" s="69"/>
      <c r="F530" s="70"/>
      <c r="G530" s="67"/>
      <c r="H530" s="71"/>
      <c r="I530" s="72"/>
      <c r="J530" s="72"/>
      <c r="K530" s="36"/>
      <c r="L530" s="79"/>
      <c r="M530" s="79"/>
      <c r="N530" s="74"/>
      <c r="O530" s="81" t="s">
        <v>1490</v>
      </c>
      <c r="P530" s="83">
        <v>44407.543275462966</v>
      </c>
      <c r="Q530" s="81" t="s">
        <v>1659</v>
      </c>
      <c r="R530" s="81"/>
      <c r="S530" s="81"/>
      <c r="T530" s="81" t="s">
        <v>3372</v>
      </c>
      <c r="U530" s="83">
        <v>44407.543275462966</v>
      </c>
      <c r="V530" s="85" t="s">
        <v>4135</v>
      </c>
      <c r="W530" s="81"/>
      <c r="X530" s="81"/>
      <c r="Y530" s="87" t="s">
        <v>6135</v>
      </c>
      <c r="Z530" s="81"/>
    </row>
    <row r="531" spans="1:26" x14ac:dyDescent="0.35">
      <c r="A531" s="66" t="s">
        <v>607</v>
      </c>
      <c r="B531" s="66" t="s">
        <v>1228</v>
      </c>
      <c r="C531" s="67"/>
      <c r="D531" s="68"/>
      <c r="E531" s="69"/>
      <c r="F531" s="70"/>
      <c r="G531" s="67"/>
      <c r="H531" s="71"/>
      <c r="I531" s="72"/>
      <c r="J531" s="72"/>
      <c r="K531" s="36"/>
      <c r="L531" s="79"/>
      <c r="M531" s="79"/>
      <c r="N531" s="74"/>
      <c r="O531" s="81" t="s">
        <v>1490</v>
      </c>
      <c r="P531" s="83">
        <v>44407.544641203705</v>
      </c>
      <c r="Q531" s="81" t="s">
        <v>1683</v>
      </c>
      <c r="R531" s="81"/>
      <c r="S531" s="81"/>
      <c r="T531" s="81" t="s">
        <v>3289</v>
      </c>
      <c r="U531" s="83">
        <v>44407.544641203705</v>
      </c>
      <c r="V531" s="85" t="s">
        <v>4136</v>
      </c>
      <c r="W531" s="81"/>
      <c r="X531" s="81"/>
      <c r="Y531" s="87" t="s">
        <v>6136</v>
      </c>
      <c r="Z531" s="81"/>
    </row>
    <row r="532" spans="1:26" x14ac:dyDescent="0.35">
      <c r="A532" s="66" t="s">
        <v>608</v>
      </c>
      <c r="B532" s="66" t="s">
        <v>796</v>
      </c>
      <c r="C532" s="67"/>
      <c r="D532" s="68"/>
      <c r="E532" s="69"/>
      <c r="F532" s="70"/>
      <c r="G532" s="67"/>
      <c r="H532" s="71"/>
      <c r="I532" s="72"/>
      <c r="J532" s="72"/>
      <c r="K532" s="36"/>
      <c r="L532" s="79"/>
      <c r="M532" s="79"/>
      <c r="N532" s="74"/>
      <c r="O532" s="81" t="s">
        <v>1490</v>
      </c>
      <c r="P532" s="83">
        <v>44407.549421296295</v>
      </c>
      <c r="Q532" s="81" t="s">
        <v>1659</v>
      </c>
      <c r="R532" s="81"/>
      <c r="S532" s="81"/>
      <c r="T532" s="81" t="s">
        <v>3372</v>
      </c>
      <c r="U532" s="83">
        <v>44407.549421296295</v>
      </c>
      <c r="V532" s="85" t="s">
        <v>4137</v>
      </c>
      <c r="W532" s="81"/>
      <c r="X532" s="81"/>
      <c r="Y532" s="87" t="s">
        <v>6137</v>
      </c>
      <c r="Z532" s="81"/>
    </row>
    <row r="533" spans="1:26" x14ac:dyDescent="0.35">
      <c r="A533" s="66" t="s">
        <v>609</v>
      </c>
      <c r="B533" s="66" t="s">
        <v>796</v>
      </c>
      <c r="C533" s="67"/>
      <c r="D533" s="68"/>
      <c r="E533" s="69"/>
      <c r="F533" s="70"/>
      <c r="G533" s="67"/>
      <c r="H533" s="71"/>
      <c r="I533" s="72"/>
      <c r="J533" s="72"/>
      <c r="K533" s="36"/>
      <c r="L533" s="79"/>
      <c r="M533" s="79"/>
      <c r="N533" s="74"/>
      <c r="O533" s="81" t="s">
        <v>1490</v>
      </c>
      <c r="P533" s="83">
        <v>44407.553622685184</v>
      </c>
      <c r="Q533" s="81" t="s">
        <v>1659</v>
      </c>
      <c r="R533" s="81"/>
      <c r="S533" s="81"/>
      <c r="T533" s="81" t="s">
        <v>3372</v>
      </c>
      <c r="U533" s="83">
        <v>44407.553622685184</v>
      </c>
      <c r="V533" s="85" t="s">
        <v>4138</v>
      </c>
      <c r="W533" s="81"/>
      <c r="X533" s="81"/>
      <c r="Y533" s="87" t="s">
        <v>6138</v>
      </c>
      <c r="Z533" s="81"/>
    </row>
    <row r="534" spans="1:26" x14ac:dyDescent="0.35">
      <c r="A534" s="66" t="s">
        <v>610</v>
      </c>
      <c r="B534" s="66" t="s">
        <v>796</v>
      </c>
      <c r="C534" s="67"/>
      <c r="D534" s="68"/>
      <c r="E534" s="69"/>
      <c r="F534" s="70"/>
      <c r="G534" s="67"/>
      <c r="H534" s="71"/>
      <c r="I534" s="72"/>
      <c r="J534" s="72"/>
      <c r="K534" s="36"/>
      <c r="L534" s="79"/>
      <c r="M534" s="79"/>
      <c r="N534" s="74"/>
      <c r="O534" s="81" t="s">
        <v>1490</v>
      </c>
      <c r="P534" s="83">
        <v>44407.576458333337</v>
      </c>
      <c r="Q534" s="81" t="s">
        <v>1659</v>
      </c>
      <c r="R534" s="81"/>
      <c r="S534" s="81"/>
      <c r="T534" s="81" t="s">
        <v>3372</v>
      </c>
      <c r="U534" s="83">
        <v>44407.576458333337</v>
      </c>
      <c r="V534" s="85" t="s">
        <v>4139</v>
      </c>
      <c r="W534" s="81"/>
      <c r="X534" s="81"/>
      <c r="Y534" s="87" t="s">
        <v>6139</v>
      </c>
      <c r="Z534" s="81"/>
    </row>
    <row r="535" spans="1:26" x14ac:dyDescent="0.35">
      <c r="A535" s="66" t="s">
        <v>611</v>
      </c>
      <c r="B535" s="66" t="s">
        <v>1334</v>
      </c>
      <c r="C535" s="67"/>
      <c r="D535" s="68"/>
      <c r="E535" s="69"/>
      <c r="F535" s="70"/>
      <c r="G535" s="67"/>
      <c r="H535" s="71"/>
      <c r="I535" s="72"/>
      <c r="J535" s="72"/>
      <c r="K535" s="36"/>
      <c r="L535" s="79"/>
      <c r="M535" s="79"/>
      <c r="N535" s="74"/>
      <c r="O535" s="81" t="s">
        <v>1490</v>
      </c>
      <c r="P535" s="83">
        <v>44407.577673611115</v>
      </c>
      <c r="Q535" s="81" t="s">
        <v>1707</v>
      </c>
      <c r="R535" s="81"/>
      <c r="S535" s="81"/>
      <c r="T535" s="81"/>
      <c r="U535" s="83">
        <v>44407.577673611115</v>
      </c>
      <c r="V535" s="85" t="s">
        <v>4140</v>
      </c>
      <c r="W535" s="81"/>
      <c r="X535" s="81"/>
      <c r="Y535" s="87" t="s">
        <v>6140</v>
      </c>
      <c r="Z535" s="81"/>
    </row>
    <row r="536" spans="1:26" x14ac:dyDescent="0.35">
      <c r="A536" s="66" t="s">
        <v>612</v>
      </c>
      <c r="B536" s="66" t="s">
        <v>1005</v>
      </c>
      <c r="C536" s="67"/>
      <c r="D536" s="68"/>
      <c r="E536" s="69"/>
      <c r="F536" s="70"/>
      <c r="G536" s="67"/>
      <c r="H536" s="71"/>
      <c r="I536" s="72"/>
      <c r="J536" s="72"/>
      <c r="K536" s="36"/>
      <c r="L536" s="79"/>
      <c r="M536" s="79"/>
      <c r="N536" s="74"/>
      <c r="O536" s="81" t="s">
        <v>1490</v>
      </c>
      <c r="P536" s="83">
        <v>44407.578472222223</v>
      </c>
      <c r="Q536" s="81" t="s">
        <v>1708</v>
      </c>
      <c r="R536" s="85" t="s">
        <v>2650</v>
      </c>
      <c r="S536" s="81" t="s">
        <v>3207</v>
      </c>
      <c r="T536" s="81" t="s">
        <v>3393</v>
      </c>
      <c r="U536" s="83">
        <v>44407.578472222223</v>
      </c>
      <c r="V536" s="85" t="s">
        <v>4141</v>
      </c>
      <c r="W536" s="81"/>
      <c r="X536" s="81"/>
      <c r="Y536" s="87" t="s">
        <v>6141</v>
      </c>
      <c r="Z536" s="81"/>
    </row>
    <row r="537" spans="1:26" x14ac:dyDescent="0.35">
      <c r="A537" s="66" t="s">
        <v>613</v>
      </c>
      <c r="B537" s="66" t="s">
        <v>1005</v>
      </c>
      <c r="C537" s="67"/>
      <c r="D537" s="68"/>
      <c r="E537" s="69"/>
      <c r="F537" s="70"/>
      <c r="G537" s="67"/>
      <c r="H537" s="71"/>
      <c r="I537" s="72"/>
      <c r="J537" s="72"/>
      <c r="K537" s="36"/>
      <c r="L537" s="79"/>
      <c r="M537" s="79"/>
      <c r="N537" s="74"/>
      <c r="O537" s="81" t="s">
        <v>1490</v>
      </c>
      <c r="P537" s="83">
        <v>44407.580763888887</v>
      </c>
      <c r="Q537" s="81" t="s">
        <v>1708</v>
      </c>
      <c r="R537" s="85" t="s">
        <v>2650</v>
      </c>
      <c r="S537" s="81" t="s">
        <v>3207</v>
      </c>
      <c r="T537" s="81" t="s">
        <v>3393</v>
      </c>
      <c r="U537" s="83">
        <v>44407.580763888887</v>
      </c>
      <c r="V537" s="85" t="s">
        <v>4142</v>
      </c>
      <c r="W537" s="81"/>
      <c r="X537" s="81"/>
      <c r="Y537" s="87" t="s">
        <v>6142</v>
      </c>
      <c r="Z537" s="81"/>
    </row>
    <row r="538" spans="1:26" x14ac:dyDescent="0.35">
      <c r="A538" s="66" t="s">
        <v>614</v>
      </c>
      <c r="B538" s="66" t="s">
        <v>1407</v>
      </c>
      <c r="C538" s="67"/>
      <c r="D538" s="68"/>
      <c r="E538" s="69"/>
      <c r="F538" s="70"/>
      <c r="G538" s="67"/>
      <c r="H538" s="71"/>
      <c r="I538" s="72"/>
      <c r="J538" s="72"/>
      <c r="K538" s="36"/>
      <c r="L538" s="79"/>
      <c r="M538" s="79"/>
      <c r="N538" s="74"/>
      <c r="O538" s="81" t="s">
        <v>1490</v>
      </c>
      <c r="P538" s="83">
        <v>44407.581192129626</v>
      </c>
      <c r="Q538" s="81" t="s">
        <v>1693</v>
      </c>
      <c r="R538" s="81"/>
      <c r="S538" s="81"/>
      <c r="T538" s="81" t="s">
        <v>3387</v>
      </c>
      <c r="U538" s="83">
        <v>44407.581192129626</v>
      </c>
      <c r="V538" s="85" t="s">
        <v>4143</v>
      </c>
      <c r="W538" s="81"/>
      <c r="X538" s="81"/>
      <c r="Y538" s="87" t="s">
        <v>6143</v>
      </c>
      <c r="Z538" s="81"/>
    </row>
    <row r="539" spans="1:26" x14ac:dyDescent="0.35">
      <c r="A539" s="66" t="s">
        <v>614</v>
      </c>
      <c r="B539" s="66" t="s">
        <v>1194</v>
      </c>
      <c r="C539" s="67"/>
      <c r="D539" s="68"/>
      <c r="E539" s="69"/>
      <c r="F539" s="70"/>
      <c r="G539" s="67"/>
      <c r="H539" s="71"/>
      <c r="I539" s="72"/>
      <c r="J539" s="72"/>
      <c r="K539" s="36"/>
      <c r="L539" s="79"/>
      <c r="M539" s="79"/>
      <c r="N539" s="74"/>
      <c r="O539" s="81" t="s">
        <v>1490</v>
      </c>
      <c r="P539" s="83">
        <v>44407.581192129626</v>
      </c>
      <c r="Q539" s="81" t="s">
        <v>1693</v>
      </c>
      <c r="R539" s="81"/>
      <c r="S539" s="81"/>
      <c r="T539" s="81" t="s">
        <v>3387</v>
      </c>
      <c r="U539" s="83">
        <v>44407.581192129626</v>
      </c>
      <c r="V539" s="85" t="s">
        <v>4143</v>
      </c>
      <c r="W539" s="81"/>
      <c r="X539" s="81"/>
      <c r="Y539" s="87" t="s">
        <v>6143</v>
      </c>
      <c r="Z539" s="81"/>
    </row>
    <row r="540" spans="1:26" x14ac:dyDescent="0.35">
      <c r="A540" s="66" t="s">
        <v>615</v>
      </c>
      <c r="B540" s="66" t="s">
        <v>1264</v>
      </c>
      <c r="C540" s="67"/>
      <c r="D540" s="68"/>
      <c r="E540" s="69"/>
      <c r="F540" s="70"/>
      <c r="G540" s="67"/>
      <c r="H540" s="71"/>
      <c r="I540" s="72"/>
      <c r="J540" s="72"/>
      <c r="K540" s="36"/>
      <c r="L540" s="79"/>
      <c r="M540" s="79"/>
      <c r="N540" s="74"/>
      <c r="O540" s="81" t="s">
        <v>1490</v>
      </c>
      <c r="P540" s="83">
        <v>44407.515648148146</v>
      </c>
      <c r="Q540" s="81" t="s">
        <v>1652</v>
      </c>
      <c r="R540" s="81"/>
      <c r="S540" s="81"/>
      <c r="T540" s="81" t="s">
        <v>3365</v>
      </c>
      <c r="U540" s="83">
        <v>44407.515648148146</v>
      </c>
      <c r="V540" s="85" t="s">
        <v>4144</v>
      </c>
      <c r="W540" s="81"/>
      <c r="X540" s="81"/>
      <c r="Y540" s="87" t="s">
        <v>6144</v>
      </c>
      <c r="Z540" s="81"/>
    </row>
    <row r="541" spans="1:26" x14ac:dyDescent="0.35">
      <c r="A541" s="66" t="s">
        <v>615</v>
      </c>
      <c r="B541" s="66" t="s">
        <v>1308</v>
      </c>
      <c r="C541" s="67"/>
      <c r="D541" s="68"/>
      <c r="E541" s="69"/>
      <c r="F541" s="70"/>
      <c r="G541" s="67"/>
      <c r="H541" s="71"/>
      <c r="I541" s="72"/>
      <c r="J541" s="72"/>
      <c r="K541" s="36"/>
      <c r="L541" s="79"/>
      <c r="M541" s="79"/>
      <c r="N541" s="74"/>
      <c r="O541" s="81" t="s">
        <v>1490</v>
      </c>
      <c r="P541" s="83">
        <v>44407.587361111109</v>
      </c>
      <c r="Q541" s="81" t="s">
        <v>1709</v>
      </c>
      <c r="R541" s="81"/>
      <c r="S541" s="81"/>
      <c r="T541" s="81" t="s">
        <v>3394</v>
      </c>
      <c r="U541" s="83">
        <v>44407.587361111109</v>
      </c>
      <c r="V541" s="85" t="s">
        <v>4145</v>
      </c>
      <c r="W541" s="81"/>
      <c r="X541" s="81"/>
      <c r="Y541" s="87" t="s">
        <v>6145</v>
      </c>
      <c r="Z541" s="81"/>
    </row>
    <row r="542" spans="1:26" x14ac:dyDescent="0.35">
      <c r="A542" s="66" t="s">
        <v>615</v>
      </c>
      <c r="B542" s="66" t="s">
        <v>1264</v>
      </c>
      <c r="C542" s="67"/>
      <c r="D542" s="68"/>
      <c r="E542" s="69"/>
      <c r="F542" s="70"/>
      <c r="G542" s="67"/>
      <c r="H542" s="71"/>
      <c r="I542" s="72"/>
      <c r="J542" s="72"/>
      <c r="K542" s="36"/>
      <c r="L542" s="79"/>
      <c r="M542" s="79"/>
      <c r="N542" s="74"/>
      <c r="O542" s="81" t="s">
        <v>1490</v>
      </c>
      <c r="P542" s="83">
        <v>44407.587361111109</v>
      </c>
      <c r="Q542" s="81" t="s">
        <v>1709</v>
      </c>
      <c r="R542" s="81"/>
      <c r="S542" s="81"/>
      <c r="T542" s="81" t="s">
        <v>3394</v>
      </c>
      <c r="U542" s="83">
        <v>44407.587361111109</v>
      </c>
      <c r="V542" s="85" t="s">
        <v>4145</v>
      </c>
      <c r="W542" s="81"/>
      <c r="X542" s="81"/>
      <c r="Y542" s="87" t="s">
        <v>6145</v>
      </c>
      <c r="Z542" s="81"/>
    </row>
    <row r="543" spans="1:26" x14ac:dyDescent="0.35">
      <c r="A543" s="66" t="s">
        <v>615</v>
      </c>
      <c r="B543" s="66" t="s">
        <v>1310</v>
      </c>
      <c r="C543" s="67"/>
      <c r="D543" s="68"/>
      <c r="E543" s="69"/>
      <c r="F543" s="70"/>
      <c r="G543" s="67"/>
      <c r="H543" s="71"/>
      <c r="I543" s="72"/>
      <c r="J543" s="72"/>
      <c r="K543" s="36"/>
      <c r="L543" s="79"/>
      <c r="M543" s="79"/>
      <c r="N543" s="74"/>
      <c r="O543" s="81" t="s">
        <v>1490</v>
      </c>
      <c r="P543" s="83">
        <v>44407.587361111109</v>
      </c>
      <c r="Q543" s="81" t="s">
        <v>1709</v>
      </c>
      <c r="R543" s="81"/>
      <c r="S543" s="81"/>
      <c r="T543" s="81" t="s">
        <v>3394</v>
      </c>
      <c r="U543" s="83">
        <v>44407.587361111109</v>
      </c>
      <c r="V543" s="85" t="s">
        <v>4145</v>
      </c>
      <c r="W543" s="81"/>
      <c r="X543" s="81"/>
      <c r="Y543" s="87" t="s">
        <v>6145</v>
      </c>
      <c r="Z543" s="81"/>
    </row>
    <row r="544" spans="1:26" x14ac:dyDescent="0.35">
      <c r="A544" s="66" t="s">
        <v>616</v>
      </c>
      <c r="B544" s="66" t="s">
        <v>617</v>
      </c>
      <c r="C544" s="67"/>
      <c r="D544" s="68"/>
      <c r="E544" s="69"/>
      <c r="F544" s="70"/>
      <c r="G544" s="67"/>
      <c r="H544" s="71"/>
      <c r="I544" s="72"/>
      <c r="J544" s="72"/>
      <c r="K544" s="36"/>
      <c r="L544" s="79"/>
      <c r="M544" s="79"/>
      <c r="N544" s="74"/>
      <c r="O544" s="81" t="s">
        <v>1490</v>
      </c>
      <c r="P544" s="83">
        <v>44407.5625</v>
      </c>
      <c r="Q544" s="81" t="s">
        <v>1710</v>
      </c>
      <c r="R544" s="85" t="s">
        <v>2651</v>
      </c>
      <c r="S544" s="81" t="s">
        <v>3177</v>
      </c>
      <c r="T544" s="81"/>
      <c r="U544" s="83">
        <v>44407.5625</v>
      </c>
      <c r="V544" s="85" t="s">
        <v>4146</v>
      </c>
      <c r="W544" s="81"/>
      <c r="X544" s="81"/>
      <c r="Y544" s="87" t="s">
        <v>6146</v>
      </c>
      <c r="Z544" s="81"/>
    </row>
    <row r="545" spans="1:26" x14ac:dyDescent="0.35">
      <c r="A545" s="66" t="s">
        <v>617</v>
      </c>
      <c r="B545" s="66" t="s">
        <v>616</v>
      </c>
      <c r="C545" s="67"/>
      <c r="D545" s="68"/>
      <c r="E545" s="69"/>
      <c r="F545" s="70"/>
      <c r="G545" s="67"/>
      <c r="H545" s="71"/>
      <c r="I545" s="72"/>
      <c r="J545" s="72"/>
      <c r="K545" s="36"/>
      <c r="L545" s="79"/>
      <c r="M545" s="79"/>
      <c r="N545" s="74"/>
      <c r="O545" s="81" t="s">
        <v>1490</v>
      </c>
      <c r="P545" s="83">
        <v>44407.594537037039</v>
      </c>
      <c r="Q545" s="81" t="s">
        <v>1711</v>
      </c>
      <c r="R545" s="81"/>
      <c r="S545" s="81"/>
      <c r="T545" s="81"/>
      <c r="U545" s="83">
        <v>44407.594537037039</v>
      </c>
      <c r="V545" s="85" t="s">
        <v>4147</v>
      </c>
      <c r="W545" s="81"/>
      <c r="X545" s="81"/>
      <c r="Y545" s="87" t="s">
        <v>6147</v>
      </c>
      <c r="Z545" s="81"/>
    </row>
    <row r="546" spans="1:26" x14ac:dyDescent="0.35">
      <c r="A546" s="66" t="s">
        <v>618</v>
      </c>
      <c r="B546" s="66" t="s">
        <v>1308</v>
      </c>
      <c r="C546" s="67"/>
      <c r="D546" s="68"/>
      <c r="E546" s="69"/>
      <c r="F546" s="70"/>
      <c r="G546" s="67"/>
      <c r="H546" s="71"/>
      <c r="I546" s="72"/>
      <c r="J546" s="72"/>
      <c r="K546" s="36"/>
      <c r="L546" s="79"/>
      <c r="M546" s="79"/>
      <c r="N546" s="74"/>
      <c r="O546" s="81" t="s">
        <v>1490</v>
      </c>
      <c r="P546" s="83">
        <v>44405.707326388889</v>
      </c>
      <c r="Q546" s="81" t="s">
        <v>1536</v>
      </c>
      <c r="R546" s="81"/>
      <c r="S546" s="81"/>
      <c r="T546" s="81" t="s">
        <v>3307</v>
      </c>
      <c r="U546" s="83">
        <v>44405.707326388889</v>
      </c>
      <c r="V546" s="85" t="s">
        <v>4148</v>
      </c>
      <c r="W546" s="81"/>
      <c r="X546" s="81"/>
      <c r="Y546" s="87" t="s">
        <v>6148</v>
      </c>
      <c r="Z546" s="81"/>
    </row>
    <row r="547" spans="1:26" x14ac:dyDescent="0.35">
      <c r="A547" s="66" t="s">
        <v>618</v>
      </c>
      <c r="B547" s="66" t="s">
        <v>1308</v>
      </c>
      <c r="C547" s="67"/>
      <c r="D547" s="68"/>
      <c r="E547" s="69"/>
      <c r="F547" s="70"/>
      <c r="G547" s="67"/>
      <c r="H547" s="71"/>
      <c r="I547" s="72"/>
      <c r="J547" s="72"/>
      <c r="K547" s="36"/>
      <c r="L547" s="79"/>
      <c r="M547" s="79"/>
      <c r="N547" s="74"/>
      <c r="O547" s="81" t="s">
        <v>1490</v>
      </c>
      <c r="P547" s="83">
        <v>44407.594942129632</v>
      </c>
      <c r="Q547" s="81" t="s">
        <v>1709</v>
      </c>
      <c r="R547" s="81"/>
      <c r="S547" s="81"/>
      <c r="T547" s="81" t="s">
        <v>3394</v>
      </c>
      <c r="U547" s="83">
        <v>44407.594942129632</v>
      </c>
      <c r="V547" s="85" t="s">
        <v>4149</v>
      </c>
      <c r="W547" s="81"/>
      <c r="X547" s="81"/>
      <c r="Y547" s="87" t="s">
        <v>6149</v>
      </c>
      <c r="Z547" s="81"/>
    </row>
    <row r="548" spans="1:26" x14ac:dyDescent="0.35">
      <c r="A548" s="66" t="s">
        <v>618</v>
      </c>
      <c r="B548" s="66" t="s">
        <v>1264</v>
      </c>
      <c r="C548" s="67"/>
      <c r="D548" s="68"/>
      <c r="E548" s="69"/>
      <c r="F548" s="70"/>
      <c r="G548" s="67"/>
      <c r="H548" s="71"/>
      <c r="I548" s="72"/>
      <c r="J548" s="72"/>
      <c r="K548" s="36"/>
      <c r="L548" s="79"/>
      <c r="M548" s="79"/>
      <c r="N548" s="74"/>
      <c r="O548" s="81" t="s">
        <v>1490</v>
      </c>
      <c r="P548" s="83">
        <v>44407.594942129632</v>
      </c>
      <c r="Q548" s="81" t="s">
        <v>1709</v>
      </c>
      <c r="R548" s="81"/>
      <c r="S548" s="81"/>
      <c r="T548" s="81" t="s">
        <v>3394</v>
      </c>
      <c r="U548" s="83">
        <v>44407.594942129632</v>
      </c>
      <c r="V548" s="85" t="s">
        <v>4149</v>
      </c>
      <c r="W548" s="81"/>
      <c r="X548" s="81"/>
      <c r="Y548" s="87" t="s">
        <v>6149</v>
      </c>
      <c r="Z548" s="81"/>
    </row>
    <row r="549" spans="1:26" x14ac:dyDescent="0.35">
      <c r="A549" s="66" t="s">
        <v>618</v>
      </c>
      <c r="B549" s="66" t="s">
        <v>1310</v>
      </c>
      <c r="C549" s="67"/>
      <c r="D549" s="68"/>
      <c r="E549" s="69"/>
      <c r="F549" s="70"/>
      <c r="G549" s="67"/>
      <c r="H549" s="71"/>
      <c r="I549" s="72"/>
      <c r="J549" s="72"/>
      <c r="K549" s="36"/>
      <c r="L549" s="79"/>
      <c r="M549" s="79"/>
      <c r="N549" s="74"/>
      <c r="O549" s="81" t="s">
        <v>1490</v>
      </c>
      <c r="P549" s="83">
        <v>44407.594942129632</v>
      </c>
      <c r="Q549" s="81" t="s">
        <v>1709</v>
      </c>
      <c r="R549" s="81"/>
      <c r="S549" s="81"/>
      <c r="T549" s="81" t="s">
        <v>3394</v>
      </c>
      <c r="U549" s="83">
        <v>44407.594942129632</v>
      </c>
      <c r="V549" s="85" t="s">
        <v>4149</v>
      </c>
      <c r="W549" s="81"/>
      <c r="X549" s="81"/>
      <c r="Y549" s="87" t="s">
        <v>6149</v>
      </c>
      <c r="Z549" s="81"/>
    </row>
    <row r="550" spans="1:26" x14ac:dyDescent="0.35">
      <c r="A550" s="66" t="s">
        <v>619</v>
      </c>
      <c r="B550" s="66" t="s">
        <v>619</v>
      </c>
      <c r="C550" s="67"/>
      <c r="D550" s="68"/>
      <c r="E550" s="69"/>
      <c r="F550" s="70"/>
      <c r="G550" s="67"/>
      <c r="H550" s="71"/>
      <c r="I550" s="72"/>
      <c r="J550" s="72"/>
      <c r="K550" s="36"/>
      <c r="L550" s="79"/>
      <c r="M550" s="79"/>
      <c r="N550" s="74"/>
      <c r="O550" s="81" t="s">
        <v>179</v>
      </c>
      <c r="P550" s="83">
        <v>44407.398888888885</v>
      </c>
      <c r="Q550" s="81" t="s">
        <v>1712</v>
      </c>
      <c r="R550" s="85" t="s">
        <v>2652</v>
      </c>
      <c r="S550" s="81" t="s">
        <v>3177</v>
      </c>
      <c r="T550" s="81" t="s">
        <v>3381</v>
      </c>
      <c r="U550" s="83">
        <v>44407.398888888885</v>
      </c>
      <c r="V550" s="85" t="s">
        <v>4150</v>
      </c>
      <c r="W550" s="81"/>
      <c r="X550" s="81"/>
      <c r="Y550" s="87" t="s">
        <v>6150</v>
      </c>
      <c r="Z550" s="81"/>
    </row>
    <row r="551" spans="1:26" x14ac:dyDescent="0.35">
      <c r="A551" s="66" t="s">
        <v>619</v>
      </c>
      <c r="B551" s="66" t="s">
        <v>619</v>
      </c>
      <c r="C551" s="67"/>
      <c r="D551" s="68"/>
      <c r="E551" s="69"/>
      <c r="F551" s="70"/>
      <c r="G551" s="67"/>
      <c r="H551" s="71"/>
      <c r="I551" s="72"/>
      <c r="J551" s="72"/>
      <c r="K551" s="36"/>
      <c r="L551" s="79"/>
      <c r="M551" s="79"/>
      <c r="N551" s="74"/>
      <c r="O551" s="81" t="s">
        <v>179</v>
      </c>
      <c r="P551" s="83">
        <v>44407.520219907405</v>
      </c>
      <c r="Q551" s="81" t="s">
        <v>1713</v>
      </c>
      <c r="R551" s="85" t="s">
        <v>2653</v>
      </c>
      <c r="S551" s="81" t="s">
        <v>3177</v>
      </c>
      <c r="T551" s="81" t="s">
        <v>3395</v>
      </c>
      <c r="U551" s="83">
        <v>44407.520219907405</v>
      </c>
      <c r="V551" s="85" t="s">
        <v>4151</v>
      </c>
      <c r="W551" s="81"/>
      <c r="X551" s="81"/>
      <c r="Y551" s="87" t="s">
        <v>6151</v>
      </c>
      <c r="Z551" s="81"/>
    </row>
    <row r="552" spans="1:26" x14ac:dyDescent="0.35">
      <c r="A552" s="66" t="s">
        <v>620</v>
      </c>
      <c r="B552" s="66" t="s">
        <v>619</v>
      </c>
      <c r="C552" s="67"/>
      <c r="D552" s="68"/>
      <c r="E552" s="69"/>
      <c r="F552" s="70"/>
      <c r="G552" s="67"/>
      <c r="H552" s="71"/>
      <c r="I552" s="72"/>
      <c r="J552" s="72"/>
      <c r="K552" s="36"/>
      <c r="L552" s="79"/>
      <c r="M552" s="79"/>
      <c r="N552" s="74"/>
      <c r="O552" s="81" t="s">
        <v>1490</v>
      </c>
      <c r="P552" s="83">
        <v>44407.595509259256</v>
      </c>
      <c r="Q552" s="81" t="s">
        <v>1677</v>
      </c>
      <c r="R552" s="81"/>
      <c r="S552" s="81"/>
      <c r="T552" s="81" t="s">
        <v>3381</v>
      </c>
      <c r="U552" s="83">
        <v>44407.595509259256</v>
      </c>
      <c r="V552" s="85" t="s">
        <v>4152</v>
      </c>
      <c r="W552" s="81"/>
      <c r="X552" s="81"/>
      <c r="Y552" s="87" t="s">
        <v>6152</v>
      </c>
      <c r="Z552" s="81"/>
    </row>
    <row r="553" spans="1:26" x14ac:dyDescent="0.35">
      <c r="A553" s="66" t="s">
        <v>621</v>
      </c>
      <c r="B553" s="66" t="s">
        <v>796</v>
      </c>
      <c r="C553" s="67"/>
      <c r="D553" s="68"/>
      <c r="E553" s="69"/>
      <c r="F553" s="70"/>
      <c r="G553" s="67"/>
      <c r="H553" s="71"/>
      <c r="I553" s="72"/>
      <c r="J553" s="72"/>
      <c r="K553" s="36"/>
      <c r="L553" s="79"/>
      <c r="M553" s="79"/>
      <c r="N553" s="74"/>
      <c r="O553" s="81" t="s">
        <v>1490</v>
      </c>
      <c r="P553" s="83">
        <v>44407.597407407404</v>
      </c>
      <c r="Q553" s="81" t="s">
        <v>1659</v>
      </c>
      <c r="R553" s="81"/>
      <c r="S553" s="81"/>
      <c r="T553" s="81" t="s">
        <v>3372</v>
      </c>
      <c r="U553" s="83">
        <v>44407.597407407404</v>
      </c>
      <c r="V553" s="85" t="s">
        <v>4153</v>
      </c>
      <c r="W553" s="81"/>
      <c r="X553" s="81"/>
      <c r="Y553" s="87" t="s">
        <v>6153</v>
      </c>
      <c r="Z553" s="81"/>
    </row>
    <row r="554" spans="1:26" x14ac:dyDescent="0.35">
      <c r="A554" s="66" t="s">
        <v>622</v>
      </c>
      <c r="B554" s="66" t="s">
        <v>1228</v>
      </c>
      <c r="C554" s="67"/>
      <c r="D554" s="68"/>
      <c r="E554" s="69"/>
      <c r="F554" s="70"/>
      <c r="G554" s="67"/>
      <c r="H554" s="71"/>
      <c r="I554" s="72"/>
      <c r="J554" s="72"/>
      <c r="K554" s="36"/>
      <c r="L554" s="79"/>
      <c r="M554" s="79"/>
      <c r="N554" s="74"/>
      <c r="O554" s="81" t="s">
        <v>1490</v>
      </c>
      <c r="P554" s="83">
        <v>44407.599814814814</v>
      </c>
      <c r="Q554" s="81" t="s">
        <v>1683</v>
      </c>
      <c r="R554" s="81"/>
      <c r="S554" s="81"/>
      <c r="T554" s="81" t="s">
        <v>3289</v>
      </c>
      <c r="U554" s="83">
        <v>44407.599814814814</v>
      </c>
      <c r="V554" s="85" t="s">
        <v>4154</v>
      </c>
      <c r="W554" s="81"/>
      <c r="X554" s="81"/>
      <c r="Y554" s="87" t="s">
        <v>6154</v>
      </c>
      <c r="Z554" s="81"/>
    </row>
    <row r="555" spans="1:26" x14ac:dyDescent="0.35">
      <c r="A555" s="66" t="s">
        <v>623</v>
      </c>
      <c r="B555" s="66" t="s">
        <v>623</v>
      </c>
      <c r="C555" s="67"/>
      <c r="D555" s="68"/>
      <c r="E555" s="69"/>
      <c r="F555" s="70"/>
      <c r="G555" s="67"/>
      <c r="H555" s="71"/>
      <c r="I555" s="72"/>
      <c r="J555" s="72"/>
      <c r="K555" s="36"/>
      <c r="L555" s="79"/>
      <c r="M555" s="79"/>
      <c r="N555" s="74"/>
      <c r="O555" s="81" t="s">
        <v>179</v>
      </c>
      <c r="P555" s="83">
        <v>44406.641064814816</v>
      </c>
      <c r="Q555" s="81" t="s">
        <v>1714</v>
      </c>
      <c r="R555" s="85" t="s">
        <v>2654</v>
      </c>
      <c r="S555" s="81" t="s">
        <v>3177</v>
      </c>
      <c r="T555" s="81" t="s">
        <v>3396</v>
      </c>
      <c r="U555" s="83">
        <v>44406.641064814816</v>
      </c>
      <c r="V555" s="85" t="s">
        <v>4155</v>
      </c>
      <c r="W555" s="81"/>
      <c r="X555" s="81"/>
      <c r="Y555" s="87" t="s">
        <v>6155</v>
      </c>
      <c r="Z555" s="81"/>
    </row>
    <row r="556" spans="1:26" x14ac:dyDescent="0.35">
      <c r="A556" s="66" t="s">
        <v>623</v>
      </c>
      <c r="B556" s="66" t="s">
        <v>623</v>
      </c>
      <c r="C556" s="67"/>
      <c r="D556" s="68"/>
      <c r="E556" s="69"/>
      <c r="F556" s="70"/>
      <c r="G556" s="67"/>
      <c r="H556" s="71"/>
      <c r="I556" s="72"/>
      <c r="J556" s="72"/>
      <c r="K556" s="36"/>
      <c r="L556" s="79"/>
      <c r="M556" s="79"/>
      <c r="N556" s="74"/>
      <c r="O556" s="81" t="s">
        <v>179</v>
      </c>
      <c r="P556" s="83">
        <v>44407.604166666664</v>
      </c>
      <c r="Q556" s="81" t="s">
        <v>1715</v>
      </c>
      <c r="R556" s="85" t="s">
        <v>2655</v>
      </c>
      <c r="S556" s="81" t="s">
        <v>3177</v>
      </c>
      <c r="T556" s="81" t="s">
        <v>3397</v>
      </c>
      <c r="U556" s="83">
        <v>44407.604166666664</v>
      </c>
      <c r="V556" s="85" t="s">
        <v>4156</v>
      </c>
      <c r="W556" s="81"/>
      <c r="X556" s="81"/>
      <c r="Y556" s="87" t="s">
        <v>6156</v>
      </c>
      <c r="Z556" s="81"/>
    </row>
    <row r="557" spans="1:26" x14ac:dyDescent="0.35">
      <c r="A557" s="66" t="s">
        <v>624</v>
      </c>
      <c r="B557" s="66" t="s">
        <v>1200</v>
      </c>
      <c r="C557" s="67"/>
      <c r="D557" s="68"/>
      <c r="E557" s="69"/>
      <c r="F557" s="70"/>
      <c r="G557" s="67"/>
      <c r="H557" s="71"/>
      <c r="I557" s="72"/>
      <c r="J557" s="72"/>
      <c r="K557" s="36"/>
      <c r="L557" s="79"/>
      <c r="M557" s="79"/>
      <c r="N557" s="74"/>
      <c r="O557" s="81" t="s">
        <v>1490</v>
      </c>
      <c r="P557" s="83">
        <v>44407.604710648149</v>
      </c>
      <c r="Q557" s="81" t="s">
        <v>1716</v>
      </c>
      <c r="R557" s="81"/>
      <c r="S557" s="81"/>
      <c r="T557" s="81" t="s">
        <v>3398</v>
      </c>
      <c r="U557" s="83">
        <v>44407.604710648149</v>
      </c>
      <c r="V557" s="85" t="s">
        <v>4157</v>
      </c>
      <c r="W557" s="81"/>
      <c r="X557" s="81"/>
      <c r="Y557" s="87" t="s">
        <v>6157</v>
      </c>
      <c r="Z557" s="81"/>
    </row>
    <row r="558" spans="1:26" x14ac:dyDescent="0.35">
      <c r="A558" s="66" t="s">
        <v>625</v>
      </c>
      <c r="B558" s="66" t="s">
        <v>1005</v>
      </c>
      <c r="C558" s="67"/>
      <c r="D558" s="68"/>
      <c r="E558" s="69"/>
      <c r="F558" s="70"/>
      <c r="G558" s="67"/>
      <c r="H558" s="71"/>
      <c r="I558" s="72"/>
      <c r="J558" s="72"/>
      <c r="K558" s="36"/>
      <c r="L558" s="79"/>
      <c r="M558" s="79"/>
      <c r="N558" s="74"/>
      <c r="O558" s="81" t="s">
        <v>1490</v>
      </c>
      <c r="P558" s="83">
        <v>44407.605104166665</v>
      </c>
      <c r="Q558" s="81" t="s">
        <v>1708</v>
      </c>
      <c r="R558" s="85" t="s">
        <v>2650</v>
      </c>
      <c r="S558" s="81" t="s">
        <v>3207</v>
      </c>
      <c r="T558" s="81" t="s">
        <v>3393</v>
      </c>
      <c r="U558" s="83">
        <v>44407.605104166665</v>
      </c>
      <c r="V558" s="85" t="s">
        <v>4158</v>
      </c>
      <c r="W558" s="81"/>
      <c r="X558" s="81"/>
      <c r="Y558" s="87" t="s">
        <v>6158</v>
      </c>
      <c r="Z558" s="81"/>
    </row>
    <row r="559" spans="1:26" x14ac:dyDescent="0.35">
      <c r="A559" s="66" t="s">
        <v>626</v>
      </c>
      <c r="B559" s="66" t="s">
        <v>626</v>
      </c>
      <c r="C559" s="67"/>
      <c r="D559" s="68"/>
      <c r="E559" s="69"/>
      <c r="F559" s="70"/>
      <c r="G559" s="67"/>
      <c r="H559" s="71"/>
      <c r="I559" s="72"/>
      <c r="J559" s="72"/>
      <c r="K559" s="36"/>
      <c r="L559" s="79"/>
      <c r="M559" s="79"/>
      <c r="N559" s="74"/>
      <c r="O559" s="81" t="s">
        <v>179</v>
      </c>
      <c r="P559" s="83">
        <v>44407.608171296299</v>
      </c>
      <c r="Q559" s="81" t="s">
        <v>1717</v>
      </c>
      <c r="R559" s="85" t="s">
        <v>2656</v>
      </c>
      <c r="S559" s="81" t="s">
        <v>3177</v>
      </c>
      <c r="T559" s="81"/>
      <c r="U559" s="83">
        <v>44407.608171296299</v>
      </c>
      <c r="V559" s="85" t="s">
        <v>4159</v>
      </c>
      <c r="W559" s="81"/>
      <c r="X559" s="81"/>
      <c r="Y559" s="87" t="s">
        <v>6159</v>
      </c>
      <c r="Z559" s="81"/>
    </row>
    <row r="560" spans="1:26" x14ac:dyDescent="0.35">
      <c r="A560" s="66" t="s">
        <v>627</v>
      </c>
      <c r="B560" s="66" t="s">
        <v>1200</v>
      </c>
      <c r="C560" s="67"/>
      <c r="D560" s="68"/>
      <c r="E560" s="69"/>
      <c r="F560" s="70"/>
      <c r="G560" s="67"/>
      <c r="H560" s="71"/>
      <c r="I560" s="72"/>
      <c r="J560" s="72"/>
      <c r="K560" s="36"/>
      <c r="L560" s="79"/>
      <c r="M560" s="79"/>
      <c r="N560" s="74"/>
      <c r="O560" s="81" t="s">
        <v>1490</v>
      </c>
      <c r="P560" s="83">
        <v>44407.608796296299</v>
      </c>
      <c r="Q560" s="81" t="s">
        <v>1716</v>
      </c>
      <c r="R560" s="81"/>
      <c r="S560" s="81"/>
      <c r="T560" s="81" t="s">
        <v>3398</v>
      </c>
      <c r="U560" s="83">
        <v>44407.608796296299</v>
      </c>
      <c r="V560" s="85" t="s">
        <v>4160</v>
      </c>
      <c r="W560" s="81"/>
      <c r="X560" s="81"/>
      <c r="Y560" s="87" t="s">
        <v>6160</v>
      </c>
      <c r="Z560" s="81"/>
    </row>
    <row r="561" spans="1:26" x14ac:dyDescent="0.35">
      <c r="A561" s="66" t="s">
        <v>628</v>
      </c>
      <c r="B561" s="66" t="s">
        <v>628</v>
      </c>
      <c r="C561" s="67"/>
      <c r="D561" s="68"/>
      <c r="E561" s="69"/>
      <c r="F561" s="70"/>
      <c r="G561" s="67"/>
      <c r="H561" s="71"/>
      <c r="I561" s="72"/>
      <c r="J561" s="72"/>
      <c r="K561" s="36"/>
      <c r="L561" s="79"/>
      <c r="M561" s="79"/>
      <c r="N561" s="74"/>
      <c r="O561" s="81" t="s">
        <v>179</v>
      </c>
      <c r="P561" s="83">
        <v>44406.856979166667</v>
      </c>
      <c r="Q561" s="81" t="s">
        <v>1718</v>
      </c>
      <c r="R561" s="85" t="s">
        <v>2657</v>
      </c>
      <c r="S561" s="81" t="s">
        <v>3177</v>
      </c>
      <c r="T561" s="81" t="s">
        <v>3361</v>
      </c>
      <c r="U561" s="83">
        <v>44406.856979166667</v>
      </c>
      <c r="V561" s="85" t="s">
        <v>4161</v>
      </c>
      <c r="W561" s="81"/>
      <c r="X561" s="81"/>
      <c r="Y561" s="87" t="s">
        <v>6161</v>
      </c>
      <c r="Z561" s="81"/>
    </row>
    <row r="562" spans="1:26" x14ac:dyDescent="0.35">
      <c r="A562" s="66" t="s">
        <v>629</v>
      </c>
      <c r="B562" s="66" t="s">
        <v>628</v>
      </c>
      <c r="C562" s="67"/>
      <c r="D562" s="68"/>
      <c r="E562" s="69"/>
      <c r="F562" s="70"/>
      <c r="G562" s="67"/>
      <c r="H562" s="71"/>
      <c r="I562" s="72"/>
      <c r="J562" s="72"/>
      <c r="K562" s="36"/>
      <c r="L562" s="79"/>
      <c r="M562" s="79"/>
      <c r="N562" s="74"/>
      <c r="O562" s="81" t="s">
        <v>1490</v>
      </c>
      <c r="P562" s="83">
        <v>44407.613981481481</v>
      </c>
      <c r="Q562" s="81" t="s">
        <v>1637</v>
      </c>
      <c r="R562" s="81"/>
      <c r="S562" s="81"/>
      <c r="T562" s="81" t="s">
        <v>3361</v>
      </c>
      <c r="U562" s="83">
        <v>44407.613981481481</v>
      </c>
      <c r="V562" s="85" t="s">
        <v>4162</v>
      </c>
      <c r="W562" s="81"/>
      <c r="X562" s="81"/>
      <c r="Y562" s="87" t="s">
        <v>6162</v>
      </c>
      <c r="Z562" s="81"/>
    </row>
    <row r="563" spans="1:26" x14ac:dyDescent="0.35">
      <c r="A563" s="66" t="s">
        <v>630</v>
      </c>
      <c r="B563" s="66" t="s">
        <v>796</v>
      </c>
      <c r="C563" s="67"/>
      <c r="D563" s="68"/>
      <c r="E563" s="69"/>
      <c r="F563" s="70"/>
      <c r="G563" s="67"/>
      <c r="H563" s="71"/>
      <c r="I563" s="72"/>
      <c r="J563" s="72"/>
      <c r="K563" s="36"/>
      <c r="L563" s="79"/>
      <c r="M563" s="79"/>
      <c r="N563" s="74"/>
      <c r="O563" s="81" t="s">
        <v>1490</v>
      </c>
      <c r="P563" s="83">
        <v>44407.614178240743</v>
      </c>
      <c r="Q563" s="81" t="s">
        <v>1659</v>
      </c>
      <c r="R563" s="81"/>
      <c r="S563" s="81"/>
      <c r="T563" s="81" t="s">
        <v>3372</v>
      </c>
      <c r="U563" s="83">
        <v>44407.614178240743</v>
      </c>
      <c r="V563" s="85" t="s">
        <v>4163</v>
      </c>
      <c r="W563" s="81"/>
      <c r="X563" s="81"/>
      <c r="Y563" s="87" t="s">
        <v>6163</v>
      </c>
      <c r="Z563" s="81"/>
    </row>
    <row r="564" spans="1:26" x14ac:dyDescent="0.35">
      <c r="A564" s="66" t="s">
        <v>631</v>
      </c>
      <c r="B564" s="66" t="s">
        <v>1308</v>
      </c>
      <c r="C564" s="67"/>
      <c r="D564" s="68"/>
      <c r="E564" s="69"/>
      <c r="F564" s="70"/>
      <c r="G564" s="67"/>
      <c r="H564" s="71"/>
      <c r="I564" s="72"/>
      <c r="J564" s="72"/>
      <c r="K564" s="36"/>
      <c r="L564" s="79"/>
      <c r="M564" s="79"/>
      <c r="N564" s="74"/>
      <c r="O564" s="81" t="s">
        <v>1490</v>
      </c>
      <c r="P564" s="83">
        <v>44405.668865740743</v>
      </c>
      <c r="Q564" s="81" t="s">
        <v>1536</v>
      </c>
      <c r="R564" s="81"/>
      <c r="S564" s="81"/>
      <c r="T564" s="81" t="s">
        <v>3307</v>
      </c>
      <c r="U564" s="83">
        <v>44405.668865740743</v>
      </c>
      <c r="V564" s="85" t="s">
        <v>4164</v>
      </c>
      <c r="W564" s="81"/>
      <c r="X564" s="81"/>
      <c r="Y564" s="87" t="s">
        <v>6164</v>
      </c>
      <c r="Z564" s="81"/>
    </row>
    <row r="565" spans="1:26" x14ac:dyDescent="0.35">
      <c r="A565" s="66" t="s">
        <v>631</v>
      </c>
      <c r="B565" s="66" t="s">
        <v>1308</v>
      </c>
      <c r="C565" s="67"/>
      <c r="D565" s="68"/>
      <c r="E565" s="69"/>
      <c r="F565" s="70"/>
      <c r="G565" s="67"/>
      <c r="H565" s="71"/>
      <c r="I565" s="72"/>
      <c r="J565" s="72"/>
      <c r="K565" s="36"/>
      <c r="L565" s="79"/>
      <c r="M565" s="79"/>
      <c r="N565" s="74"/>
      <c r="O565" s="81" t="s">
        <v>1490</v>
      </c>
      <c r="P565" s="83">
        <v>44407.621874999997</v>
      </c>
      <c r="Q565" s="81" t="s">
        <v>1675</v>
      </c>
      <c r="R565" s="81"/>
      <c r="S565" s="81"/>
      <c r="T565" s="81" t="s">
        <v>3379</v>
      </c>
      <c r="U565" s="83">
        <v>44407.621874999997</v>
      </c>
      <c r="V565" s="85" t="s">
        <v>4165</v>
      </c>
      <c r="W565" s="81"/>
      <c r="X565" s="81"/>
      <c r="Y565" s="87" t="s">
        <v>6165</v>
      </c>
      <c r="Z565" s="81"/>
    </row>
    <row r="566" spans="1:26" x14ac:dyDescent="0.35">
      <c r="A566" s="66" t="s">
        <v>632</v>
      </c>
      <c r="B566" s="66" t="s">
        <v>1264</v>
      </c>
      <c r="C566" s="67"/>
      <c r="D566" s="68"/>
      <c r="E566" s="69"/>
      <c r="F566" s="70"/>
      <c r="G566" s="67"/>
      <c r="H566" s="71"/>
      <c r="I566" s="72"/>
      <c r="J566" s="72"/>
      <c r="K566" s="36"/>
      <c r="L566" s="79"/>
      <c r="M566" s="79"/>
      <c r="N566" s="74"/>
      <c r="O566" s="81" t="s">
        <v>1490</v>
      </c>
      <c r="P566" s="83">
        <v>44407.626712962963</v>
      </c>
      <c r="Q566" s="81" t="s">
        <v>1652</v>
      </c>
      <c r="R566" s="81"/>
      <c r="S566" s="81"/>
      <c r="T566" s="81" t="s">
        <v>3365</v>
      </c>
      <c r="U566" s="83">
        <v>44407.626712962963</v>
      </c>
      <c r="V566" s="85" t="s">
        <v>4166</v>
      </c>
      <c r="W566" s="81"/>
      <c r="X566" s="81"/>
      <c r="Y566" s="87" t="s">
        <v>6166</v>
      </c>
      <c r="Z566" s="81"/>
    </row>
    <row r="567" spans="1:26" x14ac:dyDescent="0.35">
      <c r="A567" s="66" t="s">
        <v>633</v>
      </c>
      <c r="B567" s="66" t="s">
        <v>796</v>
      </c>
      <c r="C567" s="67"/>
      <c r="D567" s="68"/>
      <c r="E567" s="69"/>
      <c r="F567" s="70"/>
      <c r="G567" s="67"/>
      <c r="H567" s="71"/>
      <c r="I567" s="72"/>
      <c r="J567" s="72"/>
      <c r="K567" s="36"/>
      <c r="L567" s="79"/>
      <c r="M567" s="79"/>
      <c r="N567" s="74"/>
      <c r="O567" s="81" t="s">
        <v>1490</v>
      </c>
      <c r="P567" s="83">
        <v>44407.629282407404</v>
      </c>
      <c r="Q567" s="81" t="s">
        <v>1659</v>
      </c>
      <c r="R567" s="81"/>
      <c r="S567" s="81"/>
      <c r="T567" s="81" t="s">
        <v>3372</v>
      </c>
      <c r="U567" s="83">
        <v>44407.629282407404</v>
      </c>
      <c r="V567" s="85" t="s">
        <v>4167</v>
      </c>
      <c r="W567" s="81"/>
      <c r="X567" s="81"/>
      <c r="Y567" s="87" t="s">
        <v>6167</v>
      </c>
      <c r="Z567" s="81"/>
    </row>
    <row r="568" spans="1:26" x14ac:dyDescent="0.35">
      <c r="A568" s="66" t="s">
        <v>634</v>
      </c>
      <c r="B568" s="66" t="s">
        <v>1308</v>
      </c>
      <c r="C568" s="67"/>
      <c r="D568" s="68"/>
      <c r="E568" s="69"/>
      <c r="F568" s="70"/>
      <c r="G568" s="67"/>
      <c r="H568" s="71"/>
      <c r="I568" s="72"/>
      <c r="J568" s="72"/>
      <c r="K568" s="36"/>
      <c r="L568" s="79"/>
      <c r="M568" s="79"/>
      <c r="N568" s="74"/>
      <c r="O568" s="81" t="s">
        <v>1490</v>
      </c>
      <c r="P568" s="83">
        <v>44407.630231481482</v>
      </c>
      <c r="Q568" s="81" t="s">
        <v>1709</v>
      </c>
      <c r="R568" s="81"/>
      <c r="S568" s="81"/>
      <c r="T568" s="81" t="s">
        <v>3394</v>
      </c>
      <c r="U568" s="83">
        <v>44407.630231481482</v>
      </c>
      <c r="V568" s="85" t="s">
        <v>4168</v>
      </c>
      <c r="W568" s="81"/>
      <c r="X568" s="81"/>
      <c r="Y568" s="87" t="s">
        <v>6168</v>
      </c>
      <c r="Z568" s="81"/>
    </row>
    <row r="569" spans="1:26" x14ac:dyDescent="0.35">
      <c r="A569" s="66" t="s">
        <v>634</v>
      </c>
      <c r="B569" s="66" t="s">
        <v>1264</v>
      </c>
      <c r="C569" s="67"/>
      <c r="D569" s="68"/>
      <c r="E569" s="69"/>
      <c r="F569" s="70"/>
      <c r="G569" s="67"/>
      <c r="H569" s="71"/>
      <c r="I569" s="72"/>
      <c r="J569" s="72"/>
      <c r="K569" s="36"/>
      <c r="L569" s="79"/>
      <c r="M569" s="79"/>
      <c r="N569" s="74"/>
      <c r="O569" s="81" t="s">
        <v>1490</v>
      </c>
      <c r="P569" s="83">
        <v>44407.630231481482</v>
      </c>
      <c r="Q569" s="81" t="s">
        <v>1709</v>
      </c>
      <c r="R569" s="81"/>
      <c r="S569" s="81"/>
      <c r="T569" s="81" t="s">
        <v>3394</v>
      </c>
      <c r="U569" s="83">
        <v>44407.630231481482</v>
      </c>
      <c r="V569" s="85" t="s">
        <v>4168</v>
      </c>
      <c r="W569" s="81"/>
      <c r="X569" s="81"/>
      <c r="Y569" s="87" t="s">
        <v>6168</v>
      </c>
      <c r="Z569" s="81"/>
    </row>
    <row r="570" spans="1:26" x14ac:dyDescent="0.35">
      <c r="A570" s="66" t="s">
        <v>634</v>
      </c>
      <c r="B570" s="66" t="s">
        <v>1310</v>
      </c>
      <c r="C570" s="67"/>
      <c r="D570" s="68"/>
      <c r="E570" s="69"/>
      <c r="F570" s="70"/>
      <c r="G570" s="67"/>
      <c r="H570" s="71"/>
      <c r="I570" s="72"/>
      <c r="J570" s="72"/>
      <c r="K570" s="36"/>
      <c r="L570" s="79"/>
      <c r="M570" s="79"/>
      <c r="N570" s="74"/>
      <c r="O570" s="81" t="s">
        <v>1490</v>
      </c>
      <c r="P570" s="83">
        <v>44407.630231481482</v>
      </c>
      <c r="Q570" s="81" t="s">
        <v>1709</v>
      </c>
      <c r="R570" s="81"/>
      <c r="S570" s="81"/>
      <c r="T570" s="81" t="s">
        <v>3394</v>
      </c>
      <c r="U570" s="83">
        <v>44407.630231481482</v>
      </c>
      <c r="V570" s="85" t="s">
        <v>4168</v>
      </c>
      <c r="W570" s="81"/>
      <c r="X570" s="81"/>
      <c r="Y570" s="87" t="s">
        <v>6168</v>
      </c>
      <c r="Z570" s="81"/>
    </row>
    <row r="571" spans="1:26" x14ac:dyDescent="0.35">
      <c r="A571" s="66" t="s">
        <v>635</v>
      </c>
      <c r="B571" s="66" t="s">
        <v>1211</v>
      </c>
      <c r="C571" s="67"/>
      <c r="D571" s="68"/>
      <c r="E571" s="69"/>
      <c r="F571" s="70"/>
      <c r="G571" s="67"/>
      <c r="H571" s="71"/>
      <c r="I571" s="72"/>
      <c r="J571" s="72"/>
      <c r="K571" s="36"/>
      <c r="L571" s="79"/>
      <c r="M571" s="79"/>
      <c r="N571" s="74"/>
      <c r="O571" s="81" t="s">
        <v>1490</v>
      </c>
      <c r="P571" s="83">
        <v>44407.630868055552</v>
      </c>
      <c r="Q571" s="81" t="s">
        <v>1719</v>
      </c>
      <c r="R571" s="85" t="s">
        <v>2658</v>
      </c>
      <c r="S571" s="81" t="s">
        <v>3208</v>
      </c>
      <c r="T571" s="81" t="s">
        <v>3399</v>
      </c>
      <c r="U571" s="83">
        <v>44407.630868055552</v>
      </c>
      <c r="V571" s="85" t="s">
        <v>4169</v>
      </c>
      <c r="W571" s="81"/>
      <c r="X571" s="81"/>
      <c r="Y571" s="87" t="s">
        <v>6169</v>
      </c>
      <c r="Z571" s="81"/>
    </row>
    <row r="572" spans="1:26" x14ac:dyDescent="0.35">
      <c r="A572" s="66" t="s">
        <v>636</v>
      </c>
      <c r="B572" s="66" t="s">
        <v>796</v>
      </c>
      <c r="C572" s="67"/>
      <c r="D572" s="68"/>
      <c r="E572" s="69"/>
      <c r="F572" s="70"/>
      <c r="G572" s="67"/>
      <c r="H572" s="71"/>
      <c r="I572" s="72"/>
      <c r="J572" s="72"/>
      <c r="K572" s="36"/>
      <c r="L572" s="79"/>
      <c r="M572" s="79"/>
      <c r="N572" s="74"/>
      <c r="O572" s="81" t="s">
        <v>1490</v>
      </c>
      <c r="P572" s="83">
        <v>44407.631203703706</v>
      </c>
      <c r="Q572" s="81" t="s">
        <v>1659</v>
      </c>
      <c r="R572" s="81"/>
      <c r="S572" s="81"/>
      <c r="T572" s="81" t="s">
        <v>3372</v>
      </c>
      <c r="U572" s="83">
        <v>44407.631203703706</v>
      </c>
      <c r="V572" s="85" t="s">
        <v>4170</v>
      </c>
      <c r="W572" s="81"/>
      <c r="X572" s="81"/>
      <c r="Y572" s="87" t="s">
        <v>6170</v>
      </c>
      <c r="Z572" s="81"/>
    </row>
    <row r="573" spans="1:26" x14ac:dyDescent="0.35">
      <c r="A573" s="66" t="s">
        <v>637</v>
      </c>
      <c r="B573" s="66" t="s">
        <v>1409</v>
      </c>
      <c r="C573" s="67"/>
      <c r="D573" s="68"/>
      <c r="E573" s="69"/>
      <c r="F573" s="70"/>
      <c r="G573" s="67"/>
      <c r="H573" s="71"/>
      <c r="I573" s="72"/>
      <c r="J573" s="72"/>
      <c r="K573" s="36"/>
      <c r="L573" s="79"/>
      <c r="M573" s="79"/>
      <c r="N573" s="74"/>
      <c r="O573" s="81" t="s">
        <v>1490</v>
      </c>
      <c r="P573" s="83">
        <v>44407.634247685186</v>
      </c>
      <c r="Q573" s="81" t="s">
        <v>1720</v>
      </c>
      <c r="R573" s="81"/>
      <c r="S573" s="81"/>
      <c r="T573" s="81" t="s">
        <v>3400</v>
      </c>
      <c r="U573" s="83">
        <v>44407.634247685186</v>
      </c>
      <c r="V573" s="85" t="s">
        <v>4171</v>
      </c>
      <c r="W573" s="81"/>
      <c r="X573" s="81"/>
      <c r="Y573" s="87" t="s">
        <v>6171</v>
      </c>
      <c r="Z573" s="81"/>
    </row>
    <row r="574" spans="1:26" x14ac:dyDescent="0.35">
      <c r="A574" s="66" t="s">
        <v>637</v>
      </c>
      <c r="B574" s="66" t="s">
        <v>756</v>
      </c>
      <c r="C574" s="67"/>
      <c r="D574" s="68"/>
      <c r="E574" s="69"/>
      <c r="F574" s="70"/>
      <c r="G574" s="67"/>
      <c r="H574" s="71"/>
      <c r="I574" s="72"/>
      <c r="J574" s="72"/>
      <c r="K574" s="36"/>
      <c r="L574" s="79"/>
      <c r="M574" s="79"/>
      <c r="N574" s="74"/>
      <c r="O574" s="81" t="s">
        <v>1490</v>
      </c>
      <c r="P574" s="83">
        <v>44407.634247685186</v>
      </c>
      <c r="Q574" s="81" t="s">
        <v>1720</v>
      </c>
      <c r="R574" s="81"/>
      <c r="S574" s="81"/>
      <c r="T574" s="81" t="s">
        <v>3400</v>
      </c>
      <c r="U574" s="83">
        <v>44407.634247685186</v>
      </c>
      <c r="V574" s="85" t="s">
        <v>4171</v>
      </c>
      <c r="W574" s="81"/>
      <c r="X574" s="81"/>
      <c r="Y574" s="87" t="s">
        <v>6171</v>
      </c>
      <c r="Z574" s="81"/>
    </row>
    <row r="575" spans="1:26" x14ac:dyDescent="0.35">
      <c r="A575" s="66" t="s">
        <v>638</v>
      </c>
      <c r="B575" s="66" t="s">
        <v>1409</v>
      </c>
      <c r="C575" s="67"/>
      <c r="D575" s="68"/>
      <c r="E575" s="69"/>
      <c r="F575" s="70"/>
      <c r="G575" s="67"/>
      <c r="H575" s="71"/>
      <c r="I575" s="72"/>
      <c r="J575" s="72"/>
      <c r="K575" s="36"/>
      <c r="L575" s="79"/>
      <c r="M575" s="79"/>
      <c r="N575" s="74"/>
      <c r="O575" s="81" t="s">
        <v>1490</v>
      </c>
      <c r="P575" s="83">
        <v>44407.634479166663</v>
      </c>
      <c r="Q575" s="81" t="s">
        <v>1720</v>
      </c>
      <c r="R575" s="81"/>
      <c r="S575" s="81"/>
      <c r="T575" s="81" t="s">
        <v>3400</v>
      </c>
      <c r="U575" s="83">
        <v>44407.634479166663</v>
      </c>
      <c r="V575" s="85" t="s">
        <v>4172</v>
      </c>
      <c r="W575" s="81"/>
      <c r="X575" s="81"/>
      <c r="Y575" s="87" t="s">
        <v>6172</v>
      </c>
      <c r="Z575" s="81"/>
    </row>
    <row r="576" spans="1:26" x14ac:dyDescent="0.35">
      <c r="A576" s="66" t="s">
        <v>638</v>
      </c>
      <c r="B576" s="66" t="s">
        <v>756</v>
      </c>
      <c r="C576" s="67"/>
      <c r="D576" s="68"/>
      <c r="E576" s="69"/>
      <c r="F576" s="70"/>
      <c r="G576" s="67"/>
      <c r="H576" s="71"/>
      <c r="I576" s="72"/>
      <c r="J576" s="72"/>
      <c r="K576" s="36"/>
      <c r="L576" s="79"/>
      <c r="M576" s="79"/>
      <c r="N576" s="74"/>
      <c r="O576" s="81" t="s">
        <v>1490</v>
      </c>
      <c r="P576" s="83">
        <v>44407.634479166663</v>
      </c>
      <c r="Q576" s="81" t="s">
        <v>1720</v>
      </c>
      <c r="R576" s="81"/>
      <c r="S576" s="81"/>
      <c r="T576" s="81" t="s">
        <v>3400</v>
      </c>
      <c r="U576" s="83">
        <v>44407.634479166663</v>
      </c>
      <c r="V576" s="85" t="s">
        <v>4172</v>
      </c>
      <c r="W576" s="81"/>
      <c r="X576" s="81"/>
      <c r="Y576" s="87" t="s">
        <v>6172</v>
      </c>
      <c r="Z576" s="81"/>
    </row>
    <row r="577" spans="1:26" x14ac:dyDescent="0.35">
      <c r="A577" s="66" t="s">
        <v>639</v>
      </c>
      <c r="B577" s="66" t="s">
        <v>796</v>
      </c>
      <c r="C577" s="67"/>
      <c r="D577" s="68"/>
      <c r="E577" s="69"/>
      <c r="F577" s="70"/>
      <c r="G577" s="67"/>
      <c r="H577" s="71"/>
      <c r="I577" s="72"/>
      <c r="J577" s="72"/>
      <c r="K577" s="36"/>
      <c r="L577" s="79"/>
      <c r="M577" s="79"/>
      <c r="N577" s="74"/>
      <c r="O577" s="81" t="s">
        <v>1490</v>
      </c>
      <c r="P577" s="83">
        <v>44407.641400462962</v>
      </c>
      <c r="Q577" s="81" t="s">
        <v>1659</v>
      </c>
      <c r="R577" s="81"/>
      <c r="S577" s="81"/>
      <c r="T577" s="81" t="s">
        <v>3372</v>
      </c>
      <c r="U577" s="83">
        <v>44407.641400462962</v>
      </c>
      <c r="V577" s="85" t="s">
        <v>4173</v>
      </c>
      <c r="W577" s="81"/>
      <c r="X577" s="81"/>
      <c r="Y577" s="87" t="s">
        <v>6173</v>
      </c>
      <c r="Z577" s="81"/>
    </row>
    <row r="578" spans="1:26" x14ac:dyDescent="0.35">
      <c r="A578" s="66" t="s">
        <v>640</v>
      </c>
      <c r="B578" s="66" t="s">
        <v>640</v>
      </c>
      <c r="C578" s="67"/>
      <c r="D578" s="68"/>
      <c r="E578" s="69"/>
      <c r="F578" s="70"/>
      <c r="G578" s="67"/>
      <c r="H578" s="71"/>
      <c r="I578" s="72"/>
      <c r="J578" s="72"/>
      <c r="K578" s="36"/>
      <c r="L578" s="79"/>
      <c r="M578" s="79"/>
      <c r="N578" s="74"/>
      <c r="O578" s="81" t="s">
        <v>179</v>
      </c>
      <c r="P578" s="83">
        <v>44407.642476851855</v>
      </c>
      <c r="Q578" s="81" t="s">
        <v>1721</v>
      </c>
      <c r="R578" s="85" t="s">
        <v>2659</v>
      </c>
      <c r="S578" s="81" t="s">
        <v>3177</v>
      </c>
      <c r="T578" s="81" t="s">
        <v>3401</v>
      </c>
      <c r="U578" s="83">
        <v>44407.642476851855</v>
      </c>
      <c r="V578" s="85" t="s">
        <v>4174</v>
      </c>
      <c r="W578" s="81"/>
      <c r="X578" s="81"/>
      <c r="Y578" s="87" t="s">
        <v>6174</v>
      </c>
      <c r="Z578" s="81"/>
    </row>
    <row r="579" spans="1:26" x14ac:dyDescent="0.35">
      <c r="A579" s="66" t="s">
        <v>641</v>
      </c>
      <c r="B579" s="66" t="s">
        <v>1309</v>
      </c>
      <c r="C579" s="67"/>
      <c r="D579" s="68"/>
      <c r="E579" s="69"/>
      <c r="F579" s="70"/>
      <c r="G579" s="67"/>
      <c r="H579" s="71"/>
      <c r="I579" s="72"/>
      <c r="J579" s="72"/>
      <c r="K579" s="36"/>
      <c r="L579" s="79"/>
      <c r="M579" s="79"/>
      <c r="N579" s="74"/>
      <c r="O579" s="81" t="s">
        <v>1490</v>
      </c>
      <c r="P579" s="83">
        <v>44407.643530092595</v>
      </c>
      <c r="Q579" s="81" t="s">
        <v>1517</v>
      </c>
      <c r="R579" s="81"/>
      <c r="S579" s="81"/>
      <c r="T579" s="81" t="s">
        <v>3299</v>
      </c>
      <c r="U579" s="83">
        <v>44407.643530092595</v>
      </c>
      <c r="V579" s="85" t="s">
        <v>4175</v>
      </c>
      <c r="W579" s="81"/>
      <c r="X579" s="81"/>
      <c r="Y579" s="87" t="s">
        <v>6175</v>
      </c>
      <c r="Z579" s="81"/>
    </row>
    <row r="580" spans="1:26" x14ac:dyDescent="0.35">
      <c r="A580" s="66" t="s">
        <v>642</v>
      </c>
      <c r="B580" s="66" t="s">
        <v>796</v>
      </c>
      <c r="C580" s="67"/>
      <c r="D580" s="68"/>
      <c r="E580" s="69"/>
      <c r="F580" s="70"/>
      <c r="G580" s="67"/>
      <c r="H580" s="71"/>
      <c r="I580" s="72"/>
      <c r="J580" s="72"/>
      <c r="K580" s="36"/>
      <c r="L580" s="79"/>
      <c r="M580" s="79"/>
      <c r="N580" s="74"/>
      <c r="O580" s="81" t="s">
        <v>1490</v>
      </c>
      <c r="P580" s="83">
        <v>44407.647349537037</v>
      </c>
      <c r="Q580" s="81" t="s">
        <v>1659</v>
      </c>
      <c r="R580" s="81"/>
      <c r="S580" s="81"/>
      <c r="T580" s="81" t="s">
        <v>3372</v>
      </c>
      <c r="U580" s="83">
        <v>44407.647349537037</v>
      </c>
      <c r="V580" s="85" t="s">
        <v>4176</v>
      </c>
      <c r="W580" s="81"/>
      <c r="X580" s="81"/>
      <c r="Y580" s="87" t="s">
        <v>6176</v>
      </c>
      <c r="Z580" s="81"/>
    </row>
    <row r="581" spans="1:26" x14ac:dyDescent="0.35">
      <c r="A581" s="66" t="s">
        <v>643</v>
      </c>
      <c r="B581" s="66" t="s">
        <v>1308</v>
      </c>
      <c r="C581" s="67"/>
      <c r="D581" s="68"/>
      <c r="E581" s="69"/>
      <c r="F581" s="70"/>
      <c r="G581" s="67"/>
      <c r="H581" s="71"/>
      <c r="I581" s="72"/>
      <c r="J581" s="72"/>
      <c r="K581" s="36"/>
      <c r="L581" s="79"/>
      <c r="M581" s="79"/>
      <c r="N581" s="74"/>
      <c r="O581" s="81" t="s">
        <v>1490</v>
      </c>
      <c r="P581" s="83">
        <v>44407.64943287037</v>
      </c>
      <c r="Q581" s="81" t="s">
        <v>1709</v>
      </c>
      <c r="R581" s="81"/>
      <c r="S581" s="81"/>
      <c r="T581" s="81" t="s">
        <v>3394</v>
      </c>
      <c r="U581" s="83">
        <v>44407.64943287037</v>
      </c>
      <c r="V581" s="85" t="s">
        <v>4177</v>
      </c>
      <c r="W581" s="81"/>
      <c r="X581" s="81"/>
      <c r="Y581" s="87" t="s">
        <v>6177</v>
      </c>
      <c r="Z581" s="81"/>
    </row>
    <row r="582" spans="1:26" x14ac:dyDescent="0.35">
      <c r="A582" s="66" t="s">
        <v>643</v>
      </c>
      <c r="B582" s="66" t="s">
        <v>1264</v>
      </c>
      <c r="C582" s="67"/>
      <c r="D582" s="68"/>
      <c r="E582" s="69"/>
      <c r="F582" s="70"/>
      <c r="G582" s="67"/>
      <c r="H582" s="71"/>
      <c r="I582" s="72"/>
      <c r="J582" s="72"/>
      <c r="K582" s="36"/>
      <c r="L582" s="79"/>
      <c r="M582" s="79"/>
      <c r="N582" s="74"/>
      <c r="O582" s="81" t="s">
        <v>1490</v>
      </c>
      <c r="P582" s="83">
        <v>44407.64943287037</v>
      </c>
      <c r="Q582" s="81" t="s">
        <v>1709</v>
      </c>
      <c r="R582" s="81"/>
      <c r="S582" s="81"/>
      <c r="T582" s="81" t="s">
        <v>3394</v>
      </c>
      <c r="U582" s="83">
        <v>44407.64943287037</v>
      </c>
      <c r="V582" s="85" t="s">
        <v>4177</v>
      </c>
      <c r="W582" s="81"/>
      <c r="X582" s="81"/>
      <c r="Y582" s="87" t="s">
        <v>6177</v>
      </c>
      <c r="Z582" s="81"/>
    </row>
    <row r="583" spans="1:26" x14ac:dyDescent="0.35">
      <c r="A583" s="66" t="s">
        <v>643</v>
      </c>
      <c r="B583" s="66" t="s">
        <v>1310</v>
      </c>
      <c r="C583" s="67"/>
      <c r="D583" s="68"/>
      <c r="E583" s="69"/>
      <c r="F583" s="70"/>
      <c r="G583" s="67"/>
      <c r="H583" s="71"/>
      <c r="I583" s="72"/>
      <c r="J583" s="72"/>
      <c r="K583" s="36"/>
      <c r="L583" s="79"/>
      <c r="M583" s="79"/>
      <c r="N583" s="74"/>
      <c r="O583" s="81" t="s">
        <v>1490</v>
      </c>
      <c r="P583" s="83">
        <v>44407.64943287037</v>
      </c>
      <c r="Q583" s="81" t="s">
        <v>1709</v>
      </c>
      <c r="R583" s="81"/>
      <c r="S583" s="81"/>
      <c r="T583" s="81" t="s">
        <v>3394</v>
      </c>
      <c r="U583" s="83">
        <v>44407.64943287037</v>
      </c>
      <c r="V583" s="85" t="s">
        <v>4177</v>
      </c>
      <c r="W583" s="81"/>
      <c r="X583" s="81"/>
      <c r="Y583" s="87" t="s">
        <v>6177</v>
      </c>
      <c r="Z583" s="81"/>
    </row>
    <row r="584" spans="1:26" x14ac:dyDescent="0.35">
      <c r="A584" s="66" t="s">
        <v>644</v>
      </c>
      <c r="B584" s="66" t="s">
        <v>1410</v>
      </c>
      <c r="C584" s="67"/>
      <c r="D584" s="68"/>
      <c r="E584" s="69"/>
      <c r="F584" s="70"/>
      <c r="G584" s="67"/>
      <c r="H584" s="71"/>
      <c r="I584" s="72"/>
      <c r="J584" s="72"/>
      <c r="K584" s="36"/>
      <c r="L584" s="79"/>
      <c r="M584" s="79"/>
      <c r="N584" s="74"/>
      <c r="O584" s="81" t="s">
        <v>1491</v>
      </c>
      <c r="P584" s="83">
        <v>44407.649733796294</v>
      </c>
      <c r="Q584" s="81" t="s">
        <v>1722</v>
      </c>
      <c r="R584" s="85" t="s">
        <v>2660</v>
      </c>
      <c r="S584" s="81" t="s">
        <v>3177</v>
      </c>
      <c r="T584" s="81" t="s">
        <v>3402</v>
      </c>
      <c r="U584" s="83">
        <v>44407.649733796294</v>
      </c>
      <c r="V584" s="85" t="s">
        <v>4178</v>
      </c>
      <c r="W584" s="81"/>
      <c r="X584" s="81"/>
      <c r="Y584" s="87" t="s">
        <v>6178</v>
      </c>
      <c r="Z584" s="81"/>
    </row>
    <row r="585" spans="1:26" x14ac:dyDescent="0.35">
      <c r="A585" s="66" t="s">
        <v>645</v>
      </c>
      <c r="B585" s="66" t="s">
        <v>1308</v>
      </c>
      <c r="C585" s="67"/>
      <c r="D585" s="68"/>
      <c r="E585" s="69"/>
      <c r="F585" s="70"/>
      <c r="G585" s="67"/>
      <c r="H585" s="71"/>
      <c r="I585" s="72"/>
      <c r="J585" s="72"/>
      <c r="K585" s="36"/>
      <c r="L585" s="79"/>
      <c r="M585" s="79"/>
      <c r="N585" s="74"/>
      <c r="O585" s="81" t="s">
        <v>1490</v>
      </c>
      <c r="P585" s="83">
        <v>44407.65042824074</v>
      </c>
      <c r="Q585" s="81" t="s">
        <v>1709</v>
      </c>
      <c r="R585" s="81"/>
      <c r="S585" s="81"/>
      <c r="T585" s="81" t="s">
        <v>3394</v>
      </c>
      <c r="U585" s="83">
        <v>44407.65042824074</v>
      </c>
      <c r="V585" s="85" t="s">
        <v>4179</v>
      </c>
      <c r="W585" s="81"/>
      <c r="X585" s="81"/>
      <c r="Y585" s="87" t="s">
        <v>6179</v>
      </c>
      <c r="Z585" s="81"/>
    </row>
    <row r="586" spans="1:26" x14ac:dyDescent="0.35">
      <c r="A586" s="66" t="s">
        <v>645</v>
      </c>
      <c r="B586" s="66" t="s">
        <v>1264</v>
      </c>
      <c r="C586" s="67"/>
      <c r="D586" s="68"/>
      <c r="E586" s="69"/>
      <c r="F586" s="70"/>
      <c r="G586" s="67"/>
      <c r="H586" s="71"/>
      <c r="I586" s="72"/>
      <c r="J586" s="72"/>
      <c r="K586" s="36"/>
      <c r="L586" s="79"/>
      <c r="M586" s="79"/>
      <c r="N586" s="74"/>
      <c r="O586" s="81" t="s">
        <v>1490</v>
      </c>
      <c r="P586" s="83">
        <v>44407.65042824074</v>
      </c>
      <c r="Q586" s="81" t="s">
        <v>1709</v>
      </c>
      <c r="R586" s="81"/>
      <c r="S586" s="81"/>
      <c r="T586" s="81" t="s">
        <v>3394</v>
      </c>
      <c r="U586" s="83">
        <v>44407.65042824074</v>
      </c>
      <c r="V586" s="85" t="s">
        <v>4179</v>
      </c>
      <c r="W586" s="81"/>
      <c r="X586" s="81"/>
      <c r="Y586" s="87" t="s">
        <v>6179</v>
      </c>
      <c r="Z586" s="81"/>
    </row>
    <row r="587" spans="1:26" x14ac:dyDescent="0.35">
      <c r="A587" s="66" t="s">
        <v>645</v>
      </c>
      <c r="B587" s="66" t="s">
        <v>1310</v>
      </c>
      <c r="C587" s="67"/>
      <c r="D587" s="68"/>
      <c r="E587" s="69"/>
      <c r="F587" s="70"/>
      <c r="G587" s="67"/>
      <c r="H587" s="71"/>
      <c r="I587" s="72"/>
      <c r="J587" s="72"/>
      <c r="K587" s="36"/>
      <c r="L587" s="79"/>
      <c r="M587" s="79"/>
      <c r="N587" s="74"/>
      <c r="O587" s="81" t="s">
        <v>1490</v>
      </c>
      <c r="P587" s="83">
        <v>44407.65042824074</v>
      </c>
      <c r="Q587" s="81" t="s">
        <v>1709</v>
      </c>
      <c r="R587" s="81"/>
      <c r="S587" s="81"/>
      <c r="T587" s="81" t="s">
        <v>3394</v>
      </c>
      <c r="U587" s="83">
        <v>44407.65042824074</v>
      </c>
      <c r="V587" s="85" t="s">
        <v>4179</v>
      </c>
      <c r="W587" s="81"/>
      <c r="X587" s="81"/>
      <c r="Y587" s="87" t="s">
        <v>6179</v>
      </c>
      <c r="Z587" s="81"/>
    </row>
    <row r="588" spans="1:26" x14ac:dyDescent="0.35">
      <c r="A588" s="66" t="s">
        <v>646</v>
      </c>
      <c r="B588" s="66" t="s">
        <v>796</v>
      </c>
      <c r="C588" s="67"/>
      <c r="D588" s="68"/>
      <c r="E588" s="69"/>
      <c r="F588" s="70"/>
      <c r="G588" s="67"/>
      <c r="H588" s="71"/>
      <c r="I588" s="72"/>
      <c r="J588" s="72"/>
      <c r="K588" s="36"/>
      <c r="L588" s="79"/>
      <c r="M588" s="79"/>
      <c r="N588" s="74"/>
      <c r="O588" s="81" t="s">
        <v>1490</v>
      </c>
      <c r="P588" s="83">
        <v>44407.651909722219</v>
      </c>
      <c r="Q588" s="81" t="s">
        <v>1659</v>
      </c>
      <c r="R588" s="81"/>
      <c r="S588" s="81"/>
      <c r="T588" s="81" t="s">
        <v>3372</v>
      </c>
      <c r="U588" s="83">
        <v>44407.651909722219</v>
      </c>
      <c r="V588" s="85" t="s">
        <v>4180</v>
      </c>
      <c r="W588" s="81"/>
      <c r="X588" s="81"/>
      <c r="Y588" s="87" t="s">
        <v>6180</v>
      </c>
      <c r="Z588" s="81"/>
    </row>
    <row r="589" spans="1:26" x14ac:dyDescent="0.35">
      <c r="A589" s="66" t="s">
        <v>647</v>
      </c>
      <c r="B589" s="66" t="s">
        <v>1200</v>
      </c>
      <c r="C589" s="67"/>
      <c r="D589" s="68"/>
      <c r="E589" s="69"/>
      <c r="F589" s="70"/>
      <c r="G589" s="67"/>
      <c r="H589" s="71"/>
      <c r="I589" s="72"/>
      <c r="J589" s="72"/>
      <c r="K589" s="36"/>
      <c r="L589" s="79"/>
      <c r="M589" s="79"/>
      <c r="N589" s="74"/>
      <c r="O589" s="81" t="s">
        <v>1490</v>
      </c>
      <c r="P589" s="83">
        <v>44407.653090277781</v>
      </c>
      <c r="Q589" s="81" t="s">
        <v>1716</v>
      </c>
      <c r="R589" s="81"/>
      <c r="S589" s="81"/>
      <c r="T589" s="81" t="s">
        <v>3398</v>
      </c>
      <c r="U589" s="83">
        <v>44407.653090277781</v>
      </c>
      <c r="V589" s="85" t="s">
        <v>4181</v>
      </c>
      <c r="W589" s="81"/>
      <c r="X589" s="81"/>
      <c r="Y589" s="87" t="s">
        <v>6181</v>
      </c>
      <c r="Z589" s="81"/>
    </row>
    <row r="590" spans="1:26" x14ac:dyDescent="0.35">
      <c r="A590" s="66" t="s">
        <v>648</v>
      </c>
      <c r="B590" s="66" t="s">
        <v>648</v>
      </c>
      <c r="C590" s="67"/>
      <c r="D590" s="68"/>
      <c r="E590" s="69"/>
      <c r="F590" s="70"/>
      <c r="G590" s="67"/>
      <c r="H590" s="71"/>
      <c r="I590" s="72"/>
      <c r="J590" s="72"/>
      <c r="K590" s="36"/>
      <c r="L590" s="79"/>
      <c r="M590" s="79"/>
      <c r="N590" s="74"/>
      <c r="O590" s="81" t="s">
        <v>179</v>
      </c>
      <c r="P590" s="83">
        <v>44407.654305555552</v>
      </c>
      <c r="Q590" s="81" t="s">
        <v>1723</v>
      </c>
      <c r="R590" s="85" t="s">
        <v>2661</v>
      </c>
      <c r="S590" s="81" t="s">
        <v>3177</v>
      </c>
      <c r="T590" s="81"/>
      <c r="U590" s="83">
        <v>44407.654305555552</v>
      </c>
      <c r="V590" s="85" t="s">
        <v>4182</v>
      </c>
      <c r="W590" s="81"/>
      <c r="X590" s="81"/>
      <c r="Y590" s="87" t="s">
        <v>6182</v>
      </c>
      <c r="Z590" s="81"/>
    </row>
    <row r="591" spans="1:26" x14ac:dyDescent="0.35">
      <c r="A591" s="66" t="s">
        <v>649</v>
      </c>
      <c r="B591" s="66" t="s">
        <v>796</v>
      </c>
      <c r="C591" s="67"/>
      <c r="D591" s="68"/>
      <c r="E591" s="69"/>
      <c r="F591" s="70"/>
      <c r="G591" s="67"/>
      <c r="H591" s="71"/>
      <c r="I591" s="72"/>
      <c r="J591" s="72"/>
      <c r="K591" s="36"/>
      <c r="L591" s="79"/>
      <c r="M591" s="79"/>
      <c r="N591" s="74"/>
      <c r="O591" s="81" t="s">
        <v>1490</v>
      </c>
      <c r="P591" s="83">
        <v>44407.65829861111</v>
      </c>
      <c r="Q591" s="81" t="s">
        <v>1659</v>
      </c>
      <c r="R591" s="81"/>
      <c r="S591" s="81"/>
      <c r="T591" s="81" t="s">
        <v>3372</v>
      </c>
      <c r="U591" s="83">
        <v>44407.65829861111</v>
      </c>
      <c r="V591" s="85" t="s">
        <v>4183</v>
      </c>
      <c r="W591" s="81"/>
      <c r="X591" s="81"/>
      <c r="Y591" s="87" t="s">
        <v>6183</v>
      </c>
      <c r="Z591" s="81"/>
    </row>
    <row r="592" spans="1:26" x14ac:dyDescent="0.35">
      <c r="A592" s="66" t="s">
        <v>650</v>
      </c>
      <c r="B592" s="66" t="s">
        <v>796</v>
      </c>
      <c r="C592" s="67"/>
      <c r="D592" s="68"/>
      <c r="E592" s="69"/>
      <c r="F592" s="70"/>
      <c r="G592" s="67"/>
      <c r="H592" s="71"/>
      <c r="I592" s="72"/>
      <c r="J592" s="72"/>
      <c r="K592" s="36"/>
      <c r="L592" s="79"/>
      <c r="M592" s="79"/>
      <c r="N592" s="74"/>
      <c r="O592" s="81" t="s">
        <v>1490</v>
      </c>
      <c r="P592" s="83">
        <v>44407.658773148149</v>
      </c>
      <c r="Q592" s="81" t="s">
        <v>1659</v>
      </c>
      <c r="R592" s="81"/>
      <c r="S592" s="81"/>
      <c r="T592" s="81" t="s">
        <v>3372</v>
      </c>
      <c r="U592" s="83">
        <v>44407.658773148149</v>
      </c>
      <c r="V592" s="85" t="s">
        <v>4184</v>
      </c>
      <c r="W592" s="81"/>
      <c r="X592" s="81"/>
      <c r="Y592" s="87" t="s">
        <v>6184</v>
      </c>
      <c r="Z592" s="81"/>
    </row>
    <row r="593" spans="1:26" x14ac:dyDescent="0.35">
      <c r="A593" s="66" t="s">
        <v>651</v>
      </c>
      <c r="B593" s="66" t="s">
        <v>681</v>
      </c>
      <c r="C593" s="67"/>
      <c r="D593" s="68"/>
      <c r="E593" s="69"/>
      <c r="F593" s="70"/>
      <c r="G593" s="67"/>
      <c r="H593" s="71"/>
      <c r="I593" s="72"/>
      <c r="J593" s="72"/>
      <c r="K593" s="36"/>
      <c r="L593" s="79"/>
      <c r="M593" s="79"/>
      <c r="N593" s="74"/>
      <c r="O593" s="81" t="s">
        <v>1490</v>
      </c>
      <c r="P593" s="83">
        <v>44407.658854166664</v>
      </c>
      <c r="Q593" s="81" t="s">
        <v>1724</v>
      </c>
      <c r="R593" s="81"/>
      <c r="S593" s="81"/>
      <c r="T593" s="81" t="s">
        <v>3403</v>
      </c>
      <c r="U593" s="83">
        <v>44407.658854166664</v>
      </c>
      <c r="V593" s="85" t="s">
        <v>4185</v>
      </c>
      <c r="W593" s="81"/>
      <c r="X593" s="81"/>
      <c r="Y593" s="87" t="s">
        <v>6185</v>
      </c>
      <c r="Z593" s="81"/>
    </row>
    <row r="594" spans="1:26" x14ac:dyDescent="0.35">
      <c r="A594" s="66" t="s">
        <v>651</v>
      </c>
      <c r="B594" s="66" t="s">
        <v>680</v>
      </c>
      <c r="C594" s="67"/>
      <c r="D594" s="68"/>
      <c r="E594" s="69"/>
      <c r="F594" s="70"/>
      <c r="G594" s="67"/>
      <c r="H594" s="71"/>
      <c r="I594" s="72"/>
      <c r="J594" s="72"/>
      <c r="K594" s="36"/>
      <c r="L594" s="79"/>
      <c r="M594" s="79"/>
      <c r="N594" s="74"/>
      <c r="O594" s="81" t="s">
        <v>1490</v>
      </c>
      <c r="P594" s="83">
        <v>44407.658854166664</v>
      </c>
      <c r="Q594" s="81" t="s">
        <v>1724</v>
      </c>
      <c r="R594" s="81"/>
      <c r="S594" s="81"/>
      <c r="T594" s="81" t="s">
        <v>3403</v>
      </c>
      <c r="U594" s="83">
        <v>44407.658854166664</v>
      </c>
      <c r="V594" s="85" t="s">
        <v>4185</v>
      </c>
      <c r="W594" s="81"/>
      <c r="X594" s="81"/>
      <c r="Y594" s="87" t="s">
        <v>6185</v>
      </c>
      <c r="Z594" s="81"/>
    </row>
    <row r="595" spans="1:26" x14ac:dyDescent="0.35">
      <c r="A595" s="66" t="s">
        <v>652</v>
      </c>
      <c r="B595" s="66" t="s">
        <v>1332</v>
      </c>
      <c r="C595" s="67"/>
      <c r="D595" s="68"/>
      <c r="E595" s="69"/>
      <c r="F595" s="70"/>
      <c r="G595" s="67"/>
      <c r="H595" s="71"/>
      <c r="I595" s="72"/>
      <c r="J595" s="72"/>
      <c r="K595" s="36"/>
      <c r="L595" s="79"/>
      <c r="M595" s="79"/>
      <c r="N595" s="74"/>
      <c r="O595" s="81" t="s">
        <v>1490</v>
      </c>
      <c r="P595" s="83">
        <v>44406.411273148151</v>
      </c>
      <c r="Q595" s="81" t="s">
        <v>1725</v>
      </c>
      <c r="R595" s="81"/>
      <c r="S595" s="81"/>
      <c r="T595" s="81"/>
      <c r="U595" s="83">
        <v>44406.411273148151</v>
      </c>
      <c r="V595" s="85" t="s">
        <v>4186</v>
      </c>
      <c r="W595" s="81"/>
      <c r="X595" s="81"/>
      <c r="Y595" s="87" t="s">
        <v>6186</v>
      </c>
      <c r="Z595" s="81"/>
    </row>
    <row r="596" spans="1:26" x14ac:dyDescent="0.35">
      <c r="A596" s="66" t="s">
        <v>652</v>
      </c>
      <c r="B596" s="66" t="s">
        <v>1335</v>
      </c>
      <c r="C596" s="67"/>
      <c r="D596" s="68"/>
      <c r="E596" s="69"/>
      <c r="F596" s="70"/>
      <c r="G596" s="67"/>
      <c r="H596" s="71"/>
      <c r="I596" s="72"/>
      <c r="J596" s="72"/>
      <c r="K596" s="36"/>
      <c r="L596" s="79"/>
      <c r="M596" s="79"/>
      <c r="N596" s="74"/>
      <c r="O596" s="81" t="s">
        <v>1490</v>
      </c>
      <c r="P596" s="83">
        <v>44407.66128472222</v>
      </c>
      <c r="Q596" s="81" t="s">
        <v>1726</v>
      </c>
      <c r="R596" s="81"/>
      <c r="S596" s="81"/>
      <c r="T596" s="81"/>
      <c r="U596" s="83">
        <v>44407.66128472222</v>
      </c>
      <c r="V596" s="85" t="s">
        <v>4187</v>
      </c>
      <c r="W596" s="81"/>
      <c r="X596" s="81"/>
      <c r="Y596" s="87" t="s">
        <v>6187</v>
      </c>
      <c r="Z596" s="81"/>
    </row>
    <row r="597" spans="1:26" x14ac:dyDescent="0.35">
      <c r="A597" s="66" t="s">
        <v>653</v>
      </c>
      <c r="B597" s="66" t="s">
        <v>796</v>
      </c>
      <c r="C597" s="67"/>
      <c r="D597" s="68"/>
      <c r="E597" s="69"/>
      <c r="F597" s="70"/>
      <c r="G597" s="67"/>
      <c r="H597" s="71"/>
      <c r="I597" s="72"/>
      <c r="J597" s="72"/>
      <c r="K597" s="36"/>
      <c r="L597" s="79"/>
      <c r="M597" s="79"/>
      <c r="N597" s="74"/>
      <c r="O597" s="81" t="s">
        <v>1490</v>
      </c>
      <c r="P597" s="83">
        <v>44407.663287037038</v>
      </c>
      <c r="Q597" s="81" t="s">
        <v>1659</v>
      </c>
      <c r="R597" s="81"/>
      <c r="S597" s="81"/>
      <c r="T597" s="81" t="s">
        <v>3372</v>
      </c>
      <c r="U597" s="83">
        <v>44407.663287037038</v>
      </c>
      <c r="V597" s="85" t="s">
        <v>4188</v>
      </c>
      <c r="W597" s="81"/>
      <c r="X597" s="81"/>
      <c r="Y597" s="87" t="s">
        <v>6188</v>
      </c>
      <c r="Z597" s="81"/>
    </row>
    <row r="598" spans="1:26" x14ac:dyDescent="0.35">
      <c r="A598" s="66" t="s">
        <v>654</v>
      </c>
      <c r="B598" s="66" t="s">
        <v>796</v>
      </c>
      <c r="C598" s="67"/>
      <c r="D598" s="68"/>
      <c r="E598" s="69"/>
      <c r="F598" s="70"/>
      <c r="G598" s="67"/>
      <c r="H598" s="71"/>
      <c r="I598" s="72"/>
      <c r="J598" s="72"/>
      <c r="K598" s="36"/>
      <c r="L598" s="79"/>
      <c r="M598" s="79"/>
      <c r="N598" s="74"/>
      <c r="O598" s="81" t="s">
        <v>1490</v>
      </c>
      <c r="P598" s="83">
        <v>44407.666747685187</v>
      </c>
      <c r="Q598" s="81" t="s">
        <v>1659</v>
      </c>
      <c r="R598" s="81"/>
      <c r="S598" s="81"/>
      <c r="T598" s="81" t="s">
        <v>3372</v>
      </c>
      <c r="U598" s="83">
        <v>44407.666747685187</v>
      </c>
      <c r="V598" s="85" t="s">
        <v>4189</v>
      </c>
      <c r="W598" s="81"/>
      <c r="X598" s="81"/>
      <c r="Y598" s="87" t="s">
        <v>6189</v>
      </c>
      <c r="Z598" s="81"/>
    </row>
    <row r="599" spans="1:26" x14ac:dyDescent="0.35">
      <c r="A599" s="66" t="s">
        <v>655</v>
      </c>
      <c r="B599" s="66" t="s">
        <v>796</v>
      </c>
      <c r="C599" s="67"/>
      <c r="D599" s="68"/>
      <c r="E599" s="69"/>
      <c r="F599" s="70"/>
      <c r="G599" s="67"/>
      <c r="H599" s="71"/>
      <c r="I599" s="72"/>
      <c r="J599" s="72"/>
      <c r="K599" s="36"/>
      <c r="L599" s="79"/>
      <c r="M599" s="79"/>
      <c r="N599" s="74"/>
      <c r="O599" s="81" t="s">
        <v>1490</v>
      </c>
      <c r="P599" s="83">
        <v>44407.667349537034</v>
      </c>
      <c r="Q599" s="81" t="s">
        <v>1659</v>
      </c>
      <c r="R599" s="81"/>
      <c r="S599" s="81"/>
      <c r="T599" s="81" t="s">
        <v>3372</v>
      </c>
      <c r="U599" s="83">
        <v>44407.667349537034</v>
      </c>
      <c r="V599" s="85" t="s">
        <v>4190</v>
      </c>
      <c r="W599" s="81"/>
      <c r="X599" s="81"/>
      <c r="Y599" s="87" t="s">
        <v>6190</v>
      </c>
      <c r="Z599" s="81"/>
    </row>
    <row r="600" spans="1:26" x14ac:dyDescent="0.35">
      <c r="A600" s="66" t="s">
        <v>656</v>
      </c>
      <c r="B600" s="66" t="s">
        <v>796</v>
      </c>
      <c r="C600" s="67"/>
      <c r="D600" s="68"/>
      <c r="E600" s="69"/>
      <c r="F600" s="70"/>
      <c r="G600" s="67"/>
      <c r="H600" s="71"/>
      <c r="I600" s="72"/>
      <c r="J600" s="72"/>
      <c r="K600" s="36"/>
      <c r="L600" s="79"/>
      <c r="M600" s="79"/>
      <c r="N600" s="74"/>
      <c r="O600" s="81" t="s">
        <v>1490</v>
      </c>
      <c r="P600" s="83">
        <v>44407.669027777774</v>
      </c>
      <c r="Q600" s="81" t="s">
        <v>1659</v>
      </c>
      <c r="R600" s="81"/>
      <c r="S600" s="81"/>
      <c r="T600" s="81" t="s">
        <v>3372</v>
      </c>
      <c r="U600" s="83">
        <v>44407.669027777774</v>
      </c>
      <c r="V600" s="85" t="s">
        <v>4191</v>
      </c>
      <c r="W600" s="81"/>
      <c r="X600" s="81"/>
      <c r="Y600" s="87" t="s">
        <v>6191</v>
      </c>
      <c r="Z600" s="81"/>
    </row>
    <row r="601" spans="1:26" x14ac:dyDescent="0.35">
      <c r="A601" s="66" t="s">
        <v>657</v>
      </c>
      <c r="B601" s="66" t="s">
        <v>796</v>
      </c>
      <c r="C601" s="67"/>
      <c r="D601" s="68"/>
      <c r="E601" s="69"/>
      <c r="F601" s="70"/>
      <c r="G601" s="67"/>
      <c r="H601" s="71"/>
      <c r="I601" s="72"/>
      <c r="J601" s="72"/>
      <c r="K601" s="36"/>
      <c r="L601" s="79"/>
      <c r="M601" s="79"/>
      <c r="N601" s="74"/>
      <c r="O601" s="81" t="s">
        <v>1490</v>
      </c>
      <c r="P601" s="83">
        <v>44407.669120370374</v>
      </c>
      <c r="Q601" s="81" t="s">
        <v>1659</v>
      </c>
      <c r="R601" s="81"/>
      <c r="S601" s="81"/>
      <c r="T601" s="81" t="s">
        <v>3372</v>
      </c>
      <c r="U601" s="83">
        <v>44407.669120370374</v>
      </c>
      <c r="V601" s="85" t="s">
        <v>4192</v>
      </c>
      <c r="W601" s="81"/>
      <c r="X601" s="81"/>
      <c r="Y601" s="87" t="s">
        <v>6192</v>
      </c>
      <c r="Z601" s="81"/>
    </row>
    <row r="602" spans="1:26" x14ac:dyDescent="0.35">
      <c r="A602" s="66" t="s">
        <v>658</v>
      </c>
      <c r="B602" s="66" t="s">
        <v>796</v>
      </c>
      <c r="C602" s="67"/>
      <c r="D602" s="68"/>
      <c r="E602" s="69"/>
      <c r="F602" s="70"/>
      <c r="G602" s="67"/>
      <c r="H602" s="71"/>
      <c r="I602" s="72"/>
      <c r="J602" s="72"/>
      <c r="K602" s="36"/>
      <c r="L602" s="79"/>
      <c r="M602" s="79"/>
      <c r="N602" s="74"/>
      <c r="O602" s="81" t="s">
        <v>1490</v>
      </c>
      <c r="P602" s="83">
        <v>44407.66946759259</v>
      </c>
      <c r="Q602" s="81" t="s">
        <v>1659</v>
      </c>
      <c r="R602" s="81"/>
      <c r="S602" s="81"/>
      <c r="T602" s="81" t="s">
        <v>3372</v>
      </c>
      <c r="U602" s="83">
        <v>44407.66946759259</v>
      </c>
      <c r="V602" s="85" t="s">
        <v>4193</v>
      </c>
      <c r="W602" s="81"/>
      <c r="X602" s="81"/>
      <c r="Y602" s="87" t="s">
        <v>6193</v>
      </c>
      <c r="Z602" s="81"/>
    </row>
    <row r="603" spans="1:26" x14ac:dyDescent="0.35">
      <c r="A603" s="66" t="s">
        <v>659</v>
      </c>
      <c r="B603" s="66" t="s">
        <v>1411</v>
      </c>
      <c r="C603" s="67"/>
      <c r="D603" s="68"/>
      <c r="E603" s="69"/>
      <c r="F603" s="70"/>
      <c r="G603" s="67"/>
      <c r="H603" s="71"/>
      <c r="I603" s="72"/>
      <c r="J603" s="72"/>
      <c r="K603" s="36"/>
      <c r="L603" s="79"/>
      <c r="M603" s="79"/>
      <c r="N603" s="74"/>
      <c r="O603" s="81" t="s">
        <v>1491</v>
      </c>
      <c r="P603" s="83">
        <v>44407.608530092592</v>
      </c>
      <c r="Q603" s="81" t="s">
        <v>1727</v>
      </c>
      <c r="R603" s="85" t="s">
        <v>2662</v>
      </c>
      <c r="S603" s="81" t="s">
        <v>3177</v>
      </c>
      <c r="T603" s="81" t="s">
        <v>3404</v>
      </c>
      <c r="U603" s="83">
        <v>44407.608530092592</v>
      </c>
      <c r="V603" s="85" t="s">
        <v>4194</v>
      </c>
      <c r="W603" s="81"/>
      <c r="X603" s="81"/>
      <c r="Y603" s="87" t="s">
        <v>6194</v>
      </c>
      <c r="Z603" s="81"/>
    </row>
    <row r="604" spans="1:26" x14ac:dyDescent="0.35">
      <c r="A604" s="66" t="s">
        <v>659</v>
      </c>
      <c r="B604" s="66" t="s">
        <v>1411</v>
      </c>
      <c r="C604" s="67"/>
      <c r="D604" s="68"/>
      <c r="E604" s="69"/>
      <c r="F604" s="70"/>
      <c r="G604" s="67"/>
      <c r="H604" s="71"/>
      <c r="I604" s="72"/>
      <c r="J604" s="72"/>
      <c r="K604" s="36"/>
      <c r="L604" s="79"/>
      <c r="M604" s="79"/>
      <c r="N604" s="74"/>
      <c r="O604" s="81" t="s">
        <v>1491</v>
      </c>
      <c r="P604" s="83">
        <v>44407.672939814816</v>
      </c>
      <c r="Q604" s="81" t="s">
        <v>1728</v>
      </c>
      <c r="R604" s="85" t="s">
        <v>2663</v>
      </c>
      <c r="S604" s="81" t="s">
        <v>3177</v>
      </c>
      <c r="T604" s="81" t="s">
        <v>3405</v>
      </c>
      <c r="U604" s="83">
        <v>44407.672939814816</v>
      </c>
      <c r="V604" s="85" t="s">
        <v>4195</v>
      </c>
      <c r="W604" s="81"/>
      <c r="X604" s="81"/>
      <c r="Y604" s="87" t="s">
        <v>6195</v>
      </c>
      <c r="Z604" s="81"/>
    </row>
    <row r="605" spans="1:26" x14ac:dyDescent="0.35">
      <c r="A605" s="66" t="s">
        <v>659</v>
      </c>
      <c r="B605" s="66" t="s">
        <v>659</v>
      </c>
      <c r="C605" s="67"/>
      <c r="D605" s="68"/>
      <c r="E605" s="69"/>
      <c r="F605" s="70"/>
      <c r="G605" s="67"/>
      <c r="H605" s="71"/>
      <c r="I605" s="72"/>
      <c r="J605" s="72"/>
      <c r="K605" s="36"/>
      <c r="L605" s="79"/>
      <c r="M605" s="79"/>
      <c r="N605" s="74"/>
      <c r="O605" s="81" t="s">
        <v>179</v>
      </c>
      <c r="P605" s="83">
        <v>44407.673900462964</v>
      </c>
      <c r="Q605" s="81" t="s">
        <v>1729</v>
      </c>
      <c r="R605" s="85" t="s">
        <v>2664</v>
      </c>
      <c r="S605" s="81" t="s">
        <v>3177</v>
      </c>
      <c r="T605" s="81" t="s">
        <v>3406</v>
      </c>
      <c r="U605" s="83">
        <v>44407.673900462964</v>
      </c>
      <c r="V605" s="85" t="s">
        <v>4196</v>
      </c>
      <c r="W605" s="81"/>
      <c r="X605" s="81"/>
      <c r="Y605" s="87" t="s">
        <v>6196</v>
      </c>
      <c r="Z605" s="81"/>
    </row>
    <row r="606" spans="1:26" x14ac:dyDescent="0.35">
      <c r="A606" s="66" t="s">
        <v>660</v>
      </c>
      <c r="B606" s="66" t="s">
        <v>660</v>
      </c>
      <c r="C606" s="67"/>
      <c r="D606" s="68"/>
      <c r="E606" s="69"/>
      <c r="F606" s="70"/>
      <c r="G606" s="67"/>
      <c r="H606" s="71"/>
      <c r="I606" s="72"/>
      <c r="J606" s="72"/>
      <c r="K606" s="36"/>
      <c r="L606" s="79"/>
      <c r="M606" s="79"/>
      <c r="N606" s="74"/>
      <c r="O606" s="81" t="s">
        <v>179</v>
      </c>
      <c r="P606" s="83">
        <v>44407.675821759258</v>
      </c>
      <c r="Q606" s="81" t="s">
        <v>1730</v>
      </c>
      <c r="R606" s="85" t="s">
        <v>2665</v>
      </c>
      <c r="S606" s="81" t="s">
        <v>3177</v>
      </c>
      <c r="T606" s="81" t="s">
        <v>3407</v>
      </c>
      <c r="U606" s="83">
        <v>44407.675821759258</v>
      </c>
      <c r="V606" s="85" t="s">
        <v>4197</v>
      </c>
      <c r="W606" s="81"/>
      <c r="X606" s="81"/>
      <c r="Y606" s="87" t="s">
        <v>6197</v>
      </c>
      <c r="Z606" s="81"/>
    </row>
    <row r="607" spans="1:26" x14ac:dyDescent="0.35">
      <c r="A607" s="66" t="s">
        <v>661</v>
      </c>
      <c r="B607" s="66" t="s">
        <v>796</v>
      </c>
      <c r="C607" s="67"/>
      <c r="D607" s="68"/>
      <c r="E607" s="69"/>
      <c r="F607" s="70"/>
      <c r="G607" s="67"/>
      <c r="H607" s="71"/>
      <c r="I607" s="72"/>
      <c r="J607" s="72"/>
      <c r="K607" s="36"/>
      <c r="L607" s="79"/>
      <c r="M607" s="79"/>
      <c r="N607" s="74"/>
      <c r="O607" s="81" t="s">
        <v>1490</v>
      </c>
      <c r="P607" s="83">
        <v>44407.676122685189</v>
      </c>
      <c r="Q607" s="81" t="s">
        <v>1659</v>
      </c>
      <c r="R607" s="81"/>
      <c r="S607" s="81"/>
      <c r="T607" s="81" t="s">
        <v>3372</v>
      </c>
      <c r="U607" s="83">
        <v>44407.676122685189</v>
      </c>
      <c r="V607" s="85" t="s">
        <v>4198</v>
      </c>
      <c r="W607" s="81"/>
      <c r="X607" s="81"/>
      <c r="Y607" s="87" t="s">
        <v>6198</v>
      </c>
      <c r="Z607" s="81"/>
    </row>
    <row r="608" spans="1:26" x14ac:dyDescent="0.35">
      <c r="A608" s="66" t="s">
        <v>662</v>
      </c>
      <c r="B608" s="66" t="s">
        <v>1412</v>
      </c>
      <c r="C608" s="67"/>
      <c r="D608" s="68"/>
      <c r="E608" s="69"/>
      <c r="F608" s="70"/>
      <c r="G608" s="67"/>
      <c r="H608" s="71"/>
      <c r="I608" s="72"/>
      <c r="J608" s="72"/>
      <c r="K608" s="36"/>
      <c r="L608" s="79"/>
      <c r="M608" s="79"/>
      <c r="N608" s="74"/>
      <c r="O608" s="81" t="s">
        <v>1490</v>
      </c>
      <c r="P608" s="83">
        <v>44407.676446759258</v>
      </c>
      <c r="Q608" s="81" t="s">
        <v>1731</v>
      </c>
      <c r="R608" s="85" t="s">
        <v>2666</v>
      </c>
      <c r="S608" s="81" t="s">
        <v>3209</v>
      </c>
      <c r="T608" s="81" t="s">
        <v>3408</v>
      </c>
      <c r="U608" s="83">
        <v>44407.676446759258</v>
      </c>
      <c r="V608" s="85" t="s">
        <v>4199</v>
      </c>
      <c r="W608" s="81"/>
      <c r="X608" s="81"/>
      <c r="Y608" s="87" t="s">
        <v>6199</v>
      </c>
      <c r="Z608" s="81"/>
    </row>
    <row r="609" spans="1:26" x14ac:dyDescent="0.35">
      <c r="A609" s="66" t="s">
        <v>663</v>
      </c>
      <c r="B609" s="66" t="s">
        <v>796</v>
      </c>
      <c r="C609" s="67"/>
      <c r="D609" s="68"/>
      <c r="E609" s="69"/>
      <c r="F609" s="70"/>
      <c r="G609" s="67"/>
      <c r="H609" s="71"/>
      <c r="I609" s="72"/>
      <c r="J609" s="72"/>
      <c r="K609" s="36"/>
      <c r="L609" s="79"/>
      <c r="M609" s="79"/>
      <c r="N609" s="74"/>
      <c r="O609" s="81" t="s">
        <v>1490</v>
      </c>
      <c r="P609" s="83">
        <v>44407.678020833337</v>
      </c>
      <c r="Q609" s="81" t="s">
        <v>1659</v>
      </c>
      <c r="R609" s="81"/>
      <c r="S609" s="81"/>
      <c r="T609" s="81" t="s">
        <v>3372</v>
      </c>
      <c r="U609" s="83">
        <v>44407.678020833337</v>
      </c>
      <c r="V609" s="85" t="s">
        <v>4200</v>
      </c>
      <c r="W609" s="81"/>
      <c r="X609" s="81"/>
      <c r="Y609" s="87" t="s">
        <v>6200</v>
      </c>
      <c r="Z609" s="81"/>
    </row>
    <row r="610" spans="1:26" x14ac:dyDescent="0.35">
      <c r="A610" s="66" t="s">
        <v>664</v>
      </c>
      <c r="B610" s="66" t="s">
        <v>1228</v>
      </c>
      <c r="C610" s="67"/>
      <c r="D610" s="68"/>
      <c r="E610" s="69"/>
      <c r="F610" s="70"/>
      <c r="G610" s="67"/>
      <c r="H610" s="71"/>
      <c r="I610" s="72"/>
      <c r="J610" s="72"/>
      <c r="K610" s="36"/>
      <c r="L610" s="79"/>
      <c r="M610" s="79"/>
      <c r="N610" s="74"/>
      <c r="O610" s="81" t="s">
        <v>1490</v>
      </c>
      <c r="P610" s="83">
        <v>44407.680393518516</v>
      </c>
      <c r="Q610" s="81" t="s">
        <v>1683</v>
      </c>
      <c r="R610" s="81"/>
      <c r="S610" s="81"/>
      <c r="T610" s="81" t="s">
        <v>3289</v>
      </c>
      <c r="U610" s="83">
        <v>44407.680393518516</v>
      </c>
      <c r="V610" s="85" t="s">
        <v>4201</v>
      </c>
      <c r="W610" s="81"/>
      <c r="X610" s="81"/>
      <c r="Y610" s="87" t="s">
        <v>6201</v>
      </c>
      <c r="Z610" s="81"/>
    </row>
    <row r="611" spans="1:26" x14ac:dyDescent="0.35">
      <c r="A611" s="66" t="s">
        <v>665</v>
      </c>
      <c r="B611" s="66" t="s">
        <v>1309</v>
      </c>
      <c r="C611" s="67"/>
      <c r="D611" s="68"/>
      <c r="E611" s="69"/>
      <c r="F611" s="70"/>
      <c r="G611" s="67"/>
      <c r="H611" s="71"/>
      <c r="I611" s="72"/>
      <c r="J611" s="72"/>
      <c r="K611" s="36"/>
      <c r="L611" s="79"/>
      <c r="M611" s="79"/>
      <c r="N611" s="74"/>
      <c r="O611" s="81" t="s">
        <v>1490</v>
      </c>
      <c r="P611" s="83">
        <v>44407.681805555556</v>
      </c>
      <c r="Q611" s="81" t="s">
        <v>1517</v>
      </c>
      <c r="R611" s="81"/>
      <c r="S611" s="81"/>
      <c r="T611" s="81" t="s">
        <v>3299</v>
      </c>
      <c r="U611" s="83">
        <v>44407.681805555556</v>
      </c>
      <c r="V611" s="85" t="s">
        <v>4202</v>
      </c>
      <c r="W611" s="81"/>
      <c r="X611" s="81"/>
      <c r="Y611" s="87" t="s">
        <v>6202</v>
      </c>
      <c r="Z611" s="81"/>
    </row>
    <row r="612" spans="1:26" x14ac:dyDescent="0.35">
      <c r="A612" s="66" t="s">
        <v>666</v>
      </c>
      <c r="B612" s="66" t="s">
        <v>1135</v>
      </c>
      <c r="C612" s="67"/>
      <c r="D612" s="68"/>
      <c r="E612" s="69"/>
      <c r="F612" s="70"/>
      <c r="G612" s="67"/>
      <c r="H612" s="71"/>
      <c r="I612" s="72"/>
      <c r="J612" s="72"/>
      <c r="K612" s="36"/>
      <c r="L612" s="79"/>
      <c r="M612" s="79"/>
      <c r="N612" s="74"/>
      <c r="O612" s="81" t="s">
        <v>1490</v>
      </c>
      <c r="P612" s="83">
        <v>44407.683715277781</v>
      </c>
      <c r="Q612" s="81" t="s">
        <v>1565</v>
      </c>
      <c r="R612" s="81"/>
      <c r="S612" s="81"/>
      <c r="T612" s="81" t="s">
        <v>3321</v>
      </c>
      <c r="U612" s="83">
        <v>44407.683715277781</v>
      </c>
      <c r="V612" s="85" t="s">
        <v>4203</v>
      </c>
      <c r="W612" s="81"/>
      <c r="X612" s="81"/>
      <c r="Y612" s="87" t="s">
        <v>6203</v>
      </c>
      <c r="Z612" s="81"/>
    </row>
    <row r="613" spans="1:26" x14ac:dyDescent="0.35">
      <c r="A613" s="66" t="s">
        <v>667</v>
      </c>
      <c r="B613" s="66" t="s">
        <v>1182</v>
      </c>
      <c r="C613" s="67"/>
      <c r="D613" s="68"/>
      <c r="E613" s="69"/>
      <c r="F613" s="70"/>
      <c r="G613" s="67"/>
      <c r="H613" s="71"/>
      <c r="I613" s="72"/>
      <c r="J613" s="72"/>
      <c r="K613" s="36"/>
      <c r="L613" s="79"/>
      <c r="M613" s="79"/>
      <c r="N613" s="74"/>
      <c r="O613" s="81" t="s">
        <v>1490</v>
      </c>
      <c r="P613" s="83">
        <v>44405.444930555554</v>
      </c>
      <c r="Q613" s="81" t="s">
        <v>1530</v>
      </c>
      <c r="R613" s="85" t="s">
        <v>2573</v>
      </c>
      <c r="S613" s="81" t="s">
        <v>3184</v>
      </c>
      <c r="T613" s="81" t="s">
        <v>3305</v>
      </c>
      <c r="U613" s="83">
        <v>44405.444930555554</v>
      </c>
      <c r="V613" s="85" t="s">
        <v>4204</v>
      </c>
      <c r="W613" s="81"/>
      <c r="X613" s="81"/>
      <c r="Y613" s="87" t="s">
        <v>6204</v>
      </c>
      <c r="Z613" s="81"/>
    </row>
    <row r="614" spans="1:26" x14ac:dyDescent="0.35">
      <c r="A614" s="66" t="s">
        <v>667</v>
      </c>
      <c r="B614" s="66" t="s">
        <v>1332</v>
      </c>
      <c r="C614" s="67"/>
      <c r="D614" s="68"/>
      <c r="E614" s="69"/>
      <c r="F614" s="70"/>
      <c r="G614" s="67"/>
      <c r="H614" s="71"/>
      <c r="I614" s="72"/>
      <c r="J614" s="72"/>
      <c r="K614" s="36"/>
      <c r="L614" s="79"/>
      <c r="M614" s="79"/>
      <c r="N614" s="74"/>
      <c r="O614" s="81" t="s">
        <v>1490</v>
      </c>
      <c r="P614" s="83">
        <v>44407.694803240738</v>
      </c>
      <c r="Q614" s="81" t="s">
        <v>1522</v>
      </c>
      <c r="R614" s="81"/>
      <c r="S614" s="81"/>
      <c r="T614" s="81" t="s">
        <v>3301</v>
      </c>
      <c r="U614" s="83">
        <v>44407.694803240738</v>
      </c>
      <c r="V614" s="85" t="s">
        <v>4205</v>
      </c>
      <c r="W614" s="81"/>
      <c r="X614" s="81"/>
      <c r="Y614" s="87" t="s">
        <v>6205</v>
      </c>
      <c r="Z614" s="81"/>
    </row>
    <row r="615" spans="1:26" x14ac:dyDescent="0.35">
      <c r="A615" s="66" t="s">
        <v>668</v>
      </c>
      <c r="B615" s="66" t="s">
        <v>796</v>
      </c>
      <c r="C615" s="67"/>
      <c r="D615" s="68"/>
      <c r="E615" s="69"/>
      <c r="F615" s="70"/>
      <c r="G615" s="67"/>
      <c r="H615" s="71"/>
      <c r="I615" s="72"/>
      <c r="J615" s="72"/>
      <c r="K615" s="36"/>
      <c r="L615" s="79"/>
      <c r="M615" s="79"/>
      <c r="N615" s="74"/>
      <c r="O615" s="81" t="s">
        <v>1490</v>
      </c>
      <c r="P615" s="83">
        <v>44407.697835648149</v>
      </c>
      <c r="Q615" s="81" t="s">
        <v>1659</v>
      </c>
      <c r="R615" s="81"/>
      <c r="S615" s="81"/>
      <c r="T615" s="81" t="s">
        <v>3372</v>
      </c>
      <c r="U615" s="83">
        <v>44407.697835648149</v>
      </c>
      <c r="V615" s="85" t="s">
        <v>4206</v>
      </c>
      <c r="W615" s="81"/>
      <c r="X615" s="81"/>
      <c r="Y615" s="87" t="s">
        <v>6206</v>
      </c>
      <c r="Z615" s="81"/>
    </row>
    <row r="616" spans="1:26" x14ac:dyDescent="0.35">
      <c r="A616" s="66" t="s">
        <v>669</v>
      </c>
      <c r="B616" s="66" t="s">
        <v>1264</v>
      </c>
      <c r="C616" s="67"/>
      <c r="D616" s="68"/>
      <c r="E616" s="69"/>
      <c r="F616" s="70"/>
      <c r="G616" s="67"/>
      <c r="H616" s="71"/>
      <c r="I616" s="72"/>
      <c r="J616" s="72"/>
      <c r="K616" s="36"/>
      <c r="L616" s="79"/>
      <c r="M616" s="79"/>
      <c r="N616" s="74"/>
      <c r="O616" s="81" t="s">
        <v>1490</v>
      </c>
      <c r="P616" s="83">
        <v>44405.29173611111</v>
      </c>
      <c r="Q616" s="81" t="s">
        <v>1732</v>
      </c>
      <c r="R616" s="85" t="s">
        <v>2667</v>
      </c>
      <c r="S616" s="81" t="s">
        <v>3177</v>
      </c>
      <c r="T616" s="81" t="s">
        <v>3409</v>
      </c>
      <c r="U616" s="83">
        <v>44405.29173611111</v>
      </c>
      <c r="V616" s="85" t="s">
        <v>4207</v>
      </c>
      <c r="W616" s="81"/>
      <c r="X616" s="81"/>
      <c r="Y616" s="87" t="s">
        <v>6207</v>
      </c>
      <c r="Z616" s="81"/>
    </row>
    <row r="617" spans="1:26" x14ac:dyDescent="0.35">
      <c r="A617" s="66" t="s">
        <v>670</v>
      </c>
      <c r="B617" s="66" t="s">
        <v>669</v>
      </c>
      <c r="C617" s="67"/>
      <c r="D617" s="68"/>
      <c r="E617" s="69"/>
      <c r="F617" s="70"/>
      <c r="G617" s="67"/>
      <c r="H617" s="71"/>
      <c r="I617" s="72"/>
      <c r="J617" s="72"/>
      <c r="K617" s="36"/>
      <c r="L617" s="79"/>
      <c r="M617" s="79"/>
      <c r="N617" s="74"/>
      <c r="O617" s="81" t="s">
        <v>1490</v>
      </c>
      <c r="P617" s="83">
        <v>44405.336516203701</v>
      </c>
      <c r="Q617" s="81" t="s">
        <v>1733</v>
      </c>
      <c r="R617" s="81"/>
      <c r="S617" s="81"/>
      <c r="T617" s="81" t="s">
        <v>3409</v>
      </c>
      <c r="U617" s="83">
        <v>44405.336516203701</v>
      </c>
      <c r="V617" s="85" t="s">
        <v>4208</v>
      </c>
      <c r="W617" s="81"/>
      <c r="X617" s="81"/>
      <c r="Y617" s="87" t="s">
        <v>6208</v>
      </c>
      <c r="Z617" s="81"/>
    </row>
    <row r="618" spans="1:26" x14ac:dyDescent="0.35">
      <c r="A618" s="66" t="s">
        <v>670</v>
      </c>
      <c r="B618" s="66" t="s">
        <v>1264</v>
      </c>
      <c r="C618" s="67"/>
      <c r="D618" s="68"/>
      <c r="E618" s="69"/>
      <c r="F618" s="70"/>
      <c r="G618" s="67"/>
      <c r="H618" s="71"/>
      <c r="I618" s="72"/>
      <c r="J618" s="72"/>
      <c r="K618" s="36"/>
      <c r="L618" s="79"/>
      <c r="M618" s="79"/>
      <c r="N618" s="74"/>
      <c r="O618" s="81" t="s">
        <v>1490</v>
      </c>
      <c r="P618" s="83">
        <v>44405.336516203701</v>
      </c>
      <c r="Q618" s="81" t="s">
        <v>1733</v>
      </c>
      <c r="R618" s="81"/>
      <c r="S618" s="81"/>
      <c r="T618" s="81" t="s">
        <v>3409</v>
      </c>
      <c r="U618" s="83">
        <v>44405.336516203701</v>
      </c>
      <c r="V618" s="85" t="s">
        <v>4208</v>
      </c>
      <c r="W618" s="81"/>
      <c r="X618" s="81"/>
      <c r="Y618" s="87" t="s">
        <v>6208</v>
      </c>
      <c r="Z618" s="81"/>
    </row>
    <row r="619" spans="1:26" x14ac:dyDescent="0.35">
      <c r="A619" s="66" t="s">
        <v>670</v>
      </c>
      <c r="B619" s="66" t="s">
        <v>1308</v>
      </c>
      <c r="C619" s="67"/>
      <c r="D619" s="68"/>
      <c r="E619" s="69"/>
      <c r="F619" s="70"/>
      <c r="G619" s="67"/>
      <c r="H619" s="71"/>
      <c r="I619" s="72"/>
      <c r="J619" s="72"/>
      <c r="K619" s="36"/>
      <c r="L619" s="79"/>
      <c r="M619" s="79"/>
      <c r="N619" s="74"/>
      <c r="O619" s="81" t="s">
        <v>1490</v>
      </c>
      <c r="P619" s="83">
        <v>44407.699108796296</v>
      </c>
      <c r="Q619" s="81" t="s">
        <v>1709</v>
      </c>
      <c r="R619" s="81"/>
      <c r="S619" s="81"/>
      <c r="T619" s="81" t="s">
        <v>3394</v>
      </c>
      <c r="U619" s="83">
        <v>44407.699108796296</v>
      </c>
      <c r="V619" s="85" t="s">
        <v>4209</v>
      </c>
      <c r="W619" s="81"/>
      <c r="X619" s="81"/>
      <c r="Y619" s="87" t="s">
        <v>6209</v>
      </c>
      <c r="Z619" s="81"/>
    </row>
    <row r="620" spans="1:26" x14ac:dyDescent="0.35">
      <c r="A620" s="66" t="s">
        <v>670</v>
      </c>
      <c r="B620" s="66" t="s">
        <v>1264</v>
      </c>
      <c r="C620" s="67"/>
      <c r="D620" s="68"/>
      <c r="E620" s="69"/>
      <c r="F620" s="70"/>
      <c r="G620" s="67"/>
      <c r="H620" s="71"/>
      <c r="I620" s="72"/>
      <c r="J620" s="72"/>
      <c r="K620" s="36"/>
      <c r="L620" s="79"/>
      <c r="M620" s="79"/>
      <c r="N620" s="74"/>
      <c r="O620" s="81" t="s">
        <v>1490</v>
      </c>
      <c r="P620" s="83">
        <v>44407.699108796296</v>
      </c>
      <c r="Q620" s="81" t="s">
        <v>1709</v>
      </c>
      <c r="R620" s="81"/>
      <c r="S620" s="81"/>
      <c r="T620" s="81" t="s">
        <v>3394</v>
      </c>
      <c r="U620" s="83">
        <v>44407.699108796296</v>
      </c>
      <c r="V620" s="85" t="s">
        <v>4209</v>
      </c>
      <c r="W620" s="81"/>
      <c r="X620" s="81"/>
      <c r="Y620" s="87" t="s">
        <v>6209</v>
      </c>
      <c r="Z620" s="81"/>
    </row>
    <row r="621" spans="1:26" x14ac:dyDescent="0.35">
      <c r="A621" s="66" t="s">
        <v>670</v>
      </c>
      <c r="B621" s="66" t="s">
        <v>1310</v>
      </c>
      <c r="C621" s="67"/>
      <c r="D621" s="68"/>
      <c r="E621" s="69"/>
      <c r="F621" s="70"/>
      <c r="G621" s="67"/>
      <c r="H621" s="71"/>
      <c r="I621" s="72"/>
      <c r="J621" s="72"/>
      <c r="K621" s="36"/>
      <c r="L621" s="79"/>
      <c r="M621" s="79"/>
      <c r="N621" s="74"/>
      <c r="O621" s="81" t="s">
        <v>1490</v>
      </c>
      <c r="P621" s="83">
        <v>44407.699108796296</v>
      </c>
      <c r="Q621" s="81" t="s">
        <v>1709</v>
      </c>
      <c r="R621" s="81"/>
      <c r="S621" s="81"/>
      <c r="T621" s="81" t="s">
        <v>3394</v>
      </c>
      <c r="U621" s="83">
        <v>44407.699108796296</v>
      </c>
      <c r="V621" s="85" t="s">
        <v>4209</v>
      </c>
      <c r="W621" s="81"/>
      <c r="X621" s="81"/>
      <c r="Y621" s="87" t="s">
        <v>6209</v>
      </c>
      <c r="Z621" s="81"/>
    </row>
    <row r="622" spans="1:26" x14ac:dyDescent="0.35">
      <c r="A622" s="66" t="s">
        <v>671</v>
      </c>
      <c r="B622" s="66" t="s">
        <v>671</v>
      </c>
      <c r="C622" s="67"/>
      <c r="D622" s="68"/>
      <c r="E622" s="69"/>
      <c r="F622" s="70"/>
      <c r="G622" s="67"/>
      <c r="H622" s="71"/>
      <c r="I622" s="72"/>
      <c r="J622" s="72"/>
      <c r="K622" s="36"/>
      <c r="L622" s="79"/>
      <c r="M622" s="79"/>
      <c r="N622" s="74"/>
      <c r="O622" s="81" t="s">
        <v>179</v>
      </c>
      <c r="P622" s="83">
        <v>44407.700162037036</v>
      </c>
      <c r="Q622" s="81" t="s">
        <v>1734</v>
      </c>
      <c r="R622" s="85" t="s">
        <v>2668</v>
      </c>
      <c r="S622" s="81" t="s">
        <v>3177</v>
      </c>
      <c r="T622" s="81" t="s">
        <v>3410</v>
      </c>
      <c r="U622" s="83">
        <v>44407.700162037036</v>
      </c>
      <c r="V622" s="85" t="s">
        <v>4210</v>
      </c>
      <c r="W622" s="81"/>
      <c r="X622" s="81"/>
      <c r="Y622" s="87" t="s">
        <v>6210</v>
      </c>
      <c r="Z622" s="81"/>
    </row>
    <row r="623" spans="1:26" x14ac:dyDescent="0.35">
      <c r="A623" s="66" t="s">
        <v>672</v>
      </c>
      <c r="B623" s="66" t="s">
        <v>796</v>
      </c>
      <c r="C623" s="67"/>
      <c r="D623" s="68"/>
      <c r="E623" s="69"/>
      <c r="F623" s="70"/>
      <c r="G623" s="67"/>
      <c r="H623" s="71"/>
      <c r="I623" s="72"/>
      <c r="J623" s="72"/>
      <c r="K623" s="36"/>
      <c r="L623" s="79"/>
      <c r="M623" s="79"/>
      <c r="N623" s="74"/>
      <c r="O623" s="81" t="s">
        <v>1490</v>
      </c>
      <c r="P623" s="83">
        <v>44407.705243055556</v>
      </c>
      <c r="Q623" s="81" t="s">
        <v>1659</v>
      </c>
      <c r="R623" s="81"/>
      <c r="S623" s="81"/>
      <c r="T623" s="81" t="s">
        <v>3372</v>
      </c>
      <c r="U623" s="83">
        <v>44407.705243055556</v>
      </c>
      <c r="V623" s="85" t="s">
        <v>4211</v>
      </c>
      <c r="W623" s="81"/>
      <c r="X623" s="81"/>
      <c r="Y623" s="87" t="s">
        <v>6211</v>
      </c>
      <c r="Z623" s="81"/>
    </row>
    <row r="624" spans="1:26" x14ac:dyDescent="0.35">
      <c r="A624" s="66" t="s">
        <v>673</v>
      </c>
      <c r="B624" s="66" t="s">
        <v>1413</v>
      </c>
      <c r="C624" s="67"/>
      <c r="D624" s="68"/>
      <c r="E624" s="69"/>
      <c r="F624" s="70"/>
      <c r="G624" s="67"/>
      <c r="H624" s="71"/>
      <c r="I624" s="72"/>
      <c r="J624" s="72"/>
      <c r="K624" s="36"/>
      <c r="L624" s="79"/>
      <c r="M624" s="79"/>
      <c r="N624" s="74"/>
      <c r="O624" s="81" t="s">
        <v>1491</v>
      </c>
      <c r="P624" s="83">
        <v>44407.705543981479</v>
      </c>
      <c r="Q624" s="81" t="s">
        <v>1735</v>
      </c>
      <c r="R624" s="85" t="s">
        <v>2669</v>
      </c>
      <c r="S624" s="81" t="s">
        <v>3177</v>
      </c>
      <c r="T624" s="81" t="s">
        <v>3411</v>
      </c>
      <c r="U624" s="83">
        <v>44407.705543981479</v>
      </c>
      <c r="V624" s="85" t="s">
        <v>4212</v>
      </c>
      <c r="W624" s="81"/>
      <c r="X624" s="81"/>
      <c r="Y624" s="87" t="s">
        <v>6212</v>
      </c>
      <c r="Z624" s="81"/>
    </row>
    <row r="625" spans="1:26" x14ac:dyDescent="0.35">
      <c r="A625" s="66" t="s">
        <v>674</v>
      </c>
      <c r="B625" s="66" t="s">
        <v>1308</v>
      </c>
      <c r="C625" s="67"/>
      <c r="D625" s="68"/>
      <c r="E625" s="69"/>
      <c r="F625" s="70"/>
      <c r="G625" s="67"/>
      <c r="H625" s="71"/>
      <c r="I625" s="72"/>
      <c r="J625" s="72"/>
      <c r="K625" s="36"/>
      <c r="L625" s="79"/>
      <c r="M625" s="79"/>
      <c r="N625" s="74"/>
      <c r="O625" s="81" t="s">
        <v>1490</v>
      </c>
      <c r="P625" s="83">
        <v>44407.706446759257</v>
      </c>
      <c r="Q625" s="81" t="s">
        <v>1709</v>
      </c>
      <c r="R625" s="81"/>
      <c r="S625" s="81"/>
      <c r="T625" s="81" t="s">
        <v>3394</v>
      </c>
      <c r="U625" s="83">
        <v>44407.706446759257</v>
      </c>
      <c r="V625" s="85" t="s">
        <v>4213</v>
      </c>
      <c r="W625" s="81"/>
      <c r="X625" s="81"/>
      <c r="Y625" s="87" t="s">
        <v>6213</v>
      </c>
      <c r="Z625" s="81"/>
    </row>
    <row r="626" spans="1:26" x14ac:dyDescent="0.35">
      <c r="A626" s="66" t="s">
        <v>674</v>
      </c>
      <c r="B626" s="66" t="s">
        <v>1264</v>
      </c>
      <c r="C626" s="67"/>
      <c r="D626" s="68"/>
      <c r="E626" s="69"/>
      <c r="F626" s="70"/>
      <c r="G626" s="67"/>
      <c r="H626" s="71"/>
      <c r="I626" s="72"/>
      <c r="J626" s="72"/>
      <c r="K626" s="36"/>
      <c r="L626" s="79"/>
      <c r="M626" s="79"/>
      <c r="N626" s="74"/>
      <c r="O626" s="81" t="s">
        <v>1490</v>
      </c>
      <c r="P626" s="83">
        <v>44407.706446759257</v>
      </c>
      <c r="Q626" s="81" t="s">
        <v>1709</v>
      </c>
      <c r="R626" s="81"/>
      <c r="S626" s="81"/>
      <c r="T626" s="81" t="s">
        <v>3394</v>
      </c>
      <c r="U626" s="83">
        <v>44407.706446759257</v>
      </c>
      <c r="V626" s="85" t="s">
        <v>4213</v>
      </c>
      <c r="W626" s="81"/>
      <c r="X626" s="81"/>
      <c r="Y626" s="87" t="s">
        <v>6213</v>
      </c>
      <c r="Z626" s="81"/>
    </row>
    <row r="627" spans="1:26" x14ac:dyDescent="0.35">
      <c r="A627" s="66" t="s">
        <v>674</v>
      </c>
      <c r="B627" s="66" t="s">
        <v>1310</v>
      </c>
      <c r="C627" s="67"/>
      <c r="D627" s="68"/>
      <c r="E627" s="69"/>
      <c r="F627" s="70"/>
      <c r="G627" s="67"/>
      <c r="H627" s="71"/>
      <c r="I627" s="72"/>
      <c r="J627" s="72"/>
      <c r="K627" s="36"/>
      <c r="L627" s="79"/>
      <c r="M627" s="79"/>
      <c r="N627" s="74"/>
      <c r="O627" s="81" t="s">
        <v>1490</v>
      </c>
      <c r="P627" s="83">
        <v>44407.706446759257</v>
      </c>
      <c r="Q627" s="81" t="s">
        <v>1709</v>
      </c>
      <c r="R627" s="81"/>
      <c r="S627" s="81"/>
      <c r="T627" s="81" t="s">
        <v>3394</v>
      </c>
      <c r="U627" s="83">
        <v>44407.706446759257</v>
      </c>
      <c r="V627" s="85" t="s">
        <v>4213</v>
      </c>
      <c r="W627" s="81"/>
      <c r="X627" s="81"/>
      <c r="Y627" s="87" t="s">
        <v>6213</v>
      </c>
      <c r="Z627" s="81"/>
    </row>
    <row r="628" spans="1:26" x14ac:dyDescent="0.35">
      <c r="A628" s="66" t="s">
        <v>675</v>
      </c>
      <c r="B628" s="66" t="s">
        <v>1264</v>
      </c>
      <c r="C628" s="67"/>
      <c r="D628" s="68"/>
      <c r="E628" s="69"/>
      <c r="F628" s="70"/>
      <c r="G628" s="67"/>
      <c r="H628" s="71"/>
      <c r="I628" s="72"/>
      <c r="J628" s="72"/>
      <c r="K628" s="36"/>
      <c r="L628" s="79"/>
      <c r="M628" s="79"/>
      <c r="N628" s="74"/>
      <c r="O628" s="81" t="s">
        <v>1490</v>
      </c>
      <c r="P628" s="83">
        <v>44407.71056712963</v>
      </c>
      <c r="Q628" s="81" t="s">
        <v>1613</v>
      </c>
      <c r="R628" s="81"/>
      <c r="S628" s="81"/>
      <c r="T628" s="81" t="s">
        <v>3350</v>
      </c>
      <c r="U628" s="83">
        <v>44407.71056712963</v>
      </c>
      <c r="V628" s="85" t="s">
        <v>4214</v>
      </c>
      <c r="W628" s="81"/>
      <c r="X628" s="81"/>
      <c r="Y628" s="87" t="s">
        <v>6214</v>
      </c>
      <c r="Z628" s="81"/>
    </row>
    <row r="629" spans="1:26" x14ac:dyDescent="0.35">
      <c r="A629" s="66" t="s">
        <v>676</v>
      </c>
      <c r="B629" s="66" t="s">
        <v>1308</v>
      </c>
      <c r="C629" s="67"/>
      <c r="D629" s="68"/>
      <c r="E629" s="69"/>
      <c r="F629" s="70"/>
      <c r="G629" s="67"/>
      <c r="H629" s="71"/>
      <c r="I629" s="72"/>
      <c r="J629" s="72"/>
      <c r="K629" s="36"/>
      <c r="L629" s="79"/>
      <c r="M629" s="79"/>
      <c r="N629" s="74"/>
      <c r="O629" s="81" t="s">
        <v>1490</v>
      </c>
      <c r="P629" s="83">
        <v>44407.715949074074</v>
      </c>
      <c r="Q629" s="81" t="s">
        <v>1675</v>
      </c>
      <c r="R629" s="81"/>
      <c r="S629" s="81"/>
      <c r="T629" s="81" t="s">
        <v>3379</v>
      </c>
      <c r="U629" s="83">
        <v>44407.715949074074</v>
      </c>
      <c r="V629" s="85" t="s">
        <v>4215</v>
      </c>
      <c r="W629" s="81"/>
      <c r="X629" s="81"/>
      <c r="Y629" s="87" t="s">
        <v>6215</v>
      </c>
      <c r="Z629" s="81"/>
    </row>
    <row r="630" spans="1:26" x14ac:dyDescent="0.35">
      <c r="A630" s="66" t="s">
        <v>677</v>
      </c>
      <c r="B630" s="66" t="s">
        <v>796</v>
      </c>
      <c r="C630" s="67"/>
      <c r="D630" s="68"/>
      <c r="E630" s="69"/>
      <c r="F630" s="70"/>
      <c r="G630" s="67"/>
      <c r="H630" s="71"/>
      <c r="I630" s="72"/>
      <c r="J630" s="72"/>
      <c r="K630" s="36"/>
      <c r="L630" s="79"/>
      <c r="M630" s="79"/>
      <c r="N630" s="74"/>
      <c r="O630" s="81" t="s">
        <v>1490</v>
      </c>
      <c r="P630" s="83">
        <v>44407.728634259256</v>
      </c>
      <c r="Q630" s="81" t="s">
        <v>1659</v>
      </c>
      <c r="R630" s="81"/>
      <c r="S630" s="81"/>
      <c r="T630" s="81" t="s">
        <v>3372</v>
      </c>
      <c r="U630" s="83">
        <v>44407.728634259256</v>
      </c>
      <c r="V630" s="85" t="s">
        <v>4216</v>
      </c>
      <c r="W630" s="81"/>
      <c r="X630" s="81"/>
      <c r="Y630" s="87" t="s">
        <v>6216</v>
      </c>
      <c r="Z630" s="81"/>
    </row>
    <row r="631" spans="1:26" x14ac:dyDescent="0.35">
      <c r="A631" s="66" t="s">
        <v>678</v>
      </c>
      <c r="B631" s="66" t="s">
        <v>796</v>
      </c>
      <c r="C631" s="67"/>
      <c r="D631" s="68"/>
      <c r="E631" s="69"/>
      <c r="F631" s="70"/>
      <c r="G631" s="67"/>
      <c r="H631" s="71"/>
      <c r="I631" s="72"/>
      <c r="J631" s="72"/>
      <c r="K631" s="36"/>
      <c r="L631" s="79"/>
      <c r="M631" s="79"/>
      <c r="N631" s="74"/>
      <c r="O631" s="81" t="s">
        <v>1490</v>
      </c>
      <c r="P631" s="83">
        <v>44407.728877314818</v>
      </c>
      <c r="Q631" s="81" t="s">
        <v>1659</v>
      </c>
      <c r="R631" s="81"/>
      <c r="S631" s="81"/>
      <c r="T631" s="81" t="s">
        <v>3372</v>
      </c>
      <c r="U631" s="83">
        <v>44407.728877314818</v>
      </c>
      <c r="V631" s="85" t="s">
        <v>4217</v>
      </c>
      <c r="W631" s="81"/>
      <c r="X631" s="81"/>
      <c r="Y631" s="87" t="s">
        <v>6217</v>
      </c>
      <c r="Z631" s="81"/>
    </row>
    <row r="632" spans="1:26" x14ac:dyDescent="0.35">
      <c r="A632" s="66" t="s">
        <v>679</v>
      </c>
      <c r="B632" s="66" t="s">
        <v>1264</v>
      </c>
      <c r="C632" s="67"/>
      <c r="D632" s="68"/>
      <c r="E632" s="69"/>
      <c r="F632" s="70"/>
      <c r="G632" s="67"/>
      <c r="H632" s="71"/>
      <c r="I632" s="72"/>
      <c r="J632" s="72"/>
      <c r="K632" s="36"/>
      <c r="L632" s="79"/>
      <c r="M632" s="79"/>
      <c r="N632" s="74"/>
      <c r="O632" s="81" t="s">
        <v>1490</v>
      </c>
      <c r="P632" s="83">
        <v>44407.734224537038</v>
      </c>
      <c r="Q632" s="81" t="s">
        <v>1652</v>
      </c>
      <c r="R632" s="81"/>
      <c r="S632" s="81"/>
      <c r="T632" s="81" t="s">
        <v>3365</v>
      </c>
      <c r="U632" s="83">
        <v>44407.734224537038</v>
      </c>
      <c r="V632" s="85" t="s">
        <v>4218</v>
      </c>
      <c r="W632" s="81"/>
      <c r="X632" s="81"/>
      <c r="Y632" s="87" t="s">
        <v>6218</v>
      </c>
      <c r="Z632" s="81"/>
    </row>
    <row r="633" spans="1:26" x14ac:dyDescent="0.35">
      <c r="A633" s="66" t="s">
        <v>680</v>
      </c>
      <c r="B633" s="66" t="s">
        <v>681</v>
      </c>
      <c r="C633" s="67"/>
      <c r="D633" s="68"/>
      <c r="E633" s="69"/>
      <c r="F633" s="70"/>
      <c r="G633" s="67"/>
      <c r="H633" s="71"/>
      <c r="I633" s="72"/>
      <c r="J633" s="72"/>
      <c r="K633" s="36"/>
      <c r="L633" s="79"/>
      <c r="M633" s="79"/>
      <c r="N633" s="74"/>
      <c r="O633" s="81" t="s">
        <v>1491</v>
      </c>
      <c r="P633" s="83">
        <v>44407.332974537036</v>
      </c>
      <c r="Q633" s="81" t="s">
        <v>1736</v>
      </c>
      <c r="R633" s="85" t="s">
        <v>2670</v>
      </c>
      <c r="S633" s="81" t="s">
        <v>3177</v>
      </c>
      <c r="T633" s="81" t="s">
        <v>3403</v>
      </c>
      <c r="U633" s="83">
        <v>44407.332974537036</v>
      </c>
      <c r="V633" s="85" t="s">
        <v>4219</v>
      </c>
      <c r="W633" s="81"/>
      <c r="X633" s="81"/>
      <c r="Y633" s="87" t="s">
        <v>6219</v>
      </c>
      <c r="Z633" s="87" t="s">
        <v>7679</v>
      </c>
    </row>
    <row r="634" spans="1:26" x14ac:dyDescent="0.35">
      <c r="A634" s="66" t="s">
        <v>681</v>
      </c>
      <c r="B634" s="66" t="s">
        <v>680</v>
      </c>
      <c r="C634" s="67"/>
      <c r="D634" s="68"/>
      <c r="E634" s="69"/>
      <c r="F634" s="70"/>
      <c r="G634" s="67"/>
      <c r="H634" s="71"/>
      <c r="I634" s="72"/>
      <c r="J634" s="72"/>
      <c r="K634" s="36"/>
      <c r="L634" s="79"/>
      <c r="M634" s="79"/>
      <c r="N634" s="74"/>
      <c r="O634" s="81" t="s">
        <v>1490</v>
      </c>
      <c r="P634" s="83">
        <v>44407.643622685187</v>
      </c>
      <c r="Q634" s="81" t="s">
        <v>1724</v>
      </c>
      <c r="R634" s="81"/>
      <c r="S634" s="81"/>
      <c r="T634" s="81" t="s">
        <v>3403</v>
      </c>
      <c r="U634" s="83">
        <v>44407.643622685187</v>
      </c>
      <c r="V634" s="85" t="s">
        <v>4220</v>
      </c>
      <c r="W634" s="81"/>
      <c r="X634" s="81"/>
      <c r="Y634" s="87" t="s">
        <v>6220</v>
      </c>
      <c r="Z634" s="81"/>
    </row>
    <row r="635" spans="1:26" x14ac:dyDescent="0.35">
      <c r="A635" s="66" t="s">
        <v>682</v>
      </c>
      <c r="B635" s="66" t="s">
        <v>681</v>
      </c>
      <c r="C635" s="67"/>
      <c r="D635" s="68"/>
      <c r="E635" s="69"/>
      <c r="F635" s="70"/>
      <c r="G635" s="67"/>
      <c r="H635" s="71"/>
      <c r="I635" s="72"/>
      <c r="J635" s="72"/>
      <c r="K635" s="36"/>
      <c r="L635" s="79"/>
      <c r="M635" s="79"/>
      <c r="N635" s="74"/>
      <c r="O635" s="81" t="s">
        <v>1490</v>
      </c>
      <c r="P635" s="83">
        <v>44407.736388888887</v>
      </c>
      <c r="Q635" s="81" t="s">
        <v>1724</v>
      </c>
      <c r="R635" s="81"/>
      <c r="S635" s="81"/>
      <c r="T635" s="81" t="s">
        <v>3403</v>
      </c>
      <c r="U635" s="83">
        <v>44407.736388888887</v>
      </c>
      <c r="V635" s="85" t="s">
        <v>4221</v>
      </c>
      <c r="W635" s="81"/>
      <c r="X635" s="81"/>
      <c r="Y635" s="87" t="s">
        <v>6221</v>
      </c>
      <c r="Z635" s="81"/>
    </row>
    <row r="636" spans="1:26" x14ac:dyDescent="0.35">
      <c r="A636" s="66" t="s">
        <v>682</v>
      </c>
      <c r="B636" s="66" t="s">
        <v>680</v>
      </c>
      <c r="C636" s="67"/>
      <c r="D636" s="68"/>
      <c r="E636" s="69"/>
      <c r="F636" s="70"/>
      <c r="G636" s="67"/>
      <c r="H636" s="71"/>
      <c r="I636" s="72"/>
      <c r="J636" s="72"/>
      <c r="K636" s="36"/>
      <c r="L636" s="79"/>
      <c r="M636" s="79"/>
      <c r="N636" s="74"/>
      <c r="O636" s="81" t="s">
        <v>1490</v>
      </c>
      <c r="P636" s="83">
        <v>44407.736388888887</v>
      </c>
      <c r="Q636" s="81" t="s">
        <v>1724</v>
      </c>
      <c r="R636" s="81"/>
      <c r="S636" s="81"/>
      <c r="T636" s="81" t="s">
        <v>3403</v>
      </c>
      <c r="U636" s="83">
        <v>44407.736388888887</v>
      </c>
      <c r="V636" s="85" t="s">
        <v>4221</v>
      </c>
      <c r="W636" s="81"/>
      <c r="X636" s="81"/>
      <c r="Y636" s="87" t="s">
        <v>6221</v>
      </c>
      <c r="Z636" s="81"/>
    </row>
    <row r="637" spans="1:26" x14ac:dyDescent="0.35">
      <c r="A637" s="66" t="s">
        <v>683</v>
      </c>
      <c r="B637" s="66" t="s">
        <v>683</v>
      </c>
      <c r="C637" s="67"/>
      <c r="D637" s="68"/>
      <c r="E637" s="69"/>
      <c r="F637" s="70"/>
      <c r="G637" s="67"/>
      <c r="H637" s="71"/>
      <c r="I637" s="72"/>
      <c r="J637" s="72"/>
      <c r="K637" s="36"/>
      <c r="L637" s="79"/>
      <c r="M637" s="79"/>
      <c r="N637" s="74"/>
      <c r="O637" s="81" t="s">
        <v>179</v>
      </c>
      <c r="P637" s="83">
        <v>44407.744537037041</v>
      </c>
      <c r="Q637" s="81" t="s">
        <v>1737</v>
      </c>
      <c r="R637" s="85" t="s">
        <v>2671</v>
      </c>
      <c r="S637" s="81" t="s">
        <v>3177</v>
      </c>
      <c r="T637" s="81" t="s">
        <v>3412</v>
      </c>
      <c r="U637" s="83">
        <v>44407.744537037041</v>
      </c>
      <c r="V637" s="85" t="s">
        <v>4222</v>
      </c>
      <c r="W637" s="81"/>
      <c r="X637" s="81"/>
      <c r="Y637" s="87" t="s">
        <v>6222</v>
      </c>
      <c r="Z637" s="81"/>
    </row>
    <row r="638" spans="1:26" x14ac:dyDescent="0.35">
      <c r="A638" s="66" t="s">
        <v>684</v>
      </c>
      <c r="B638" s="66" t="s">
        <v>1414</v>
      </c>
      <c r="C638" s="67"/>
      <c r="D638" s="68"/>
      <c r="E638" s="69"/>
      <c r="F638" s="70"/>
      <c r="G638" s="67"/>
      <c r="H638" s="71"/>
      <c r="I638" s="72"/>
      <c r="J638" s="72"/>
      <c r="K638" s="36"/>
      <c r="L638" s="79"/>
      <c r="M638" s="79"/>
      <c r="N638" s="74"/>
      <c r="O638" s="81" t="s">
        <v>1490</v>
      </c>
      <c r="P638" s="83">
        <v>44407.751354166663</v>
      </c>
      <c r="Q638" s="81" t="s">
        <v>1738</v>
      </c>
      <c r="R638" s="85" t="s">
        <v>2672</v>
      </c>
      <c r="S638" s="81" t="s">
        <v>3177</v>
      </c>
      <c r="T638" s="81"/>
      <c r="U638" s="83">
        <v>44407.751354166663</v>
      </c>
      <c r="V638" s="85" t="s">
        <v>4223</v>
      </c>
      <c r="W638" s="81"/>
      <c r="X638" s="81"/>
      <c r="Y638" s="87" t="s">
        <v>6223</v>
      </c>
      <c r="Z638" s="81"/>
    </row>
    <row r="639" spans="1:26" x14ac:dyDescent="0.35">
      <c r="A639" s="66" t="s">
        <v>685</v>
      </c>
      <c r="B639" s="66" t="s">
        <v>796</v>
      </c>
      <c r="C639" s="67"/>
      <c r="D639" s="68"/>
      <c r="E639" s="69"/>
      <c r="F639" s="70"/>
      <c r="G639" s="67"/>
      <c r="H639" s="71"/>
      <c r="I639" s="72"/>
      <c r="J639" s="72"/>
      <c r="K639" s="36"/>
      <c r="L639" s="79"/>
      <c r="M639" s="79"/>
      <c r="N639" s="74"/>
      <c r="O639" s="81" t="s">
        <v>1490</v>
      </c>
      <c r="P639" s="83">
        <v>44407.759502314817</v>
      </c>
      <c r="Q639" s="81" t="s">
        <v>1659</v>
      </c>
      <c r="R639" s="81"/>
      <c r="S639" s="81"/>
      <c r="T639" s="81" t="s">
        <v>3372</v>
      </c>
      <c r="U639" s="83">
        <v>44407.759502314817</v>
      </c>
      <c r="V639" s="85" t="s">
        <v>4224</v>
      </c>
      <c r="W639" s="81"/>
      <c r="X639" s="81"/>
      <c r="Y639" s="87" t="s">
        <v>6224</v>
      </c>
      <c r="Z639" s="81"/>
    </row>
    <row r="640" spans="1:26" x14ac:dyDescent="0.35">
      <c r="A640" s="66" t="s">
        <v>686</v>
      </c>
      <c r="B640" s="66" t="s">
        <v>796</v>
      </c>
      <c r="C640" s="67"/>
      <c r="D640" s="68"/>
      <c r="E640" s="69"/>
      <c r="F640" s="70"/>
      <c r="G640" s="67"/>
      <c r="H640" s="71"/>
      <c r="I640" s="72"/>
      <c r="J640" s="72"/>
      <c r="K640" s="36"/>
      <c r="L640" s="79"/>
      <c r="M640" s="79"/>
      <c r="N640" s="74"/>
      <c r="O640" s="81" t="s">
        <v>1490</v>
      </c>
      <c r="P640" s="83">
        <v>44407.789409722223</v>
      </c>
      <c r="Q640" s="81" t="s">
        <v>1659</v>
      </c>
      <c r="R640" s="81"/>
      <c r="S640" s="81"/>
      <c r="T640" s="81" t="s">
        <v>3372</v>
      </c>
      <c r="U640" s="83">
        <v>44407.789409722223</v>
      </c>
      <c r="V640" s="85" t="s">
        <v>4225</v>
      </c>
      <c r="W640" s="81"/>
      <c r="X640" s="81"/>
      <c r="Y640" s="87" t="s">
        <v>6225</v>
      </c>
      <c r="Z640" s="81"/>
    </row>
    <row r="641" spans="1:26" x14ac:dyDescent="0.35">
      <c r="A641" s="66" t="s">
        <v>687</v>
      </c>
      <c r="B641" s="66" t="s">
        <v>796</v>
      </c>
      <c r="C641" s="67"/>
      <c r="D641" s="68"/>
      <c r="E641" s="69"/>
      <c r="F641" s="70"/>
      <c r="G641" s="67"/>
      <c r="H641" s="71"/>
      <c r="I641" s="72"/>
      <c r="J641" s="72"/>
      <c r="K641" s="36"/>
      <c r="L641" s="79"/>
      <c r="M641" s="79"/>
      <c r="N641" s="74"/>
      <c r="O641" s="81" t="s">
        <v>1490</v>
      </c>
      <c r="P641" s="83">
        <v>44407.792094907411</v>
      </c>
      <c r="Q641" s="81" t="s">
        <v>1659</v>
      </c>
      <c r="R641" s="81"/>
      <c r="S641" s="81"/>
      <c r="T641" s="81" t="s">
        <v>3372</v>
      </c>
      <c r="U641" s="83">
        <v>44407.792094907411</v>
      </c>
      <c r="V641" s="85" t="s">
        <v>4226</v>
      </c>
      <c r="W641" s="81"/>
      <c r="X641" s="81"/>
      <c r="Y641" s="87" t="s">
        <v>6226</v>
      </c>
      <c r="Z641" s="81"/>
    </row>
    <row r="642" spans="1:26" x14ac:dyDescent="0.35">
      <c r="A642" s="66" t="s">
        <v>688</v>
      </c>
      <c r="B642" s="66" t="s">
        <v>1308</v>
      </c>
      <c r="C642" s="67"/>
      <c r="D642" s="68"/>
      <c r="E642" s="69"/>
      <c r="F642" s="70"/>
      <c r="G642" s="67"/>
      <c r="H642" s="71"/>
      <c r="I642" s="72"/>
      <c r="J642" s="72"/>
      <c r="K642" s="36"/>
      <c r="L642" s="79"/>
      <c r="M642" s="79"/>
      <c r="N642" s="74"/>
      <c r="O642" s="81" t="s">
        <v>1490</v>
      </c>
      <c r="P642" s="83">
        <v>44407.823368055557</v>
      </c>
      <c r="Q642" s="81" t="s">
        <v>1536</v>
      </c>
      <c r="R642" s="81"/>
      <c r="S642" s="81"/>
      <c r="T642" s="81" t="s">
        <v>3307</v>
      </c>
      <c r="U642" s="83">
        <v>44407.823368055557</v>
      </c>
      <c r="V642" s="85" t="s">
        <v>4227</v>
      </c>
      <c r="W642" s="81"/>
      <c r="X642" s="81"/>
      <c r="Y642" s="87" t="s">
        <v>6227</v>
      </c>
      <c r="Z642" s="81"/>
    </row>
    <row r="643" spans="1:26" x14ac:dyDescent="0.35">
      <c r="A643" s="66" t="s">
        <v>689</v>
      </c>
      <c r="B643" s="66" t="s">
        <v>689</v>
      </c>
      <c r="C643" s="67"/>
      <c r="D643" s="68"/>
      <c r="E643" s="69"/>
      <c r="F643" s="70"/>
      <c r="G643" s="67"/>
      <c r="H643" s="71"/>
      <c r="I643" s="72"/>
      <c r="J643" s="72"/>
      <c r="K643" s="36"/>
      <c r="L643" s="79"/>
      <c r="M643" s="79"/>
      <c r="N643" s="74"/>
      <c r="O643" s="81" t="s">
        <v>179</v>
      </c>
      <c r="P643" s="83">
        <v>44407.824328703704</v>
      </c>
      <c r="Q643" s="81" t="s">
        <v>1739</v>
      </c>
      <c r="R643" s="85" t="s">
        <v>2673</v>
      </c>
      <c r="S643" s="81" t="s">
        <v>3177</v>
      </c>
      <c r="T643" s="81"/>
      <c r="U643" s="83">
        <v>44407.824328703704</v>
      </c>
      <c r="V643" s="85" t="s">
        <v>4228</v>
      </c>
      <c r="W643" s="81"/>
      <c r="X643" s="81"/>
      <c r="Y643" s="87" t="s">
        <v>6228</v>
      </c>
      <c r="Z643" s="81"/>
    </row>
    <row r="644" spans="1:26" x14ac:dyDescent="0.35">
      <c r="A644" s="66" t="s">
        <v>690</v>
      </c>
      <c r="B644" s="66" t="s">
        <v>1415</v>
      </c>
      <c r="C644" s="67"/>
      <c r="D644" s="68"/>
      <c r="E644" s="69"/>
      <c r="F644" s="70"/>
      <c r="G644" s="67"/>
      <c r="H644" s="71"/>
      <c r="I644" s="72"/>
      <c r="J644" s="72"/>
      <c r="K644" s="36"/>
      <c r="L644" s="79"/>
      <c r="M644" s="79"/>
      <c r="N644" s="74"/>
      <c r="O644" s="81" t="s">
        <v>1490</v>
      </c>
      <c r="P644" s="83">
        <v>44407.852013888885</v>
      </c>
      <c r="Q644" s="81" t="s">
        <v>1740</v>
      </c>
      <c r="R644" s="81"/>
      <c r="S644" s="81"/>
      <c r="T644" s="81" t="s">
        <v>3413</v>
      </c>
      <c r="U644" s="83">
        <v>44407.852013888885</v>
      </c>
      <c r="V644" s="85" t="s">
        <v>4229</v>
      </c>
      <c r="W644" s="81"/>
      <c r="X644" s="81"/>
      <c r="Y644" s="87" t="s">
        <v>6229</v>
      </c>
      <c r="Z644" s="81"/>
    </row>
    <row r="645" spans="1:26" x14ac:dyDescent="0.35">
      <c r="A645" s="66" t="s">
        <v>691</v>
      </c>
      <c r="B645" s="66" t="s">
        <v>796</v>
      </c>
      <c r="C645" s="67"/>
      <c r="D645" s="68"/>
      <c r="E645" s="69"/>
      <c r="F645" s="70"/>
      <c r="G645" s="67"/>
      <c r="H645" s="71"/>
      <c r="I645" s="72"/>
      <c r="J645" s="72"/>
      <c r="K645" s="36"/>
      <c r="L645" s="79"/>
      <c r="M645" s="79"/>
      <c r="N645" s="74"/>
      <c r="O645" s="81" t="s">
        <v>1490</v>
      </c>
      <c r="P645" s="83">
        <v>44407.855821759258</v>
      </c>
      <c r="Q645" s="81" t="s">
        <v>1659</v>
      </c>
      <c r="R645" s="81"/>
      <c r="S645" s="81"/>
      <c r="T645" s="81" t="s">
        <v>3372</v>
      </c>
      <c r="U645" s="83">
        <v>44407.855821759258</v>
      </c>
      <c r="V645" s="85" t="s">
        <v>4230</v>
      </c>
      <c r="W645" s="81"/>
      <c r="X645" s="81"/>
      <c r="Y645" s="87" t="s">
        <v>6230</v>
      </c>
      <c r="Z645" s="81"/>
    </row>
    <row r="646" spans="1:26" x14ac:dyDescent="0.35">
      <c r="A646" s="66" t="s">
        <v>692</v>
      </c>
      <c r="B646" s="66" t="s">
        <v>796</v>
      </c>
      <c r="C646" s="67"/>
      <c r="D646" s="68"/>
      <c r="E646" s="69"/>
      <c r="F646" s="70"/>
      <c r="G646" s="67"/>
      <c r="H646" s="71"/>
      <c r="I646" s="72"/>
      <c r="J646" s="72"/>
      <c r="K646" s="36"/>
      <c r="L646" s="79"/>
      <c r="M646" s="79"/>
      <c r="N646" s="74"/>
      <c r="O646" s="81" t="s">
        <v>1490</v>
      </c>
      <c r="P646" s="83">
        <v>44407.856423611112</v>
      </c>
      <c r="Q646" s="81" t="s">
        <v>1659</v>
      </c>
      <c r="R646" s="81"/>
      <c r="S646" s="81"/>
      <c r="T646" s="81" t="s">
        <v>3372</v>
      </c>
      <c r="U646" s="83">
        <v>44407.856423611112</v>
      </c>
      <c r="V646" s="85" t="s">
        <v>4231</v>
      </c>
      <c r="W646" s="81"/>
      <c r="X646" s="81"/>
      <c r="Y646" s="87" t="s">
        <v>6231</v>
      </c>
      <c r="Z646" s="81"/>
    </row>
    <row r="647" spans="1:26" x14ac:dyDescent="0.35">
      <c r="A647" s="66" t="s">
        <v>693</v>
      </c>
      <c r="B647" s="66" t="s">
        <v>796</v>
      </c>
      <c r="C647" s="67"/>
      <c r="D647" s="68"/>
      <c r="E647" s="69"/>
      <c r="F647" s="70"/>
      <c r="G647" s="67"/>
      <c r="H647" s="71"/>
      <c r="I647" s="72"/>
      <c r="J647" s="72"/>
      <c r="K647" s="36"/>
      <c r="L647" s="79"/>
      <c r="M647" s="79"/>
      <c r="N647" s="74"/>
      <c r="O647" s="81" t="s">
        <v>1490</v>
      </c>
      <c r="P647" s="83">
        <v>44407.863252314812</v>
      </c>
      <c r="Q647" s="81" t="s">
        <v>1659</v>
      </c>
      <c r="R647" s="81"/>
      <c r="S647" s="81"/>
      <c r="T647" s="81" t="s">
        <v>3372</v>
      </c>
      <c r="U647" s="83">
        <v>44407.863252314812</v>
      </c>
      <c r="V647" s="85" t="s">
        <v>4232</v>
      </c>
      <c r="W647" s="81"/>
      <c r="X647" s="81"/>
      <c r="Y647" s="87" t="s">
        <v>6232</v>
      </c>
      <c r="Z647" s="81"/>
    </row>
    <row r="648" spans="1:26" x14ac:dyDescent="0.35">
      <c r="A648" s="66" t="s">
        <v>694</v>
      </c>
      <c r="B648" s="66" t="s">
        <v>796</v>
      </c>
      <c r="C648" s="67"/>
      <c r="D648" s="68"/>
      <c r="E648" s="69"/>
      <c r="F648" s="70"/>
      <c r="G648" s="67"/>
      <c r="H648" s="71"/>
      <c r="I648" s="72"/>
      <c r="J648" s="72"/>
      <c r="K648" s="36"/>
      <c r="L648" s="79"/>
      <c r="M648" s="79"/>
      <c r="N648" s="74"/>
      <c r="O648" s="81" t="s">
        <v>1490</v>
      </c>
      <c r="P648" s="83">
        <v>44407.863368055558</v>
      </c>
      <c r="Q648" s="81" t="s">
        <v>1659</v>
      </c>
      <c r="R648" s="81"/>
      <c r="S648" s="81"/>
      <c r="T648" s="81" t="s">
        <v>3372</v>
      </c>
      <c r="U648" s="83">
        <v>44407.863368055558</v>
      </c>
      <c r="V648" s="85" t="s">
        <v>4233</v>
      </c>
      <c r="W648" s="81"/>
      <c r="X648" s="81"/>
      <c r="Y648" s="87" t="s">
        <v>6233</v>
      </c>
      <c r="Z648" s="81"/>
    </row>
    <row r="649" spans="1:26" x14ac:dyDescent="0.35">
      <c r="A649" s="66" t="s">
        <v>695</v>
      </c>
      <c r="B649" s="66" t="s">
        <v>796</v>
      </c>
      <c r="C649" s="67"/>
      <c r="D649" s="68"/>
      <c r="E649" s="69"/>
      <c r="F649" s="70"/>
      <c r="G649" s="67"/>
      <c r="H649" s="71"/>
      <c r="I649" s="72"/>
      <c r="J649" s="72"/>
      <c r="K649" s="36"/>
      <c r="L649" s="79"/>
      <c r="M649" s="79"/>
      <c r="N649" s="74"/>
      <c r="O649" s="81" t="s">
        <v>1490</v>
      </c>
      <c r="P649" s="83">
        <v>44407.865879629629</v>
      </c>
      <c r="Q649" s="81" t="s">
        <v>1659</v>
      </c>
      <c r="R649" s="81"/>
      <c r="S649" s="81"/>
      <c r="T649" s="81" t="s">
        <v>3372</v>
      </c>
      <c r="U649" s="83">
        <v>44407.865879629629</v>
      </c>
      <c r="V649" s="85" t="s">
        <v>4234</v>
      </c>
      <c r="W649" s="81"/>
      <c r="X649" s="81"/>
      <c r="Y649" s="87" t="s">
        <v>6234</v>
      </c>
      <c r="Z649" s="81"/>
    </row>
    <row r="650" spans="1:26" x14ac:dyDescent="0.35">
      <c r="A650" s="66" t="s">
        <v>696</v>
      </c>
      <c r="B650" s="66" t="s">
        <v>796</v>
      </c>
      <c r="C650" s="67"/>
      <c r="D650" s="68"/>
      <c r="E650" s="69"/>
      <c r="F650" s="70"/>
      <c r="G650" s="67"/>
      <c r="H650" s="71"/>
      <c r="I650" s="72"/>
      <c r="J650" s="72"/>
      <c r="K650" s="36"/>
      <c r="L650" s="79"/>
      <c r="M650" s="79"/>
      <c r="N650" s="74"/>
      <c r="O650" s="81" t="s">
        <v>1490</v>
      </c>
      <c r="P650" s="83">
        <v>44407.873564814814</v>
      </c>
      <c r="Q650" s="81" t="s">
        <v>1659</v>
      </c>
      <c r="R650" s="81"/>
      <c r="S650" s="81"/>
      <c r="T650" s="81" t="s">
        <v>3372</v>
      </c>
      <c r="U650" s="83">
        <v>44407.873564814814</v>
      </c>
      <c r="V650" s="85" t="s">
        <v>4235</v>
      </c>
      <c r="W650" s="81"/>
      <c r="X650" s="81"/>
      <c r="Y650" s="87" t="s">
        <v>6235</v>
      </c>
      <c r="Z650" s="81"/>
    </row>
    <row r="651" spans="1:26" x14ac:dyDescent="0.35">
      <c r="A651" s="66" t="s">
        <v>697</v>
      </c>
      <c r="B651" s="66" t="s">
        <v>1304</v>
      </c>
      <c r="C651" s="67"/>
      <c r="D651" s="68"/>
      <c r="E651" s="69"/>
      <c r="F651" s="70"/>
      <c r="G651" s="67"/>
      <c r="H651" s="71"/>
      <c r="I651" s="72"/>
      <c r="J651" s="72"/>
      <c r="K651" s="36"/>
      <c r="L651" s="79"/>
      <c r="M651" s="79"/>
      <c r="N651" s="74"/>
      <c r="O651" s="81" t="s">
        <v>1490</v>
      </c>
      <c r="P651" s="83">
        <v>44407.598703703705</v>
      </c>
      <c r="Q651" s="81" t="s">
        <v>1741</v>
      </c>
      <c r="R651" s="81"/>
      <c r="S651" s="81"/>
      <c r="T651" s="81"/>
      <c r="U651" s="83">
        <v>44407.598703703705</v>
      </c>
      <c r="V651" s="85" t="s">
        <v>4236</v>
      </c>
      <c r="W651" s="81"/>
      <c r="X651" s="81"/>
      <c r="Y651" s="87" t="s">
        <v>6236</v>
      </c>
      <c r="Z651" s="81"/>
    </row>
    <row r="652" spans="1:26" x14ac:dyDescent="0.35">
      <c r="A652" s="66" t="s">
        <v>697</v>
      </c>
      <c r="B652" s="66" t="s">
        <v>1304</v>
      </c>
      <c r="C652" s="67"/>
      <c r="D652" s="68"/>
      <c r="E652" s="69"/>
      <c r="F652" s="70"/>
      <c r="G652" s="67"/>
      <c r="H652" s="71"/>
      <c r="I652" s="72"/>
      <c r="J652" s="72"/>
      <c r="K652" s="36"/>
      <c r="L652" s="79"/>
      <c r="M652" s="79"/>
      <c r="N652" s="74"/>
      <c r="O652" s="81" t="s">
        <v>1490</v>
      </c>
      <c r="P652" s="83">
        <v>44407.873645833337</v>
      </c>
      <c r="Q652" s="81" t="s">
        <v>1742</v>
      </c>
      <c r="R652" s="81"/>
      <c r="S652" s="81"/>
      <c r="T652" s="81" t="s">
        <v>3414</v>
      </c>
      <c r="U652" s="83">
        <v>44407.873645833337</v>
      </c>
      <c r="V652" s="85" t="s">
        <v>4237</v>
      </c>
      <c r="W652" s="81"/>
      <c r="X652" s="81"/>
      <c r="Y652" s="87" t="s">
        <v>6237</v>
      </c>
      <c r="Z652" s="81"/>
    </row>
    <row r="653" spans="1:26" x14ac:dyDescent="0.35">
      <c r="A653" s="66" t="s">
        <v>698</v>
      </c>
      <c r="B653" s="66" t="s">
        <v>796</v>
      </c>
      <c r="C653" s="67"/>
      <c r="D653" s="68"/>
      <c r="E653" s="69"/>
      <c r="F653" s="70"/>
      <c r="G653" s="67"/>
      <c r="H653" s="71"/>
      <c r="I653" s="72"/>
      <c r="J653" s="72"/>
      <c r="K653" s="36"/>
      <c r="L653" s="79"/>
      <c r="M653" s="79"/>
      <c r="N653" s="74"/>
      <c r="O653" s="81" t="s">
        <v>1490</v>
      </c>
      <c r="P653" s="83">
        <v>44407.874212962961</v>
      </c>
      <c r="Q653" s="81" t="s">
        <v>1659</v>
      </c>
      <c r="R653" s="81"/>
      <c r="S653" s="81"/>
      <c r="T653" s="81" t="s">
        <v>3372</v>
      </c>
      <c r="U653" s="83">
        <v>44407.874212962961</v>
      </c>
      <c r="V653" s="85" t="s">
        <v>4238</v>
      </c>
      <c r="W653" s="81"/>
      <c r="X653" s="81"/>
      <c r="Y653" s="87" t="s">
        <v>6238</v>
      </c>
      <c r="Z653" s="81"/>
    </row>
    <row r="654" spans="1:26" x14ac:dyDescent="0.35">
      <c r="A654" s="66" t="s">
        <v>699</v>
      </c>
      <c r="B654" s="66" t="s">
        <v>796</v>
      </c>
      <c r="C654" s="67"/>
      <c r="D654" s="68"/>
      <c r="E654" s="69"/>
      <c r="F654" s="70"/>
      <c r="G654" s="67"/>
      <c r="H654" s="71"/>
      <c r="I654" s="72"/>
      <c r="J654" s="72"/>
      <c r="K654" s="36"/>
      <c r="L654" s="79"/>
      <c r="M654" s="79"/>
      <c r="N654" s="74"/>
      <c r="O654" s="81" t="s">
        <v>1490</v>
      </c>
      <c r="P654" s="83">
        <v>44407.893483796295</v>
      </c>
      <c r="Q654" s="81" t="s">
        <v>1659</v>
      </c>
      <c r="R654" s="81"/>
      <c r="S654" s="81"/>
      <c r="T654" s="81" t="s">
        <v>3372</v>
      </c>
      <c r="U654" s="83">
        <v>44407.893483796295</v>
      </c>
      <c r="V654" s="85" t="s">
        <v>4239</v>
      </c>
      <c r="W654" s="81"/>
      <c r="X654" s="81"/>
      <c r="Y654" s="87" t="s">
        <v>6239</v>
      </c>
      <c r="Z654" s="81"/>
    </row>
    <row r="655" spans="1:26" x14ac:dyDescent="0.35">
      <c r="A655" s="66" t="s">
        <v>700</v>
      </c>
      <c r="B655" s="66" t="s">
        <v>700</v>
      </c>
      <c r="C655" s="67"/>
      <c r="D655" s="68"/>
      <c r="E655" s="69"/>
      <c r="F655" s="70"/>
      <c r="G655" s="67"/>
      <c r="H655" s="71"/>
      <c r="I655" s="72"/>
      <c r="J655" s="72"/>
      <c r="K655" s="36"/>
      <c r="L655" s="79"/>
      <c r="M655" s="79"/>
      <c r="N655" s="74"/>
      <c r="O655" s="81" t="s">
        <v>179</v>
      </c>
      <c r="P655" s="83">
        <v>44407.90221064815</v>
      </c>
      <c r="Q655" s="81" t="s">
        <v>1743</v>
      </c>
      <c r="R655" s="85" t="s">
        <v>2674</v>
      </c>
      <c r="S655" s="81" t="s">
        <v>3177</v>
      </c>
      <c r="T655" s="81" t="s">
        <v>3415</v>
      </c>
      <c r="U655" s="83">
        <v>44407.90221064815</v>
      </c>
      <c r="V655" s="85" t="s">
        <v>4240</v>
      </c>
      <c r="W655" s="81"/>
      <c r="X655" s="81"/>
      <c r="Y655" s="87" t="s">
        <v>6240</v>
      </c>
      <c r="Z655" s="81"/>
    </row>
    <row r="656" spans="1:26" x14ac:dyDescent="0.35">
      <c r="A656" s="66" t="s">
        <v>701</v>
      </c>
      <c r="B656" s="66" t="s">
        <v>1202</v>
      </c>
      <c r="C656" s="67"/>
      <c r="D656" s="68"/>
      <c r="E656" s="69"/>
      <c r="F656" s="70"/>
      <c r="G656" s="67"/>
      <c r="H656" s="71"/>
      <c r="I656" s="72"/>
      <c r="J656" s="72"/>
      <c r="K656" s="36"/>
      <c r="L656" s="79"/>
      <c r="M656" s="79"/>
      <c r="N656" s="74"/>
      <c r="O656" s="81" t="s">
        <v>1490</v>
      </c>
      <c r="P656" s="83">
        <v>44407.930763888886</v>
      </c>
      <c r="Q656" s="81" t="s">
        <v>1744</v>
      </c>
      <c r="R656" s="81"/>
      <c r="S656" s="81"/>
      <c r="T656" s="81" t="s">
        <v>3416</v>
      </c>
      <c r="U656" s="83">
        <v>44407.930763888886</v>
      </c>
      <c r="V656" s="85" t="s">
        <v>4241</v>
      </c>
      <c r="W656" s="81"/>
      <c r="X656" s="81"/>
      <c r="Y656" s="87" t="s">
        <v>6241</v>
      </c>
      <c r="Z656" s="81"/>
    </row>
    <row r="657" spans="1:26" x14ac:dyDescent="0.35">
      <c r="A657" s="66" t="s">
        <v>701</v>
      </c>
      <c r="B657" s="66" t="s">
        <v>1201</v>
      </c>
      <c r="C657" s="67"/>
      <c r="D657" s="68"/>
      <c r="E657" s="69"/>
      <c r="F657" s="70"/>
      <c r="G657" s="67"/>
      <c r="H657" s="71"/>
      <c r="I657" s="72"/>
      <c r="J657" s="72"/>
      <c r="K657" s="36"/>
      <c r="L657" s="79"/>
      <c r="M657" s="79"/>
      <c r="N657" s="74"/>
      <c r="O657" s="81" t="s">
        <v>1490</v>
      </c>
      <c r="P657" s="83">
        <v>44407.930763888886</v>
      </c>
      <c r="Q657" s="81" t="s">
        <v>1744</v>
      </c>
      <c r="R657" s="81"/>
      <c r="S657" s="81"/>
      <c r="T657" s="81" t="s">
        <v>3416</v>
      </c>
      <c r="U657" s="83">
        <v>44407.930763888886</v>
      </c>
      <c r="V657" s="85" t="s">
        <v>4241</v>
      </c>
      <c r="W657" s="81"/>
      <c r="X657" s="81"/>
      <c r="Y657" s="87" t="s">
        <v>6241</v>
      </c>
      <c r="Z657" s="81"/>
    </row>
    <row r="658" spans="1:26" x14ac:dyDescent="0.35">
      <c r="A658" s="66" t="s">
        <v>702</v>
      </c>
      <c r="B658" s="66" t="s">
        <v>796</v>
      </c>
      <c r="C658" s="67"/>
      <c r="D658" s="68"/>
      <c r="E658" s="69"/>
      <c r="F658" s="70"/>
      <c r="G658" s="67"/>
      <c r="H658" s="71"/>
      <c r="I658" s="72"/>
      <c r="J658" s="72"/>
      <c r="K658" s="36"/>
      <c r="L658" s="79"/>
      <c r="M658" s="79"/>
      <c r="N658" s="74"/>
      <c r="O658" s="81" t="s">
        <v>1490</v>
      </c>
      <c r="P658" s="83">
        <v>44407.932256944441</v>
      </c>
      <c r="Q658" s="81" t="s">
        <v>1659</v>
      </c>
      <c r="R658" s="81"/>
      <c r="S658" s="81"/>
      <c r="T658" s="81" t="s">
        <v>3372</v>
      </c>
      <c r="U658" s="83">
        <v>44407.932256944441</v>
      </c>
      <c r="V658" s="85" t="s">
        <v>4242</v>
      </c>
      <c r="W658" s="81"/>
      <c r="X658" s="81"/>
      <c r="Y658" s="87" t="s">
        <v>6242</v>
      </c>
      <c r="Z658" s="81"/>
    </row>
    <row r="659" spans="1:26" x14ac:dyDescent="0.35">
      <c r="A659" s="66" t="s">
        <v>703</v>
      </c>
      <c r="B659" s="66" t="s">
        <v>796</v>
      </c>
      <c r="C659" s="67"/>
      <c r="D659" s="68"/>
      <c r="E659" s="69"/>
      <c r="F659" s="70"/>
      <c r="G659" s="67"/>
      <c r="H659" s="71"/>
      <c r="I659" s="72"/>
      <c r="J659" s="72"/>
      <c r="K659" s="36"/>
      <c r="L659" s="79"/>
      <c r="M659" s="79"/>
      <c r="N659" s="74"/>
      <c r="O659" s="81" t="s">
        <v>1490</v>
      </c>
      <c r="P659" s="83">
        <v>44407.938298611109</v>
      </c>
      <c r="Q659" s="81" t="s">
        <v>1659</v>
      </c>
      <c r="R659" s="81"/>
      <c r="S659" s="81"/>
      <c r="T659" s="81" t="s">
        <v>3372</v>
      </c>
      <c r="U659" s="83">
        <v>44407.938298611109</v>
      </c>
      <c r="V659" s="85" t="s">
        <v>4243</v>
      </c>
      <c r="W659" s="81"/>
      <c r="X659" s="81"/>
      <c r="Y659" s="87" t="s">
        <v>6243</v>
      </c>
      <c r="Z659" s="81"/>
    </row>
    <row r="660" spans="1:26" x14ac:dyDescent="0.35">
      <c r="A660" s="66" t="s">
        <v>704</v>
      </c>
      <c r="B660" s="66" t="s">
        <v>796</v>
      </c>
      <c r="C660" s="67"/>
      <c r="D660" s="68"/>
      <c r="E660" s="69"/>
      <c r="F660" s="70"/>
      <c r="G660" s="67"/>
      <c r="H660" s="71"/>
      <c r="I660" s="72"/>
      <c r="J660" s="72"/>
      <c r="K660" s="36"/>
      <c r="L660" s="79"/>
      <c r="M660" s="79"/>
      <c r="N660" s="74"/>
      <c r="O660" s="81" t="s">
        <v>1490</v>
      </c>
      <c r="P660" s="83">
        <v>44407.984201388892</v>
      </c>
      <c r="Q660" s="81" t="s">
        <v>1659</v>
      </c>
      <c r="R660" s="81"/>
      <c r="S660" s="81"/>
      <c r="T660" s="81" t="s">
        <v>3372</v>
      </c>
      <c r="U660" s="83">
        <v>44407.984201388892</v>
      </c>
      <c r="V660" s="85" t="s">
        <v>4244</v>
      </c>
      <c r="W660" s="81"/>
      <c r="X660" s="81"/>
      <c r="Y660" s="87" t="s">
        <v>6244</v>
      </c>
      <c r="Z660" s="81"/>
    </row>
    <row r="661" spans="1:26" x14ac:dyDescent="0.35">
      <c r="A661" s="66" t="s">
        <v>705</v>
      </c>
      <c r="B661" s="66" t="s">
        <v>796</v>
      </c>
      <c r="C661" s="67"/>
      <c r="D661" s="68"/>
      <c r="E661" s="69"/>
      <c r="F661" s="70"/>
      <c r="G661" s="67"/>
      <c r="H661" s="71"/>
      <c r="I661" s="72"/>
      <c r="J661" s="72"/>
      <c r="K661" s="36"/>
      <c r="L661" s="79"/>
      <c r="M661" s="79"/>
      <c r="N661" s="74"/>
      <c r="O661" s="81" t="s">
        <v>1490</v>
      </c>
      <c r="P661" s="83">
        <v>44407.990347222221</v>
      </c>
      <c r="Q661" s="81" t="s">
        <v>1659</v>
      </c>
      <c r="R661" s="81"/>
      <c r="S661" s="81"/>
      <c r="T661" s="81" t="s">
        <v>3372</v>
      </c>
      <c r="U661" s="83">
        <v>44407.990347222221</v>
      </c>
      <c r="V661" s="85" t="s">
        <v>4245</v>
      </c>
      <c r="W661" s="81"/>
      <c r="X661" s="81"/>
      <c r="Y661" s="87" t="s">
        <v>6245</v>
      </c>
      <c r="Z661" s="81"/>
    </row>
    <row r="662" spans="1:26" x14ac:dyDescent="0.35">
      <c r="A662" s="66" t="s">
        <v>706</v>
      </c>
      <c r="B662" s="66" t="s">
        <v>796</v>
      </c>
      <c r="C662" s="67"/>
      <c r="D662" s="68"/>
      <c r="E662" s="69"/>
      <c r="F662" s="70"/>
      <c r="G662" s="67"/>
      <c r="H662" s="71"/>
      <c r="I662" s="72"/>
      <c r="J662" s="72"/>
      <c r="K662" s="36"/>
      <c r="L662" s="79"/>
      <c r="M662" s="79"/>
      <c r="N662" s="74"/>
      <c r="O662" s="81" t="s">
        <v>1490</v>
      </c>
      <c r="P662" s="83">
        <v>44408.002986111111</v>
      </c>
      <c r="Q662" s="81" t="s">
        <v>1659</v>
      </c>
      <c r="R662" s="81"/>
      <c r="S662" s="81"/>
      <c r="T662" s="81" t="s">
        <v>3372</v>
      </c>
      <c r="U662" s="83">
        <v>44408.002986111111</v>
      </c>
      <c r="V662" s="85" t="s">
        <v>4246</v>
      </c>
      <c r="W662" s="81"/>
      <c r="X662" s="81"/>
      <c r="Y662" s="87" t="s">
        <v>6246</v>
      </c>
      <c r="Z662" s="81"/>
    </row>
    <row r="663" spans="1:26" x14ac:dyDescent="0.35">
      <c r="A663" s="66" t="s">
        <v>707</v>
      </c>
      <c r="B663" s="66" t="s">
        <v>707</v>
      </c>
      <c r="C663" s="67"/>
      <c r="D663" s="68"/>
      <c r="E663" s="69"/>
      <c r="F663" s="70"/>
      <c r="G663" s="67"/>
      <c r="H663" s="71"/>
      <c r="I663" s="72"/>
      <c r="J663" s="72"/>
      <c r="K663" s="36"/>
      <c r="L663" s="79"/>
      <c r="M663" s="79"/>
      <c r="N663" s="74"/>
      <c r="O663" s="81" t="s">
        <v>179</v>
      </c>
      <c r="P663" s="83">
        <v>44408.036504629628</v>
      </c>
      <c r="Q663" s="81" t="s">
        <v>1745</v>
      </c>
      <c r="R663" s="85" t="s">
        <v>2675</v>
      </c>
      <c r="S663" s="81" t="s">
        <v>3177</v>
      </c>
      <c r="T663" s="81" t="s">
        <v>3417</v>
      </c>
      <c r="U663" s="83">
        <v>44408.036504629628</v>
      </c>
      <c r="V663" s="85" t="s">
        <v>4247</v>
      </c>
      <c r="W663" s="81"/>
      <c r="X663" s="81"/>
      <c r="Y663" s="87" t="s">
        <v>6247</v>
      </c>
      <c r="Z663" s="81"/>
    </row>
    <row r="664" spans="1:26" x14ac:dyDescent="0.35">
      <c r="A664" s="66" t="s">
        <v>708</v>
      </c>
      <c r="B664" s="66" t="s">
        <v>796</v>
      </c>
      <c r="C664" s="67"/>
      <c r="D664" s="68"/>
      <c r="E664" s="69"/>
      <c r="F664" s="70"/>
      <c r="G664" s="67"/>
      <c r="H664" s="71"/>
      <c r="I664" s="72"/>
      <c r="J664" s="72"/>
      <c r="K664" s="36"/>
      <c r="L664" s="79"/>
      <c r="M664" s="79"/>
      <c r="N664" s="74"/>
      <c r="O664" s="81" t="s">
        <v>1490</v>
      </c>
      <c r="P664" s="83">
        <v>44408.065428240741</v>
      </c>
      <c r="Q664" s="81" t="s">
        <v>1659</v>
      </c>
      <c r="R664" s="81"/>
      <c r="S664" s="81"/>
      <c r="T664" s="81" t="s">
        <v>3372</v>
      </c>
      <c r="U664" s="83">
        <v>44408.065428240741</v>
      </c>
      <c r="V664" s="85" t="s">
        <v>4248</v>
      </c>
      <c r="W664" s="81"/>
      <c r="X664" s="81"/>
      <c r="Y664" s="87" t="s">
        <v>6248</v>
      </c>
      <c r="Z664" s="81"/>
    </row>
    <row r="665" spans="1:26" x14ac:dyDescent="0.35">
      <c r="A665" s="66" t="s">
        <v>709</v>
      </c>
      <c r="B665" s="66" t="s">
        <v>796</v>
      </c>
      <c r="C665" s="67"/>
      <c r="D665" s="68"/>
      <c r="E665" s="69"/>
      <c r="F665" s="70"/>
      <c r="G665" s="67"/>
      <c r="H665" s="71"/>
      <c r="I665" s="72"/>
      <c r="J665" s="72"/>
      <c r="K665" s="36"/>
      <c r="L665" s="79"/>
      <c r="M665" s="79"/>
      <c r="N665" s="74"/>
      <c r="O665" s="81" t="s">
        <v>1490</v>
      </c>
      <c r="P665" s="83">
        <v>44408.159328703703</v>
      </c>
      <c r="Q665" s="81" t="s">
        <v>1659</v>
      </c>
      <c r="R665" s="81"/>
      <c r="S665" s="81"/>
      <c r="T665" s="81" t="s">
        <v>3372</v>
      </c>
      <c r="U665" s="83">
        <v>44408.159328703703</v>
      </c>
      <c r="V665" s="85" t="s">
        <v>4249</v>
      </c>
      <c r="W665" s="81"/>
      <c r="X665" s="81"/>
      <c r="Y665" s="87" t="s">
        <v>6249</v>
      </c>
      <c r="Z665" s="81"/>
    </row>
    <row r="666" spans="1:26" x14ac:dyDescent="0.35">
      <c r="A666" s="66" t="s">
        <v>710</v>
      </c>
      <c r="B666" s="66" t="s">
        <v>1416</v>
      </c>
      <c r="C666" s="67"/>
      <c r="D666" s="68"/>
      <c r="E666" s="69"/>
      <c r="F666" s="70"/>
      <c r="G666" s="67"/>
      <c r="H666" s="71"/>
      <c r="I666" s="72"/>
      <c r="J666" s="72"/>
      <c r="K666" s="36"/>
      <c r="L666" s="79"/>
      <c r="M666" s="79"/>
      <c r="N666" s="74"/>
      <c r="O666" s="81" t="s">
        <v>1490</v>
      </c>
      <c r="P666" s="83">
        <v>44408.185393518521</v>
      </c>
      <c r="Q666" s="81" t="s">
        <v>1746</v>
      </c>
      <c r="R666" s="81"/>
      <c r="S666" s="81"/>
      <c r="T666" s="81" t="s">
        <v>3418</v>
      </c>
      <c r="U666" s="83">
        <v>44408.185393518521</v>
      </c>
      <c r="V666" s="85" t="s">
        <v>4250</v>
      </c>
      <c r="W666" s="81"/>
      <c r="X666" s="81"/>
      <c r="Y666" s="87" t="s">
        <v>6250</v>
      </c>
      <c r="Z666" s="81"/>
    </row>
    <row r="667" spans="1:26" x14ac:dyDescent="0.35">
      <c r="A667" s="66" t="s">
        <v>711</v>
      </c>
      <c r="B667" s="66" t="s">
        <v>1336</v>
      </c>
      <c r="C667" s="67"/>
      <c r="D667" s="68"/>
      <c r="E667" s="69"/>
      <c r="F667" s="70"/>
      <c r="G667" s="67"/>
      <c r="H667" s="71"/>
      <c r="I667" s="72"/>
      <c r="J667" s="72"/>
      <c r="K667" s="36"/>
      <c r="L667" s="79"/>
      <c r="M667" s="79"/>
      <c r="N667" s="74"/>
      <c r="O667" s="81" t="s">
        <v>1490</v>
      </c>
      <c r="P667" s="83">
        <v>44408.189062500001</v>
      </c>
      <c r="Q667" s="81" t="s">
        <v>1747</v>
      </c>
      <c r="R667" s="81"/>
      <c r="S667" s="81"/>
      <c r="T667" s="81" t="s">
        <v>3419</v>
      </c>
      <c r="U667" s="83">
        <v>44408.189062500001</v>
      </c>
      <c r="V667" s="85" t="s">
        <v>4251</v>
      </c>
      <c r="W667" s="81"/>
      <c r="X667" s="81"/>
      <c r="Y667" s="87" t="s">
        <v>6251</v>
      </c>
      <c r="Z667" s="81"/>
    </row>
    <row r="668" spans="1:26" x14ac:dyDescent="0.35">
      <c r="A668" s="66" t="s">
        <v>712</v>
      </c>
      <c r="B668" s="66" t="s">
        <v>796</v>
      </c>
      <c r="C668" s="67"/>
      <c r="D668" s="68"/>
      <c r="E668" s="69"/>
      <c r="F668" s="70"/>
      <c r="G668" s="67"/>
      <c r="H668" s="71"/>
      <c r="I668" s="72"/>
      <c r="J668" s="72"/>
      <c r="K668" s="36"/>
      <c r="L668" s="79"/>
      <c r="M668" s="79"/>
      <c r="N668" s="74"/>
      <c r="O668" s="81" t="s">
        <v>1490</v>
      </c>
      <c r="P668" s="83">
        <v>44408.192129629628</v>
      </c>
      <c r="Q668" s="81" t="s">
        <v>1659</v>
      </c>
      <c r="R668" s="81"/>
      <c r="S668" s="81"/>
      <c r="T668" s="81" t="s">
        <v>3372</v>
      </c>
      <c r="U668" s="83">
        <v>44408.192129629628</v>
      </c>
      <c r="V668" s="85" t="s">
        <v>4252</v>
      </c>
      <c r="W668" s="81"/>
      <c r="X668" s="81"/>
      <c r="Y668" s="87" t="s">
        <v>6252</v>
      </c>
      <c r="Z668" s="81"/>
    </row>
    <row r="669" spans="1:26" x14ac:dyDescent="0.35">
      <c r="A669" s="66" t="s">
        <v>713</v>
      </c>
      <c r="B669" s="66" t="s">
        <v>1336</v>
      </c>
      <c r="C669" s="67"/>
      <c r="D669" s="68"/>
      <c r="E669" s="69"/>
      <c r="F669" s="70"/>
      <c r="G669" s="67"/>
      <c r="H669" s="71"/>
      <c r="I669" s="72"/>
      <c r="J669" s="72"/>
      <c r="K669" s="36"/>
      <c r="L669" s="79"/>
      <c r="M669" s="79"/>
      <c r="N669" s="74"/>
      <c r="O669" s="81" t="s">
        <v>1490</v>
      </c>
      <c r="P669" s="83">
        <v>44408.196909722225</v>
      </c>
      <c r="Q669" s="81" t="s">
        <v>1747</v>
      </c>
      <c r="R669" s="81"/>
      <c r="S669" s="81"/>
      <c r="T669" s="81" t="s">
        <v>3419</v>
      </c>
      <c r="U669" s="83">
        <v>44408.196909722225</v>
      </c>
      <c r="V669" s="85" t="s">
        <v>4253</v>
      </c>
      <c r="W669" s="81"/>
      <c r="X669" s="81"/>
      <c r="Y669" s="87" t="s">
        <v>6253</v>
      </c>
      <c r="Z669" s="81"/>
    </row>
    <row r="670" spans="1:26" x14ac:dyDescent="0.35">
      <c r="A670" s="66" t="s">
        <v>714</v>
      </c>
      <c r="B670" s="66" t="s">
        <v>1308</v>
      </c>
      <c r="C670" s="67"/>
      <c r="D670" s="68"/>
      <c r="E670" s="69"/>
      <c r="F670" s="70"/>
      <c r="G670" s="67"/>
      <c r="H670" s="71"/>
      <c r="I670" s="72"/>
      <c r="J670" s="72"/>
      <c r="K670" s="36"/>
      <c r="L670" s="79"/>
      <c r="M670" s="79"/>
      <c r="N670" s="74"/>
      <c r="O670" s="81" t="s">
        <v>1490</v>
      </c>
      <c r="P670" s="83">
        <v>44408.228773148148</v>
      </c>
      <c r="Q670" s="81" t="s">
        <v>1675</v>
      </c>
      <c r="R670" s="81"/>
      <c r="S670" s="81"/>
      <c r="T670" s="81" t="s">
        <v>3379</v>
      </c>
      <c r="U670" s="83">
        <v>44408.228773148148</v>
      </c>
      <c r="V670" s="85" t="s">
        <v>4254</v>
      </c>
      <c r="W670" s="81"/>
      <c r="X670" s="81"/>
      <c r="Y670" s="87" t="s">
        <v>6254</v>
      </c>
      <c r="Z670" s="81"/>
    </row>
    <row r="671" spans="1:26" x14ac:dyDescent="0.35">
      <c r="A671" s="66" t="s">
        <v>715</v>
      </c>
      <c r="B671" s="66" t="s">
        <v>1308</v>
      </c>
      <c r="C671" s="67"/>
      <c r="D671" s="68"/>
      <c r="E671" s="69"/>
      <c r="F671" s="70"/>
      <c r="G671" s="67"/>
      <c r="H671" s="71"/>
      <c r="I671" s="72"/>
      <c r="J671" s="72"/>
      <c r="K671" s="36"/>
      <c r="L671" s="79"/>
      <c r="M671" s="79"/>
      <c r="N671" s="74"/>
      <c r="O671" s="81" t="s">
        <v>1490</v>
      </c>
      <c r="P671" s="83">
        <v>44408.238634259258</v>
      </c>
      <c r="Q671" s="81" t="s">
        <v>1709</v>
      </c>
      <c r="R671" s="81"/>
      <c r="S671" s="81"/>
      <c r="T671" s="81" t="s">
        <v>3394</v>
      </c>
      <c r="U671" s="83">
        <v>44408.238634259258</v>
      </c>
      <c r="V671" s="85" t="s">
        <v>4255</v>
      </c>
      <c r="W671" s="81"/>
      <c r="X671" s="81"/>
      <c r="Y671" s="87" t="s">
        <v>6255</v>
      </c>
      <c r="Z671" s="81"/>
    </row>
    <row r="672" spans="1:26" x14ac:dyDescent="0.35">
      <c r="A672" s="66" t="s">
        <v>715</v>
      </c>
      <c r="B672" s="66" t="s">
        <v>1264</v>
      </c>
      <c r="C672" s="67"/>
      <c r="D672" s="68"/>
      <c r="E672" s="69"/>
      <c r="F672" s="70"/>
      <c r="G672" s="67"/>
      <c r="H672" s="71"/>
      <c r="I672" s="72"/>
      <c r="J672" s="72"/>
      <c r="K672" s="36"/>
      <c r="L672" s="79"/>
      <c r="M672" s="79"/>
      <c r="N672" s="74"/>
      <c r="O672" s="81" t="s">
        <v>1490</v>
      </c>
      <c r="P672" s="83">
        <v>44408.238634259258</v>
      </c>
      <c r="Q672" s="81" t="s">
        <v>1709</v>
      </c>
      <c r="R672" s="81"/>
      <c r="S672" s="81"/>
      <c r="T672" s="81" t="s">
        <v>3394</v>
      </c>
      <c r="U672" s="83">
        <v>44408.238634259258</v>
      </c>
      <c r="V672" s="85" t="s">
        <v>4255</v>
      </c>
      <c r="W672" s="81"/>
      <c r="X672" s="81"/>
      <c r="Y672" s="87" t="s">
        <v>6255</v>
      </c>
      <c r="Z672" s="81"/>
    </row>
    <row r="673" spans="1:26" x14ac:dyDescent="0.35">
      <c r="A673" s="66" t="s">
        <v>715</v>
      </c>
      <c r="B673" s="66" t="s">
        <v>1310</v>
      </c>
      <c r="C673" s="67"/>
      <c r="D673" s="68"/>
      <c r="E673" s="69"/>
      <c r="F673" s="70"/>
      <c r="G673" s="67"/>
      <c r="H673" s="71"/>
      <c r="I673" s="72"/>
      <c r="J673" s="72"/>
      <c r="K673" s="36"/>
      <c r="L673" s="79"/>
      <c r="M673" s="79"/>
      <c r="N673" s="74"/>
      <c r="O673" s="81" t="s">
        <v>1490</v>
      </c>
      <c r="P673" s="83">
        <v>44408.238634259258</v>
      </c>
      <c r="Q673" s="81" t="s">
        <v>1709</v>
      </c>
      <c r="R673" s="81"/>
      <c r="S673" s="81"/>
      <c r="T673" s="81" t="s">
        <v>3394</v>
      </c>
      <c r="U673" s="83">
        <v>44408.238634259258</v>
      </c>
      <c r="V673" s="85" t="s">
        <v>4255</v>
      </c>
      <c r="W673" s="81"/>
      <c r="X673" s="81"/>
      <c r="Y673" s="87" t="s">
        <v>6255</v>
      </c>
      <c r="Z673" s="81"/>
    </row>
    <row r="674" spans="1:26" x14ac:dyDescent="0.35">
      <c r="A674" s="66" t="s">
        <v>716</v>
      </c>
      <c r="B674" s="66" t="s">
        <v>796</v>
      </c>
      <c r="C674" s="67"/>
      <c r="D674" s="68"/>
      <c r="E674" s="69"/>
      <c r="F674" s="70"/>
      <c r="G674" s="67"/>
      <c r="H674" s="71"/>
      <c r="I674" s="72"/>
      <c r="J674" s="72"/>
      <c r="K674" s="36"/>
      <c r="L674" s="79"/>
      <c r="M674" s="79"/>
      <c r="N674" s="74"/>
      <c r="O674" s="81" t="s">
        <v>1490</v>
      </c>
      <c r="P674" s="83">
        <v>44408.241863425923</v>
      </c>
      <c r="Q674" s="81" t="s">
        <v>1659</v>
      </c>
      <c r="R674" s="81"/>
      <c r="S674" s="81"/>
      <c r="T674" s="81" t="s">
        <v>3372</v>
      </c>
      <c r="U674" s="83">
        <v>44408.241863425923</v>
      </c>
      <c r="V674" s="85" t="s">
        <v>4256</v>
      </c>
      <c r="W674" s="81"/>
      <c r="X674" s="81"/>
      <c r="Y674" s="87" t="s">
        <v>6256</v>
      </c>
      <c r="Z674" s="81"/>
    </row>
    <row r="675" spans="1:26" x14ac:dyDescent="0.35">
      <c r="A675" s="66" t="s">
        <v>717</v>
      </c>
      <c r="B675" s="66" t="s">
        <v>796</v>
      </c>
      <c r="C675" s="67"/>
      <c r="D675" s="68"/>
      <c r="E675" s="69"/>
      <c r="F675" s="70"/>
      <c r="G675" s="67"/>
      <c r="H675" s="71"/>
      <c r="I675" s="72"/>
      <c r="J675" s="72"/>
      <c r="K675" s="36"/>
      <c r="L675" s="79"/>
      <c r="M675" s="79"/>
      <c r="N675" s="74"/>
      <c r="O675" s="81" t="s">
        <v>1490</v>
      </c>
      <c r="P675" s="83">
        <v>44408.244131944448</v>
      </c>
      <c r="Q675" s="81" t="s">
        <v>1659</v>
      </c>
      <c r="R675" s="81"/>
      <c r="S675" s="81"/>
      <c r="T675" s="81" t="s">
        <v>3372</v>
      </c>
      <c r="U675" s="83">
        <v>44408.244131944448</v>
      </c>
      <c r="V675" s="85" t="s">
        <v>4257</v>
      </c>
      <c r="W675" s="81"/>
      <c r="X675" s="81"/>
      <c r="Y675" s="87" t="s">
        <v>6257</v>
      </c>
      <c r="Z675" s="81"/>
    </row>
    <row r="676" spans="1:26" x14ac:dyDescent="0.35">
      <c r="A676" s="66" t="s">
        <v>718</v>
      </c>
      <c r="B676" s="66" t="s">
        <v>1264</v>
      </c>
      <c r="C676" s="67"/>
      <c r="D676" s="68"/>
      <c r="E676" s="69"/>
      <c r="F676" s="70"/>
      <c r="G676" s="67"/>
      <c r="H676" s="71"/>
      <c r="I676" s="72"/>
      <c r="J676" s="72"/>
      <c r="K676" s="36"/>
      <c r="L676" s="79"/>
      <c r="M676" s="79"/>
      <c r="N676" s="74"/>
      <c r="O676" s="81" t="s">
        <v>1490</v>
      </c>
      <c r="P676" s="83">
        <v>44407.783483796295</v>
      </c>
      <c r="Q676" s="81" t="s">
        <v>1652</v>
      </c>
      <c r="R676" s="81"/>
      <c r="S676" s="81"/>
      <c r="T676" s="81" t="s">
        <v>3365</v>
      </c>
      <c r="U676" s="83">
        <v>44407.783483796295</v>
      </c>
      <c r="V676" s="85" t="s">
        <v>4258</v>
      </c>
      <c r="W676" s="81"/>
      <c r="X676" s="81"/>
      <c r="Y676" s="87" t="s">
        <v>6258</v>
      </c>
      <c r="Z676" s="81"/>
    </row>
    <row r="677" spans="1:26" x14ac:dyDescent="0.35">
      <c r="A677" s="66" t="s">
        <v>718</v>
      </c>
      <c r="B677" s="66" t="s">
        <v>718</v>
      </c>
      <c r="C677" s="67"/>
      <c r="D677" s="68"/>
      <c r="E677" s="69"/>
      <c r="F677" s="70"/>
      <c r="G677" s="67"/>
      <c r="H677" s="71"/>
      <c r="I677" s="72"/>
      <c r="J677" s="72"/>
      <c r="K677" s="36"/>
      <c r="L677" s="79"/>
      <c r="M677" s="79"/>
      <c r="N677" s="74"/>
      <c r="O677" s="81" t="s">
        <v>179</v>
      </c>
      <c r="P677" s="83">
        <v>44408.246354166666</v>
      </c>
      <c r="Q677" s="81" t="s">
        <v>1748</v>
      </c>
      <c r="R677" s="85" t="s">
        <v>2676</v>
      </c>
      <c r="S677" s="81" t="s">
        <v>3177</v>
      </c>
      <c r="T677" s="81" t="s">
        <v>3420</v>
      </c>
      <c r="U677" s="83">
        <v>44408.246354166666</v>
      </c>
      <c r="V677" s="85" t="s">
        <v>4259</v>
      </c>
      <c r="W677" s="81"/>
      <c r="X677" s="81"/>
      <c r="Y677" s="87" t="s">
        <v>6259</v>
      </c>
      <c r="Z677" s="81"/>
    </row>
    <row r="678" spans="1:26" x14ac:dyDescent="0.35">
      <c r="A678" s="66" t="s">
        <v>719</v>
      </c>
      <c r="B678" s="66" t="s">
        <v>796</v>
      </c>
      <c r="C678" s="67"/>
      <c r="D678" s="68"/>
      <c r="E678" s="69"/>
      <c r="F678" s="70"/>
      <c r="G678" s="67"/>
      <c r="H678" s="71"/>
      <c r="I678" s="72"/>
      <c r="J678" s="72"/>
      <c r="K678" s="36"/>
      <c r="L678" s="79"/>
      <c r="M678" s="79"/>
      <c r="N678" s="74"/>
      <c r="O678" s="81" t="s">
        <v>1490</v>
      </c>
      <c r="P678" s="83">
        <v>44408.26326388889</v>
      </c>
      <c r="Q678" s="81" t="s">
        <v>1659</v>
      </c>
      <c r="R678" s="81"/>
      <c r="S678" s="81"/>
      <c r="T678" s="81" t="s">
        <v>3372</v>
      </c>
      <c r="U678" s="83">
        <v>44408.26326388889</v>
      </c>
      <c r="V678" s="85" t="s">
        <v>4260</v>
      </c>
      <c r="W678" s="81"/>
      <c r="X678" s="81"/>
      <c r="Y678" s="87" t="s">
        <v>6260</v>
      </c>
      <c r="Z678" s="81"/>
    </row>
    <row r="679" spans="1:26" x14ac:dyDescent="0.35">
      <c r="A679" s="66" t="s">
        <v>720</v>
      </c>
      <c r="B679" s="66" t="s">
        <v>796</v>
      </c>
      <c r="C679" s="67"/>
      <c r="D679" s="68"/>
      <c r="E679" s="69"/>
      <c r="F679" s="70"/>
      <c r="G679" s="67"/>
      <c r="H679" s="71"/>
      <c r="I679" s="72"/>
      <c r="J679" s="72"/>
      <c r="K679" s="36"/>
      <c r="L679" s="79"/>
      <c r="M679" s="79"/>
      <c r="N679" s="74"/>
      <c r="O679" s="81" t="s">
        <v>1490</v>
      </c>
      <c r="P679" s="83">
        <v>44408.263796296298</v>
      </c>
      <c r="Q679" s="81" t="s">
        <v>1659</v>
      </c>
      <c r="R679" s="81"/>
      <c r="S679" s="81"/>
      <c r="T679" s="81" t="s">
        <v>3372</v>
      </c>
      <c r="U679" s="83">
        <v>44408.263796296298</v>
      </c>
      <c r="V679" s="85" t="s">
        <v>4261</v>
      </c>
      <c r="W679" s="81"/>
      <c r="X679" s="81"/>
      <c r="Y679" s="87" t="s">
        <v>6261</v>
      </c>
      <c r="Z679" s="81"/>
    </row>
    <row r="680" spans="1:26" x14ac:dyDescent="0.35">
      <c r="A680" s="66" t="s">
        <v>721</v>
      </c>
      <c r="B680" s="66" t="s">
        <v>796</v>
      </c>
      <c r="C680" s="67"/>
      <c r="D680" s="68"/>
      <c r="E680" s="69"/>
      <c r="F680" s="70"/>
      <c r="G680" s="67"/>
      <c r="H680" s="71"/>
      <c r="I680" s="72"/>
      <c r="J680" s="72"/>
      <c r="K680" s="36"/>
      <c r="L680" s="79"/>
      <c r="M680" s="79"/>
      <c r="N680" s="74"/>
      <c r="O680" s="81" t="s">
        <v>1490</v>
      </c>
      <c r="P680" s="83">
        <v>44408.264837962961</v>
      </c>
      <c r="Q680" s="81" t="s">
        <v>1659</v>
      </c>
      <c r="R680" s="81"/>
      <c r="S680" s="81"/>
      <c r="T680" s="81" t="s">
        <v>3372</v>
      </c>
      <c r="U680" s="83">
        <v>44408.264837962961</v>
      </c>
      <c r="V680" s="85" t="s">
        <v>4262</v>
      </c>
      <c r="W680" s="81"/>
      <c r="X680" s="81"/>
      <c r="Y680" s="87" t="s">
        <v>6262</v>
      </c>
      <c r="Z680" s="81"/>
    </row>
    <row r="681" spans="1:26" x14ac:dyDescent="0.35">
      <c r="A681" s="66" t="s">
        <v>722</v>
      </c>
      <c r="B681" s="66" t="s">
        <v>722</v>
      </c>
      <c r="C681" s="67"/>
      <c r="D681" s="68"/>
      <c r="E681" s="69"/>
      <c r="F681" s="70"/>
      <c r="G681" s="67"/>
      <c r="H681" s="71"/>
      <c r="I681" s="72"/>
      <c r="J681" s="72"/>
      <c r="K681" s="36"/>
      <c r="L681" s="79"/>
      <c r="M681" s="79"/>
      <c r="N681" s="74"/>
      <c r="O681" s="81" t="s">
        <v>179</v>
      </c>
      <c r="P681" s="83">
        <v>44405.319872685184</v>
      </c>
      <c r="Q681" s="81" t="s">
        <v>1749</v>
      </c>
      <c r="R681" s="85" t="s">
        <v>2677</v>
      </c>
      <c r="S681" s="81" t="s">
        <v>3177</v>
      </c>
      <c r="T681" s="81" t="s">
        <v>3421</v>
      </c>
      <c r="U681" s="83">
        <v>44405.319872685184</v>
      </c>
      <c r="V681" s="85" t="s">
        <v>4263</v>
      </c>
      <c r="W681" s="81"/>
      <c r="X681" s="81"/>
      <c r="Y681" s="87" t="s">
        <v>6263</v>
      </c>
      <c r="Z681" s="81"/>
    </row>
    <row r="682" spans="1:26" x14ac:dyDescent="0.35">
      <c r="A682" s="66" t="s">
        <v>723</v>
      </c>
      <c r="B682" s="66" t="s">
        <v>722</v>
      </c>
      <c r="C682" s="67"/>
      <c r="D682" s="68"/>
      <c r="E682" s="69"/>
      <c r="F682" s="70"/>
      <c r="G682" s="67"/>
      <c r="H682" s="71"/>
      <c r="I682" s="72"/>
      <c r="J682" s="72"/>
      <c r="K682" s="36"/>
      <c r="L682" s="79"/>
      <c r="M682" s="79"/>
      <c r="N682" s="74"/>
      <c r="O682" s="81" t="s">
        <v>1490</v>
      </c>
      <c r="P682" s="83">
        <v>44405.322974537034</v>
      </c>
      <c r="Q682" s="81" t="s">
        <v>1750</v>
      </c>
      <c r="R682" s="81"/>
      <c r="S682" s="81"/>
      <c r="T682" s="81" t="s">
        <v>3422</v>
      </c>
      <c r="U682" s="83">
        <v>44405.322974537034</v>
      </c>
      <c r="V682" s="85" t="s">
        <v>4264</v>
      </c>
      <c r="W682" s="81"/>
      <c r="X682" s="81"/>
      <c r="Y682" s="87" t="s">
        <v>6264</v>
      </c>
      <c r="Z682" s="81"/>
    </row>
    <row r="683" spans="1:26" x14ac:dyDescent="0.35">
      <c r="A683" s="66" t="s">
        <v>723</v>
      </c>
      <c r="B683" s="66" t="s">
        <v>1223</v>
      </c>
      <c r="C683" s="67"/>
      <c r="D683" s="68"/>
      <c r="E683" s="69"/>
      <c r="F683" s="70"/>
      <c r="G683" s="67"/>
      <c r="H683" s="71"/>
      <c r="I683" s="72"/>
      <c r="J683" s="72"/>
      <c r="K683" s="36"/>
      <c r="L683" s="79"/>
      <c r="M683" s="79"/>
      <c r="N683" s="74"/>
      <c r="O683" s="81" t="s">
        <v>1490</v>
      </c>
      <c r="P683" s="83">
        <v>44407.573206018518</v>
      </c>
      <c r="Q683" s="81" t="s">
        <v>1751</v>
      </c>
      <c r="R683" s="81"/>
      <c r="S683" s="81"/>
      <c r="T683" s="81" t="s">
        <v>3423</v>
      </c>
      <c r="U683" s="83">
        <v>44407.573206018518</v>
      </c>
      <c r="V683" s="85" t="s">
        <v>4265</v>
      </c>
      <c r="W683" s="81"/>
      <c r="X683" s="81"/>
      <c r="Y683" s="87" t="s">
        <v>6265</v>
      </c>
      <c r="Z683" s="81"/>
    </row>
    <row r="684" spans="1:26" x14ac:dyDescent="0.35">
      <c r="A684" s="66" t="s">
        <v>723</v>
      </c>
      <c r="B684" s="66" t="s">
        <v>1295</v>
      </c>
      <c r="C684" s="67"/>
      <c r="D684" s="68"/>
      <c r="E684" s="69"/>
      <c r="F684" s="70"/>
      <c r="G684" s="67"/>
      <c r="H684" s="71"/>
      <c r="I684" s="72"/>
      <c r="J684" s="72"/>
      <c r="K684" s="36"/>
      <c r="L684" s="79"/>
      <c r="M684" s="79"/>
      <c r="N684" s="74"/>
      <c r="O684" s="81" t="s">
        <v>1490</v>
      </c>
      <c r="P684" s="83">
        <v>44408.281342592592</v>
      </c>
      <c r="Q684" s="81" t="s">
        <v>1752</v>
      </c>
      <c r="R684" s="81"/>
      <c r="S684" s="81"/>
      <c r="T684" s="81"/>
      <c r="U684" s="83">
        <v>44408.281342592592</v>
      </c>
      <c r="V684" s="85" t="s">
        <v>4266</v>
      </c>
      <c r="W684" s="81"/>
      <c r="X684" s="81"/>
      <c r="Y684" s="87" t="s">
        <v>6266</v>
      </c>
      <c r="Z684" s="81"/>
    </row>
    <row r="685" spans="1:26" x14ac:dyDescent="0.35">
      <c r="A685" s="66" t="s">
        <v>724</v>
      </c>
      <c r="B685" s="66" t="s">
        <v>1308</v>
      </c>
      <c r="C685" s="67"/>
      <c r="D685" s="68"/>
      <c r="E685" s="69"/>
      <c r="F685" s="70"/>
      <c r="G685" s="67"/>
      <c r="H685" s="71"/>
      <c r="I685" s="72"/>
      <c r="J685" s="72"/>
      <c r="K685" s="36"/>
      <c r="L685" s="79"/>
      <c r="M685" s="79"/>
      <c r="N685" s="74"/>
      <c r="O685" s="81" t="s">
        <v>1490</v>
      </c>
      <c r="P685" s="83">
        <v>44408.295775462961</v>
      </c>
      <c r="Q685" s="81" t="s">
        <v>1709</v>
      </c>
      <c r="R685" s="81"/>
      <c r="S685" s="81"/>
      <c r="T685" s="81" t="s">
        <v>3394</v>
      </c>
      <c r="U685" s="83">
        <v>44408.295775462961</v>
      </c>
      <c r="V685" s="85" t="s">
        <v>4267</v>
      </c>
      <c r="W685" s="81"/>
      <c r="X685" s="81"/>
      <c r="Y685" s="87" t="s">
        <v>6267</v>
      </c>
      <c r="Z685" s="81"/>
    </row>
    <row r="686" spans="1:26" x14ac:dyDescent="0.35">
      <c r="A686" s="66" t="s">
        <v>724</v>
      </c>
      <c r="B686" s="66" t="s">
        <v>1264</v>
      </c>
      <c r="C686" s="67"/>
      <c r="D686" s="68"/>
      <c r="E686" s="69"/>
      <c r="F686" s="70"/>
      <c r="G686" s="67"/>
      <c r="H686" s="71"/>
      <c r="I686" s="72"/>
      <c r="J686" s="72"/>
      <c r="K686" s="36"/>
      <c r="L686" s="79"/>
      <c r="M686" s="79"/>
      <c r="N686" s="74"/>
      <c r="O686" s="81" t="s">
        <v>1490</v>
      </c>
      <c r="P686" s="83">
        <v>44408.295775462961</v>
      </c>
      <c r="Q686" s="81" t="s">
        <v>1709</v>
      </c>
      <c r="R686" s="81"/>
      <c r="S686" s="81"/>
      <c r="T686" s="81" t="s">
        <v>3394</v>
      </c>
      <c r="U686" s="83">
        <v>44408.295775462961</v>
      </c>
      <c r="V686" s="85" t="s">
        <v>4267</v>
      </c>
      <c r="W686" s="81"/>
      <c r="X686" s="81"/>
      <c r="Y686" s="87" t="s">
        <v>6267</v>
      </c>
      <c r="Z686" s="81"/>
    </row>
    <row r="687" spans="1:26" x14ac:dyDescent="0.35">
      <c r="A687" s="66" t="s">
        <v>724</v>
      </c>
      <c r="B687" s="66" t="s">
        <v>1310</v>
      </c>
      <c r="C687" s="67"/>
      <c r="D687" s="68"/>
      <c r="E687" s="69"/>
      <c r="F687" s="70"/>
      <c r="G687" s="67"/>
      <c r="H687" s="71"/>
      <c r="I687" s="72"/>
      <c r="J687" s="72"/>
      <c r="K687" s="36"/>
      <c r="L687" s="79"/>
      <c r="M687" s="79"/>
      <c r="N687" s="74"/>
      <c r="O687" s="81" t="s">
        <v>1490</v>
      </c>
      <c r="P687" s="83">
        <v>44408.295775462961</v>
      </c>
      <c r="Q687" s="81" t="s">
        <v>1709</v>
      </c>
      <c r="R687" s="81"/>
      <c r="S687" s="81"/>
      <c r="T687" s="81" t="s">
        <v>3394</v>
      </c>
      <c r="U687" s="83">
        <v>44408.295775462961</v>
      </c>
      <c r="V687" s="85" t="s">
        <v>4267</v>
      </c>
      <c r="W687" s="81"/>
      <c r="X687" s="81"/>
      <c r="Y687" s="87" t="s">
        <v>6267</v>
      </c>
      <c r="Z687" s="81"/>
    </row>
    <row r="688" spans="1:26" x14ac:dyDescent="0.35">
      <c r="A688" s="66" t="s">
        <v>725</v>
      </c>
      <c r="B688" s="66" t="s">
        <v>725</v>
      </c>
      <c r="C688" s="67"/>
      <c r="D688" s="68"/>
      <c r="E688" s="69"/>
      <c r="F688" s="70"/>
      <c r="G688" s="67"/>
      <c r="H688" s="71"/>
      <c r="I688" s="72"/>
      <c r="J688" s="72"/>
      <c r="K688" s="36"/>
      <c r="L688" s="79"/>
      <c r="M688" s="79"/>
      <c r="N688" s="74"/>
      <c r="O688" s="81" t="s">
        <v>179</v>
      </c>
      <c r="P688" s="83">
        <v>44407.525011574071</v>
      </c>
      <c r="Q688" s="81" t="s">
        <v>1753</v>
      </c>
      <c r="R688" s="85" t="s">
        <v>2678</v>
      </c>
      <c r="S688" s="81" t="s">
        <v>3210</v>
      </c>
      <c r="T688" s="81" t="s">
        <v>3424</v>
      </c>
      <c r="U688" s="83">
        <v>44407.525011574071</v>
      </c>
      <c r="V688" s="85" t="s">
        <v>4268</v>
      </c>
      <c r="W688" s="81"/>
      <c r="X688" s="81"/>
      <c r="Y688" s="87" t="s">
        <v>6268</v>
      </c>
      <c r="Z688" s="81"/>
    </row>
    <row r="689" spans="1:26" x14ac:dyDescent="0.35">
      <c r="A689" s="66" t="s">
        <v>726</v>
      </c>
      <c r="B689" s="66" t="s">
        <v>725</v>
      </c>
      <c r="C689" s="67"/>
      <c r="D689" s="68"/>
      <c r="E689" s="69"/>
      <c r="F689" s="70"/>
      <c r="G689" s="67"/>
      <c r="H689" s="71"/>
      <c r="I689" s="72"/>
      <c r="J689" s="72"/>
      <c r="K689" s="36"/>
      <c r="L689" s="79"/>
      <c r="M689" s="79"/>
      <c r="N689" s="74"/>
      <c r="O689" s="81" t="s">
        <v>1490</v>
      </c>
      <c r="P689" s="83">
        <v>44408.325046296297</v>
      </c>
      <c r="Q689" s="81" t="s">
        <v>1754</v>
      </c>
      <c r="R689" s="85" t="s">
        <v>2678</v>
      </c>
      <c r="S689" s="81" t="s">
        <v>3210</v>
      </c>
      <c r="T689" s="81" t="s">
        <v>3424</v>
      </c>
      <c r="U689" s="83">
        <v>44408.325046296297</v>
      </c>
      <c r="V689" s="85" t="s">
        <v>4269</v>
      </c>
      <c r="W689" s="81"/>
      <c r="X689" s="81"/>
      <c r="Y689" s="87" t="s">
        <v>6269</v>
      </c>
      <c r="Z689" s="81"/>
    </row>
    <row r="690" spans="1:26" x14ac:dyDescent="0.35">
      <c r="A690" s="66" t="s">
        <v>727</v>
      </c>
      <c r="B690" s="66" t="s">
        <v>796</v>
      </c>
      <c r="C690" s="67"/>
      <c r="D690" s="68"/>
      <c r="E690" s="69"/>
      <c r="F690" s="70"/>
      <c r="G690" s="67"/>
      <c r="H690" s="71"/>
      <c r="I690" s="72"/>
      <c r="J690" s="72"/>
      <c r="K690" s="36"/>
      <c r="L690" s="79"/>
      <c r="M690" s="79"/>
      <c r="N690" s="74"/>
      <c r="O690" s="81" t="s">
        <v>1490</v>
      </c>
      <c r="P690" s="83">
        <v>44408.326979166668</v>
      </c>
      <c r="Q690" s="81" t="s">
        <v>1659</v>
      </c>
      <c r="R690" s="81"/>
      <c r="S690" s="81"/>
      <c r="T690" s="81" t="s">
        <v>3372</v>
      </c>
      <c r="U690" s="83">
        <v>44408.326979166668</v>
      </c>
      <c r="V690" s="85" t="s">
        <v>4270</v>
      </c>
      <c r="W690" s="81"/>
      <c r="X690" s="81"/>
      <c r="Y690" s="87" t="s">
        <v>6270</v>
      </c>
      <c r="Z690" s="81"/>
    </row>
    <row r="691" spans="1:26" x14ac:dyDescent="0.35">
      <c r="A691" s="66" t="s">
        <v>728</v>
      </c>
      <c r="B691" s="66" t="s">
        <v>796</v>
      </c>
      <c r="C691" s="67"/>
      <c r="D691" s="68"/>
      <c r="E691" s="69"/>
      <c r="F691" s="70"/>
      <c r="G691" s="67"/>
      <c r="H691" s="71"/>
      <c r="I691" s="72"/>
      <c r="J691" s="72"/>
      <c r="K691" s="36"/>
      <c r="L691" s="79"/>
      <c r="M691" s="79"/>
      <c r="N691" s="74"/>
      <c r="O691" s="81" t="s">
        <v>1490</v>
      </c>
      <c r="P691" s="83">
        <v>44408.327268518522</v>
      </c>
      <c r="Q691" s="81" t="s">
        <v>1659</v>
      </c>
      <c r="R691" s="81"/>
      <c r="S691" s="81"/>
      <c r="T691" s="81" t="s">
        <v>3372</v>
      </c>
      <c r="U691" s="83">
        <v>44408.327268518522</v>
      </c>
      <c r="V691" s="85" t="s">
        <v>4271</v>
      </c>
      <c r="W691" s="81"/>
      <c r="X691" s="81"/>
      <c r="Y691" s="87" t="s">
        <v>6271</v>
      </c>
      <c r="Z691" s="81"/>
    </row>
    <row r="692" spans="1:26" x14ac:dyDescent="0.35">
      <c r="A692" s="66" t="s">
        <v>729</v>
      </c>
      <c r="B692" s="66" t="s">
        <v>1308</v>
      </c>
      <c r="C692" s="67"/>
      <c r="D692" s="68"/>
      <c r="E692" s="69"/>
      <c r="F692" s="70"/>
      <c r="G692" s="67"/>
      <c r="H692" s="71"/>
      <c r="I692" s="72"/>
      <c r="J692" s="72"/>
      <c r="K692" s="36"/>
      <c r="L692" s="79"/>
      <c r="M692" s="79"/>
      <c r="N692" s="74"/>
      <c r="O692" s="81" t="s">
        <v>1490</v>
      </c>
      <c r="P692" s="83">
        <v>44408.331608796296</v>
      </c>
      <c r="Q692" s="81" t="s">
        <v>1709</v>
      </c>
      <c r="R692" s="81"/>
      <c r="S692" s="81"/>
      <c r="T692" s="81" t="s">
        <v>3394</v>
      </c>
      <c r="U692" s="83">
        <v>44408.331608796296</v>
      </c>
      <c r="V692" s="85" t="s">
        <v>4272</v>
      </c>
      <c r="W692" s="81"/>
      <c r="X692" s="81"/>
      <c r="Y692" s="87" t="s">
        <v>6272</v>
      </c>
      <c r="Z692" s="81"/>
    </row>
    <row r="693" spans="1:26" x14ac:dyDescent="0.35">
      <c r="A693" s="66" t="s">
        <v>729</v>
      </c>
      <c r="B693" s="66" t="s">
        <v>1264</v>
      </c>
      <c r="C693" s="67"/>
      <c r="D693" s="68"/>
      <c r="E693" s="69"/>
      <c r="F693" s="70"/>
      <c r="G693" s="67"/>
      <c r="H693" s="71"/>
      <c r="I693" s="72"/>
      <c r="J693" s="72"/>
      <c r="K693" s="36"/>
      <c r="L693" s="79"/>
      <c r="M693" s="79"/>
      <c r="N693" s="74"/>
      <c r="O693" s="81" t="s">
        <v>1490</v>
      </c>
      <c r="P693" s="83">
        <v>44408.331608796296</v>
      </c>
      <c r="Q693" s="81" t="s">
        <v>1709</v>
      </c>
      <c r="R693" s="81"/>
      <c r="S693" s="81"/>
      <c r="T693" s="81" t="s">
        <v>3394</v>
      </c>
      <c r="U693" s="83">
        <v>44408.331608796296</v>
      </c>
      <c r="V693" s="85" t="s">
        <v>4272</v>
      </c>
      <c r="W693" s="81"/>
      <c r="X693" s="81"/>
      <c r="Y693" s="87" t="s">
        <v>6272</v>
      </c>
      <c r="Z693" s="81"/>
    </row>
    <row r="694" spans="1:26" x14ac:dyDescent="0.35">
      <c r="A694" s="66" t="s">
        <v>729</v>
      </c>
      <c r="B694" s="66" t="s">
        <v>1310</v>
      </c>
      <c r="C694" s="67"/>
      <c r="D694" s="68"/>
      <c r="E694" s="69"/>
      <c r="F694" s="70"/>
      <c r="G694" s="67"/>
      <c r="H694" s="71"/>
      <c r="I694" s="72"/>
      <c r="J694" s="72"/>
      <c r="K694" s="36"/>
      <c r="L694" s="79"/>
      <c r="M694" s="79"/>
      <c r="N694" s="74"/>
      <c r="O694" s="81" t="s">
        <v>1490</v>
      </c>
      <c r="P694" s="83">
        <v>44408.331608796296</v>
      </c>
      <c r="Q694" s="81" t="s">
        <v>1709</v>
      </c>
      <c r="R694" s="81"/>
      <c r="S694" s="81"/>
      <c r="T694" s="81" t="s">
        <v>3394</v>
      </c>
      <c r="U694" s="83">
        <v>44408.331608796296</v>
      </c>
      <c r="V694" s="85" t="s">
        <v>4272</v>
      </c>
      <c r="W694" s="81"/>
      <c r="X694" s="81"/>
      <c r="Y694" s="87" t="s">
        <v>6272</v>
      </c>
      <c r="Z694" s="81"/>
    </row>
    <row r="695" spans="1:26" x14ac:dyDescent="0.35">
      <c r="A695" s="66" t="s">
        <v>730</v>
      </c>
      <c r="B695" s="66" t="s">
        <v>1308</v>
      </c>
      <c r="C695" s="67"/>
      <c r="D695" s="68"/>
      <c r="E695" s="69"/>
      <c r="F695" s="70"/>
      <c r="G695" s="67"/>
      <c r="H695" s="71"/>
      <c r="I695" s="72"/>
      <c r="J695" s="72"/>
      <c r="K695" s="36"/>
      <c r="L695" s="79"/>
      <c r="M695" s="79"/>
      <c r="N695" s="74"/>
      <c r="O695" s="81" t="s">
        <v>1490</v>
      </c>
      <c r="P695" s="83">
        <v>44408.344317129631</v>
      </c>
      <c r="Q695" s="81" t="s">
        <v>1709</v>
      </c>
      <c r="R695" s="81"/>
      <c r="S695" s="81"/>
      <c r="T695" s="81" t="s">
        <v>3394</v>
      </c>
      <c r="U695" s="83">
        <v>44408.344317129631</v>
      </c>
      <c r="V695" s="85" t="s">
        <v>4273</v>
      </c>
      <c r="W695" s="81"/>
      <c r="X695" s="81"/>
      <c r="Y695" s="87" t="s">
        <v>6273</v>
      </c>
      <c r="Z695" s="81"/>
    </row>
    <row r="696" spans="1:26" x14ac:dyDescent="0.35">
      <c r="A696" s="66" t="s">
        <v>730</v>
      </c>
      <c r="B696" s="66" t="s">
        <v>1264</v>
      </c>
      <c r="C696" s="67"/>
      <c r="D696" s="68"/>
      <c r="E696" s="69"/>
      <c r="F696" s="70"/>
      <c r="G696" s="67"/>
      <c r="H696" s="71"/>
      <c r="I696" s="72"/>
      <c r="J696" s="72"/>
      <c r="K696" s="36"/>
      <c r="L696" s="79"/>
      <c r="M696" s="79"/>
      <c r="N696" s="74"/>
      <c r="O696" s="81" t="s">
        <v>1490</v>
      </c>
      <c r="P696" s="83">
        <v>44408.344317129631</v>
      </c>
      <c r="Q696" s="81" t="s">
        <v>1709</v>
      </c>
      <c r="R696" s="81"/>
      <c r="S696" s="81"/>
      <c r="T696" s="81" t="s">
        <v>3394</v>
      </c>
      <c r="U696" s="83">
        <v>44408.344317129631</v>
      </c>
      <c r="V696" s="85" t="s">
        <v>4273</v>
      </c>
      <c r="W696" s="81"/>
      <c r="X696" s="81"/>
      <c r="Y696" s="87" t="s">
        <v>6273</v>
      </c>
      <c r="Z696" s="81"/>
    </row>
    <row r="697" spans="1:26" x14ac:dyDescent="0.35">
      <c r="A697" s="66" t="s">
        <v>730</v>
      </c>
      <c r="B697" s="66" t="s">
        <v>1310</v>
      </c>
      <c r="C697" s="67"/>
      <c r="D697" s="68"/>
      <c r="E697" s="69"/>
      <c r="F697" s="70"/>
      <c r="G697" s="67"/>
      <c r="H697" s="71"/>
      <c r="I697" s="72"/>
      <c r="J697" s="72"/>
      <c r="K697" s="36"/>
      <c r="L697" s="79"/>
      <c r="M697" s="79"/>
      <c r="N697" s="74"/>
      <c r="O697" s="81" t="s">
        <v>1490</v>
      </c>
      <c r="P697" s="83">
        <v>44408.344317129631</v>
      </c>
      <c r="Q697" s="81" t="s">
        <v>1709</v>
      </c>
      <c r="R697" s="81"/>
      <c r="S697" s="81"/>
      <c r="T697" s="81" t="s">
        <v>3394</v>
      </c>
      <c r="U697" s="83">
        <v>44408.344317129631</v>
      </c>
      <c r="V697" s="85" t="s">
        <v>4273</v>
      </c>
      <c r="W697" s="81"/>
      <c r="X697" s="81"/>
      <c r="Y697" s="87" t="s">
        <v>6273</v>
      </c>
      <c r="Z697" s="81"/>
    </row>
    <row r="698" spans="1:26" x14ac:dyDescent="0.35">
      <c r="A698" s="66" t="s">
        <v>731</v>
      </c>
      <c r="B698" s="66" t="s">
        <v>796</v>
      </c>
      <c r="C698" s="67"/>
      <c r="D698" s="68"/>
      <c r="E698" s="69"/>
      <c r="F698" s="70"/>
      <c r="G698" s="67"/>
      <c r="H698" s="71"/>
      <c r="I698" s="72"/>
      <c r="J698" s="72"/>
      <c r="K698" s="36"/>
      <c r="L698" s="79"/>
      <c r="M698" s="79"/>
      <c r="N698" s="74"/>
      <c r="O698" s="81" t="s">
        <v>1490</v>
      </c>
      <c r="P698" s="83">
        <v>44408.344652777778</v>
      </c>
      <c r="Q698" s="81" t="s">
        <v>1659</v>
      </c>
      <c r="R698" s="81"/>
      <c r="S698" s="81"/>
      <c r="T698" s="81" t="s">
        <v>3372</v>
      </c>
      <c r="U698" s="83">
        <v>44408.344652777778</v>
      </c>
      <c r="V698" s="85" t="s">
        <v>4274</v>
      </c>
      <c r="W698" s="81"/>
      <c r="X698" s="81"/>
      <c r="Y698" s="87" t="s">
        <v>6274</v>
      </c>
      <c r="Z698" s="81"/>
    </row>
    <row r="699" spans="1:26" x14ac:dyDescent="0.35">
      <c r="A699" s="66" t="s">
        <v>732</v>
      </c>
      <c r="B699" s="66" t="s">
        <v>1308</v>
      </c>
      <c r="C699" s="67"/>
      <c r="D699" s="68"/>
      <c r="E699" s="69"/>
      <c r="F699" s="70"/>
      <c r="G699" s="67"/>
      <c r="H699" s="71"/>
      <c r="I699" s="72"/>
      <c r="J699" s="72"/>
      <c r="K699" s="36"/>
      <c r="L699" s="79"/>
      <c r="M699" s="79"/>
      <c r="N699" s="74"/>
      <c r="O699" s="81" t="s">
        <v>1490</v>
      </c>
      <c r="P699" s="83">
        <v>44408.348449074074</v>
      </c>
      <c r="Q699" s="81" t="s">
        <v>1709</v>
      </c>
      <c r="R699" s="81"/>
      <c r="S699" s="81"/>
      <c r="T699" s="81" t="s">
        <v>3394</v>
      </c>
      <c r="U699" s="83">
        <v>44408.348449074074</v>
      </c>
      <c r="V699" s="85" t="s">
        <v>4275</v>
      </c>
      <c r="W699" s="81"/>
      <c r="X699" s="81"/>
      <c r="Y699" s="87" t="s">
        <v>6275</v>
      </c>
      <c r="Z699" s="81"/>
    </row>
    <row r="700" spans="1:26" x14ac:dyDescent="0.35">
      <c r="A700" s="66" t="s">
        <v>732</v>
      </c>
      <c r="B700" s="66" t="s">
        <v>1264</v>
      </c>
      <c r="C700" s="67"/>
      <c r="D700" s="68"/>
      <c r="E700" s="69"/>
      <c r="F700" s="70"/>
      <c r="G700" s="67"/>
      <c r="H700" s="71"/>
      <c r="I700" s="72"/>
      <c r="J700" s="72"/>
      <c r="K700" s="36"/>
      <c r="L700" s="79"/>
      <c r="M700" s="79"/>
      <c r="N700" s="74"/>
      <c r="O700" s="81" t="s">
        <v>1490</v>
      </c>
      <c r="P700" s="83">
        <v>44408.348449074074</v>
      </c>
      <c r="Q700" s="81" t="s">
        <v>1709</v>
      </c>
      <c r="R700" s="81"/>
      <c r="S700" s="81"/>
      <c r="T700" s="81" t="s">
        <v>3394</v>
      </c>
      <c r="U700" s="83">
        <v>44408.348449074074</v>
      </c>
      <c r="V700" s="85" t="s">
        <v>4275</v>
      </c>
      <c r="W700" s="81"/>
      <c r="X700" s="81"/>
      <c r="Y700" s="87" t="s">
        <v>6275</v>
      </c>
      <c r="Z700" s="81"/>
    </row>
    <row r="701" spans="1:26" x14ac:dyDescent="0.35">
      <c r="A701" s="66" t="s">
        <v>732</v>
      </c>
      <c r="B701" s="66" t="s">
        <v>1310</v>
      </c>
      <c r="C701" s="67"/>
      <c r="D701" s="68"/>
      <c r="E701" s="69"/>
      <c r="F701" s="70"/>
      <c r="G701" s="67"/>
      <c r="H701" s="71"/>
      <c r="I701" s="72"/>
      <c r="J701" s="72"/>
      <c r="K701" s="36"/>
      <c r="L701" s="79"/>
      <c r="M701" s="79"/>
      <c r="N701" s="74"/>
      <c r="O701" s="81" t="s">
        <v>1490</v>
      </c>
      <c r="P701" s="83">
        <v>44408.348449074074</v>
      </c>
      <c r="Q701" s="81" t="s">
        <v>1709</v>
      </c>
      <c r="R701" s="81"/>
      <c r="S701" s="81"/>
      <c r="T701" s="81" t="s">
        <v>3394</v>
      </c>
      <c r="U701" s="83">
        <v>44408.348449074074</v>
      </c>
      <c r="V701" s="85" t="s">
        <v>4275</v>
      </c>
      <c r="W701" s="81"/>
      <c r="X701" s="81"/>
      <c r="Y701" s="87" t="s">
        <v>6275</v>
      </c>
      <c r="Z701" s="81"/>
    </row>
    <row r="702" spans="1:26" x14ac:dyDescent="0.35">
      <c r="A702" s="66" t="s">
        <v>733</v>
      </c>
      <c r="B702" s="66" t="s">
        <v>1308</v>
      </c>
      <c r="C702" s="67"/>
      <c r="D702" s="68"/>
      <c r="E702" s="69"/>
      <c r="F702" s="70"/>
      <c r="G702" s="67"/>
      <c r="H702" s="71"/>
      <c r="I702" s="72"/>
      <c r="J702" s="72"/>
      <c r="K702" s="36"/>
      <c r="L702" s="79"/>
      <c r="M702" s="79"/>
      <c r="N702" s="74"/>
      <c r="O702" s="81" t="s">
        <v>1490</v>
      </c>
      <c r="P702" s="83">
        <v>44408.344409722224</v>
      </c>
      <c r="Q702" s="81" t="s">
        <v>1536</v>
      </c>
      <c r="R702" s="81"/>
      <c r="S702" s="81"/>
      <c r="T702" s="81" t="s">
        <v>3307</v>
      </c>
      <c r="U702" s="83">
        <v>44408.344409722224</v>
      </c>
      <c r="V702" s="85" t="s">
        <v>4276</v>
      </c>
      <c r="W702" s="81"/>
      <c r="X702" s="81"/>
      <c r="Y702" s="87" t="s">
        <v>6276</v>
      </c>
      <c r="Z702" s="81"/>
    </row>
    <row r="703" spans="1:26" x14ac:dyDescent="0.35">
      <c r="A703" s="66" t="s">
        <v>733</v>
      </c>
      <c r="B703" s="66" t="s">
        <v>1264</v>
      </c>
      <c r="C703" s="67"/>
      <c r="D703" s="68"/>
      <c r="E703" s="69"/>
      <c r="F703" s="70"/>
      <c r="G703" s="67"/>
      <c r="H703" s="71"/>
      <c r="I703" s="72"/>
      <c r="J703" s="72"/>
      <c r="K703" s="36"/>
      <c r="L703" s="79"/>
      <c r="M703" s="79"/>
      <c r="N703" s="74"/>
      <c r="O703" s="81" t="s">
        <v>1490</v>
      </c>
      <c r="P703" s="83">
        <v>44408.350358796299</v>
      </c>
      <c r="Q703" s="81" t="s">
        <v>1613</v>
      </c>
      <c r="R703" s="81"/>
      <c r="S703" s="81"/>
      <c r="T703" s="81" t="s">
        <v>3350</v>
      </c>
      <c r="U703" s="83">
        <v>44408.350358796299</v>
      </c>
      <c r="V703" s="85" t="s">
        <v>4277</v>
      </c>
      <c r="W703" s="81"/>
      <c r="X703" s="81"/>
      <c r="Y703" s="87" t="s">
        <v>6277</v>
      </c>
      <c r="Z703" s="81"/>
    </row>
    <row r="704" spans="1:26" x14ac:dyDescent="0.35">
      <c r="A704" s="66" t="s">
        <v>734</v>
      </c>
      <c r="B704" s="66" t="s">
        <v>1213</v>
      </c>
      <c r="C704" s="67"/>
      <c r="D704" s="68"/>
      <c r="E704" s="69"/>
      <c r="F704" s="70"/>
      <c r="G704" s="67"/>
      <c r="H704" s="71"/>
      <c r="I704" s="72"/>
      <c r="J704" s="72"/>
      <c r="K704" s="36"/>
      <c r="L704" s="79"/>
      <c r="M704" s="79"/>
      <c r="N704" s="74"/>
      <c r="O704" s="81" t="s">
        <v>1490</v>
      </c>
      <c r="P704" s="83">
        <v>44407.455706018518</v>
      </c>
      <c r="Q704" s="81" t="s">
        <v>1755</v>
      </c>
      <c r="R704" s="81"/>
      <c r="S704" s="81"/>
      <c r="T704" s="81"/>
      <c r="U704" s="83">
        <v>44407.455706018518</v>
      </c>
      <c r="V704" s="85" t="s">
        <v>4278</v>
      </c>
      <c r="W704" s="81"/>
      <c r="X704" s="81"/>
      <c r="Y704" s="87" t="s">
        <v>6278</v>
      </c>
      <c r="Z704" s="81"/>
    </row>
    <row r="705" spans="1:26" x14ac:dyDescent="0.35">
      <c r="A705" s="66" t="s">
        <v>734</v>
      </c>
      <c r="B705" s="66" t="s">
        <v>1213</v>
      </c>
      <c r="C705" s="67"/>
      <c r="D705" s="68"/>
      <c r="E705" s="69"/>
      <c r="F705" s="70"/>
      <c r="G705" s="67"/>
      <c r="H705" s="71"/>
      <c r="I705" s="72"/>
      <c r="J705" s="72"/>
      <c r="K705" s="36"/>
      <c r="L705" s="79"/>
      <c r="M705" s="79"/>
      <c r="N705" s="74"/>
      <c r="O705" s="81" t="s">
        <v>1490</v>
      </c>
      <c r="P705" s="83">
        <v>44408.360509259262</v>
      </c>
      <c r="Q705" s="81" t="s">
        <v>1756</v>
      </c>
      <c r="R705" s="85" t="s">
        <v>2679</v>
      </c>
      <c r="S705" s="81" t="s">
        <v>3211</v>
      </c>
      <c r="T705" s="81"/>
      <c r="U705" s="83">
        <v>44408.360509259262</v>
      </c>
      <c r="V705" s="85" t="s">
        <v>4279</v>
      </c>
      <c r="W705" s="81"/>
      <c r="X705" s="81"/>
      <c r="Y705" s="87" t="s">
        <v>6279</v>
      </c>
      <c r="Z705" s="81"/>
    </row>
    <row r="706" spans="1:26" x14ac:dyDescent="0.35">
      <c r="A706" s="66" t="s">
        <v>735</v>
      </c>
      <c r="B706" s="66" t="s">
        <v>1331</v>
      </c>
      <c r="C706" s="67"/>
      <c r="D706" s="68"/>
      <c r="E706" s="69"/>
      <c r="F706" s="70"/>
      <c r="G706" s="67"/>
      <c r="H706" s="71"/>
      <c r="I706" s="72"/>
      <c r="J706" s="72"/>
      <c r="K706" s="36"/>
      <c r="L706" s="79"/>
      <c r="M706" s="79"/>
      <c r="N706" s="74"/>
      <c r="O706" s="81" t="s">
        <v>1490</v>
      </c>
      <c r="P706" s="83">
        <v>44405.433506944442</v>
      </c>
      <c r="Q706" s="81" t="s">
        <v>1527</v>
      </c>
      <c r="R706" s="85" t="s">
        <v>2570</v>
      </c>
      <c r="S706" s="81" t="s">
        <v>3181</v>
      </c>
      <c r="T706" s="81" t="s">
        <v>3302</v>
      </c>
      <c r="U706" s="83">
        <v>44405.433506944442</v>
      </c>
      <c r="V706" s="85" t="s">
        <v>4280</v>
      </c>
      <c r="W706" s="81"/>
      <c r="X706" s="81"/>
      <c r="Y706" s="87" t="s">
        <v>6280</v>
      </c>
      <c r="Z706" s="81"/>
    </row>
    <row r="707" spans="1:26" x14ac:dyDescent="0.35">
      <c r="A707" s="66" t="s">
        <v>735</v>
      </c>
      <c r="B707" s="66" t="s">
        <v>1331</v>
      </c>
      <c r="C707" s="67"/>
      <c r="D707" s="68"/>
      <c r="E707" s="69"/>
      <c r="F707" s="70"/>
      <c r="G707" s="67"/>
      <c r="H707" s="71"/>
      <c r="I707" s="72"/>
      <c r="J707" s="72"/>
      <c r="K707" s="36"/>
      <c r="L707" s="79"/>
      <c r="M707" s="79"/>
      <c r="N707" s="74"/>
      <c r="O707" s="81" t="s">
        <v>1490</v>
      </c>
      <c r="P707" s="83">
        <v>44406.853506944448</v>
      </c>
      <c r="Q707" s="81" t="s">
        <v>1757</v>
      </c>
      <c r="R707" s="85" t="s">
        <v>2680</v>
      </c>
      <c r="S707" s="81" t="s">
        <v>3181</v>
      </c>
      <c r="T707" s="81" t="s">
        <v>3425</v>
      </c>
      <c r="U707" s="83">
        <v>44406.853506944448</v>
      </c>
      <c r="V707" s="85" t="s">
        <v>4281</v>
      </c>
      <c r="W707" s="81"/>
      <c r="X707" s="81"/>
      <c r="Y707" s="87" t="s">
        <v>6281</v>
      </c>
      <c r="Z707" s="81"/>
    </row>
    <row r="708" spans="1:26" x14ac:dyDescent="0.35">
      <c r="A708" s="66" t="s">
        <v>735</v>
      </c>
      <c r="B708" s="66" t="s">
        <v>1331</v>
      </c>
      <c r="C708" s="67"/>
      <c r="D708" s="68"/>
      <c r="E708" s="69"/>
      <c r="F708" s="70"/>
      <c r="G708" s="67"/>
      <c r="H708" s="71"/>
      <c r="I708" s="72"/>
      <c r="J708" s="72"/>
      <c r="K708" s="36"/>
      <c r="L708" s="79"/>
      <c r="M708" s="79"/>
      <c r="N708" s="74"/>
      <c r="O708" s="81" t="s">
        <v>1490</v>
      </c>
      <c r="P708" s="83">
        <v>44407.229178240741</v>
      </c>
      <c r="Q708" s="81" t="s">
        <v>1527</v>
      </c>
      <c r="R708" s="85" t="s">
        <v>2570</v>
      </c>
      <c r="S708" s="81" t="s">
        <v>3181</v>
      </c>
      <c r="T708" s="81" t="s">
        <v>3302</v>
      </c>
      <c r="U708" s="83">
        <v>44407.229178240741</v>
      </c>
      <c r="V708" s="85" t="s">
        <v>4282</v>
      </c>
      <c r="W708" s="81"/>
      <c r="X708" s="81"/>
      <c r="Y708" s="87" t="s">
        <v>6282</v>
      </c>
      <c r="Z708" s="81"/>
    </row>
    <row r="709" spans="1:26" x14ac:dyDescent="0.35">
      <c r="A709" s="66" t="s">
        <v>735</v>
      </c>
      <c r="B709" s="66" t="s">
        <v>1416</v>
      </c>
      <c r="C709" s="67"/>
      <c r="D709" s="68"/>
      <c r="E709" s="69"/>
      <c r="F709" s="70"/>
      <c r="G709" s="67"/>
      <c r="H709" s="71"/>
      <c r="I709" s="72"/>
      <c r="J709" s="72"/>
      <c r="K709" s="36"/>
      <c r="L709" s="79"/>
      <c r="M709" s="79"/>
      <c r="N709" s="74"/>
      <c r="O709" s="81" t="s">
        <v>1490</v>
      </c>
      <c r="P709" s="83">
        <v>44408.377916666665</v>
      </c>
      <c r="Q709" s="81" t="s">
        <v>1746</v>
      </c>
      <c r="R709" s="81"/>
      <c r="S709" s="81"/>
      <c r="T709" s="81" t="s">
        <v>3418</v>
      </c>
      <c r="U709" s="83">
        <v>44408.377916666665</v>
      </c>
      <c r="V709" s="85" t="s">
        <v>4283</v>
      </c>
      <c r="W709" s="81"/>
      <c r="X709" s="81"/>
      <c r="Y709" s="87" t="s">
        <v>6283</v>
      </c>
      <c r="Z709" s="81"/>
    </row>
    <row r="710" spans="1:26" x14ac:dyDescent="0.35">
      <c r="A710" s="66" t="s">
        <v>736</v>
      </c>
      <c r="B710" s="66" t="s">
        <v>1219</v>
      </c>
      <c r="C710" s="67"/>
      <c r="D710" s="68"/>
      <c r="E710" s="69"/>
      <c r="F710" s="70"/>
      <c r="G710" s="67"/>
      <c r="H710" s="71"/>
      <c r="I710" s="72"/>
      <c r="J710" s="72"/>
      <c r="K710" s="36"/>
      <c r="L710" s="79"/>
      <c r="M710" s="79"/>
      <c r="N710" s="74"/>
      <c r="O710" s="81" t="s">
        <v>1490</v>
      </c>
      <c r="P710" s="83">
        <v>44408.378240740742</v>
      </c>
      <c r="Q710" s="81" t="s">
        <v>1758</v>
      </c>
      <c r="R710" s="81"/>
      <c r="S710" s="81"/>
      <c r="T710" s="81" t="s">
        <v>3426</v>
      </c>
      <c r="U710" s="83">
        <v>44408.378240740742</v>
      </c>
      <c r="V710" s="85" t="s">
        <v>4284</v>
      </c>
      <c r="W710" s="81"/>
      <c r="X710" s="81"/>
      <c r="Y710" s="87" t="s">
        <v>6284</v>
      </c>
      <c r="Z710" s="81"/>
    </row>
    <row r="711" spans="1:26" x14ac:dyDescent="0.35">
      <c r="A711" s="66" t="s">
        <v>737</v>
      </c>
      <c r="B711" s="66" t="s">
        <v>1331</v>
      </c>
      <c r="C711" s="67"/>
      <c r="D711" s="68"/>
      <c r="E711" s="69"/>
      <c r="F711" s="70"/>
      <c r="G711" s="67"/>
      <c r="H711" s="71"/>
      <c r="I711" s="72"/>
      <c r="J711" s="72"/>
      <c r="K711" s="36"/>
      <c r="L711" s="79"/>
      <c r="M711" s="79"/>
      <c r="N711" s="74"/>
      <c r="O711" s="81" t="s">
        <v>1490</v>
      </c>
      <c r="P711" s="83">
        <v>44405.264826388891</v>
      </c>
      <c r="Q711" s="81" t="s">
        <v>1507</v>
      </c>
      <c r="R711" s="81"/>
      <c r="S711" s="81"/>
      <c r="T711" s="81" t="s">
        <v>3295</v>
      </c>
      <c r="U711" s="83">
        <v>44405.264826388891</v>
      </c>
      <c r="V711" s="85" t="s">
        <v>4285</v>
      </c>
      <c r="W711" s="81"/>
      <c r="X711" s="81"/>
      <c r="Y711" s="87" t="s">
        <v>6285</v>
      </c>
      <c r="Z711" s="81"/>
    </row>
    <row r="712" spans="1:26" x14ac:dyDescent="0.35">
      <c r="A712" s="66" t="s">
        <v>737</v>
      </c>
      <c r="B712" s="66" t="s">
        <v>1158</v>
      </c>
      <c r="C712" s="67"/>
      <c r="D712" s="68"/>
      <c r="E712" s="69"/>
      <c r="F712" s="70"/>
      <c r="G712" s="67"/>
      <c r="H712" s="71"/>
      <c r="I712" s="72"/>
      <c r="J712" s="72"/>
      <c r="K712" s="36"/>
      <c r="L712" s="79"/>
      <c r="M712" s="79"/>
      <c r="N712" s="74"/>
      <c r="O712" s="81" t="s">
        <v>1490</v>
      </c>
      <c r="P712" s="83">
        <v>44405.547754629632</v>
      </c>
      <c r="Q712" s="81" t="s">
        <v>1542</v>
      </c>
      <c r="R712" s="85" t="s">
        <v>2577</v>
      </c>
      <c r="S712" s="81" t="s">
        <v>3178</v>
      </c>
      <c r="T712" s="81" t="s">
        <v>3310</v>
      </c>
      <c r="U712" s="83">
        <v>44405.547754629632</v>
      </c>
      <c r="V712" s="85" t="s">
        <v>4286</v>
      </c>
      <c r="W712" s="81"/>
      <c r="X712" s="81"/>
      <c r="Y712" s="87" t="s">
        <v>6286</v>
      </c>
      <c r="Z712" s="81"/>
    </row>
    <row r="713" spans="1:26" x14ac:dyDescent="0.35">
      <c r="A713" s="66" t="s">
        <v>737</v>
      </c>
      <c r="B713" s="66" t="s">
        <v>1331</v>
      </c>
      <c r="C713" s="67"/>
      <c r="D713" s="68"/>
      <c r="E713" s="69"/>
      <c r="F713" s="70"/>
      <c r="G713" s="67"/>
      <c r="H713" s="71"/>
      <c r="I713" s="72"/>
      <c r="J713" s="72"/>
      <c r="K713" s="36"/>
      <c r="L713" s="79"/>
      <c r="M713" s="79"/>
      <c r="N713" s="74"/>
      <c r="O713" s="81" t="s">
        <v>1490</v>
      </c>
      <c r="P713" s="83">
        <v>44406.396620370368</v>
      </c>
      <c r="Q713" s="81" t="s">
        <v>1591</v>
      </c>
      <c r="R713" s="85" t="s">
        <v>2598</v>
      </c>
      <c r="S713" s="81" t="s">
        <v>3181</v>
      </c>
      <c r="T713" s="81" t="s">
        <v>3335</v>
      </c>
      <c r="U713" s="83">
        <v>44406.396620370368</v>
      </c>
      <c r="V713" s="85" t="s">
        <v>4287</v>
      </c>
      <c r="W713" s="81"/>
      <c r="X713" s="81"/>
      <c r="Y713" s="87" t="s">
        <v>6287</v>
      </c>
      <c r="Z713" s="81"/>
    </row>
    <row r="714" spans="1:26" x14ac:dyDescent="0.35">
      <c r="A714" s="66" t="s">
        <v>737</v>
      </c>
      <c r="B714" s="66" t="s">
        <v>1336</v>
      </c>
      <c r="C714" s="67"/>
      <c r="D714" s="68"/>
      <c r="E714" s="69"/>
      <c r="F714" s="70"/>
      <c r="G714" s="67"/>
      <c r="H714" s="71"/>
      <c r="I714" s="72"/>
      <c r="J714" s="72"/>
      <c r="K714" s="36"/>
      <c r="L714" s="79"/>
      <c r="M714" s="79"/>
      <c r="N714" s="74"/>
      <c r="O714" s="81" t="s">
        <v>1490</v>
      </c>
      <c r="P714" s="83">
        <v>44408.187719907408</v>
      </c>
      <c r="Q714" s="81" t="s">
        <v>1747</v>
      </c>
      <c r="R714" s="81"/>
      <c r="S714" s="81"/>
      <c r="T714" s="81" t="s">
        <v>3419</v>
      </c>
      <c r="U714" s="83">
        <v>44408.187719907408</v>
      </c>
      <c r="V714" s="85" t="s">
        <v>4288</v>
      </c>
      <c r="W714" s="81"/>
      <c r="X714" s="81"/>
      <c r="Y714" s="87" t="s">
        <v>6288</v>
      </c>
      <c r="Z714" s="81"/>
    </row>
    <row r="715" spans="1:26" x14ac:dyDescent="0.35">
      <c r="A715" s="66" t="s">
        <v>737</v>
      </c>
      <c r="B715" s="66" t="s">
        <v>1214</v>
      </c>
      <c r="C715" s="67"/>
      <c r="D715" s="68"/>
      <c r="E715" s="69"/>
      <c r="F715" s="70"/>
      <c r="G715" s="67"/>
      <c r="H715" s="71"/>
      <c r="I715" s="72"/>
      <c r="J715" s="72"/>
      <c r="K715" s="36"/>
      <c r="L715" s="79"/>
      <c r="M715" s="79"/>
      <c r="N715" s="74"/>
      <c r="O715" s="81" t="s">
        <v>1490</v>
      </c>
      <c r="P715" s="83">
        <v>44408.406018518515</v>
      </c>
      <c r="Q715" s="81" t="s">
        <v>1759</v>
      </c>
      <c r="R715" s="81"/>
      <c r="S715" s="81"/>
      <c r="T715" s="81"/>
      <c r="U715" s="83">
        <v>44408.406018518515</v>
      </c>
      <c r="V715" s="85" t="s">
        <v>4289</v>
      </c>
      <c r="W715" s="81"/>
      <c r="X715" s="81"/>
      <c r="Y715" s="87" t="s">
        <v>6289</v>
      </c>
      <c r="Z715" s="81"/>
    </row>
    <row r="716" spans="1:26" x14ac:dyDescent="0.35">
      <c r="A716" s="66" t="s">
        <v>738</v>
      </c>
      <c r="B716" s="66" t="s">
        <v>1334</v>
      </c>
      <c r="C716" s="67"/>
      <c r="D716" s="68"/>
      <c r="E716" s="69"/>
      <c r="F716" s="70"/>
      <c r="G716" s="67"/>
      <c r="H716" s="71"/>
      <c r="I716" s="72"/>
      <c r="J716" s="72"/>
      <c r="K716" s="36"/>
      <c r="L716" s="79"/>
      <c r="M716" s="79"/>
      <c r="N716" s="74"/>
      <c r="O716" s="81" t="s">
        <v>1490</v>
      </c>
      <c r="P716" s="83">
        <v>44408.409594907411</v>
      </c>
      <c r="Q716" s="81" t="s">
        <v>1760</v>
      </c>
      <c r="R716" s="81"/>
      <c r="S716" s="81"/>
      <c r="T716" s="81" t="s">
        <v>3427</v>
      </c>
      <c r="U716" s="83">
        <v>44408.409594907411</v>
      </c>
      <c r="V716" s="85" t="s">
        <v>4290</v>
      </c>
      <c r="W716" s="81"/>
      <c r="X716" s="81"/>
      <c r="Y716" s="87" t="s">
        <v>6290</v>
      </c>
      <c r="Z716" s="81"/>
    </row>
    <row r="717" spans="1:26" x14ac:dyDescent="0.35">
      <c r="A717" s="66" t="s">
        <v>739</v>
      </c>
      <c r="B717" s="66" t="s">
        <v>1417</v>
      </c>
      <c r="C717" s="67"/>
      <c r="D717" s="68"/>
      <c r="E717" s="69"/>
      <c r="F717" s="70"/>
      <c r="G717" s="67"/>
      <c r="H717" s="71"/>
      <c r="I717" s="72"/>
      <c r="J717" s="72"/>
      <c r="K717" s="36"/>
      <c r="L717" s="79"/>
      <c r="M717" s="79"/>
      <c r="N717" s="74"/>
      <c r="O717" s="81" t="s">
        <v>1490</v>
      </c>
      <c r="P717" s="83">
        <v>44408.412222222221</v>
      </c>
      <c r="Q717" s="81" t="s">
        <v>1761</v>
      </c>
      <c r="R717" s="81"/>
      <c r="S717" s="81"/>
      <c r="T717" s="81"/>
      <c r="U717" s="83">
        <v>44408.412222222221</v>
      </c>
      <c r="V717" s="85" t="s">
        <v>4291</v>
      </c>
      <c r="W717" s="81"/>
      <c r="X717" s="81"/>
      <c r="Y717" s="87" t="s">
        <v>6291</v>
      </c>
      <c r="Z717" s="81"/>
    </row>
    <row r="718" spans="1:26" x14ac:dyDescent="0.35">
      <c r="A718" s="66" t="s">
        <v>740</v>
      </c>
      <c r="B718" s="66" t="s">
        <v>1215</v>
      </c>
      <c r="C718" s="67"/>
      <c r="D718" s="68"/>
      <c r="E718" s="69"/>
      <c r="F718" s="70"/>
      <c r="G718" s="67"/>
      <c r="H718" s="71"/>
      <c r="I718" s="72"/>
      <c r="J718" s="72"/>
      <c r="K718" s="36"/>
      <c r="L718" s="79"/>
      <c r="M718" s="79"/>
      <c r="N718" s="74"/>
      <c r="O718" s="81" t="s">
        <v>1490</v>
      </c>
      <c r="P718" s="83">
        <v>44406.607152777775</v>
      </c>
      <c r="Q718" s="81" t="s">
        <v>1612</v>
      </c>
      <c r="R718" s="81"/>
      <c r="S718" s="81"/>
      <c r="T718" s="81" t="s">
        <v>3289</v>
      </c>
      <c r="U718" s="83">
        <v>44406.607152777775</v>
      </c>
      <c r="V718" s="85" t="s">
        <v>4292</v>
      </c>
      <c r="W718" s="81"/>
      <c r="X718" s="81"/>
      <c r="Y718" s="87" t="s">
        <v>6292</v>
      </c>
      <c r="Z718" s="81"/>
    </row>
    <row r="719" spans="1:26" x14ac:dyDescent="0.35">
      <c r="A719" s="66" t="s">
        <v>740</v>
      </c>
      <c r="B719" s="66" t="s">
        <v>1215</v>
      </c>
      <c r="C719" s="67"/>
      <c r="D719" s="68"/>
      <c r="E719" s="69"/>
      <c r="F719" s="70"/>
      <c r="G719" s="67"/>
      <c r="H719" s="71"/>
      <c r="I719" s="72"/>
      <c r="J719" s="72"/>
      <c r="K719" s="36"/>
      <c r="L719" s="79"/>
      <c r="M719" s="79"/>
      <c r="N719" s="74"/>
      <c r="O719" s="81" t="s">
        <v>1490</v>
      </c>
      <c r="P719" s="83">
        <v>44408.415694444448</v>
      </c>
      <c r="Q719" s="81" t="s">
        <v>1612</v>
      </c>
      <c r="R719" s="81"/>
      <c r="S719" s="81"/>
      <c r="T719" s="81" t="s">
        <v>3289</v>
      </c>
      <c r="U719" s="83">
        <v>44408.415694444448</v>
      </c>
      <c r="V719" s="85" t="s">
        <v>4293</v>
      </c>
      <c r="W719" s="81"/>
      <c r="X719" s="81"/>
      <c r="Y719" s="87" t="s">
        <v>6293</v>
      </c>
      <c r="Z719" s="81"/>
    </row>
    <row r="720" spans="1:26" x14ac:dyDescent="0.35">
      <c r="A720" s="66" t="s">
        <v>741</v>
      </c>
      <c r="B720" s="66" t="s">
        <v>1214</v>
      </c>
      <c r="C720" s="67"/>
      <c r="D720" s="68"/>
      <c r="E720" s="69"/>
      <c r="F720" s="70"/>
      <c r="G720" s="67"/>
      <c r="H720" s="71"/>
      <c r="I720" s="72"/>
      <c r="J720" s="72"/>
      <c r="K720" s="36"/>
      <c r="L720" s="79"/>
      <c r="M720" s="79"/>
      <c r="N720" s="74"/>
      <c r="O720" s="81" t="s">
        <v>1490</v>
      </c>
      <c r="P720" s="83">
        <v>44408.432337962964</v>
      </c>
      <c r="Q720" s="81" t="s">
        <v>1759</v>
      </c>
      <c r="R720" s="81"/>
      <c r="S720" s="81"/>
      <c r="T720" s="81"/>
      <c r="U720" s="83">
        <v>44408.432337962964</v>
      </c>
      <c r="V720" s="85" t="s">
        <v>4294</v>
      </c>
      <c r="W720" s="81"/>
      <c r="X720" s="81"/>
      <c r="Y720" s="87" t="s">
        <v>6294</v>
      </c>
      <c r="Z720" s="81"/>
    </row>
    <row r="721" spans="1:26" x14ac:dyDescent="0.35">
      <c r="A721" s="66" t="s">
        <v>742</v>
      </c>
      <c r="B721" s="66" t="s">
        <v>1317</v>
      </c>
      <c r="C721" s="67"/>
      <c r="D721" s="68"/>
      <c r="E721" s="69"/>
      <c r="F721" s="70"/>
      <c r="G721" s="67"/>
      <c r="H721" s="71"/>
      <c r="I721" s="72"/>
      <c r="J721" s="72"/>
      <c r="K721" s="36"/>
      <c r="L721" s="79"/>
      <c r="M721" s="79"/>
      <c r="N721" s="74"/>
      <c r="O721" s="81" t="s">
        <v>1490</v>
      </c>
      <c r="P721" s="83">
        <v>44408.505254629628</v>
      </c>
      <c r="Q721" s="81" t="s">
        <v>1762</v>
      </c>
      <c r="R721" s="81"/>
      <c r="S721" s="81"/>
      <c r="T721" s="81"/>
      <c r="U721" s="83">
        <v>44408.505254629628</v>
      </c>
      <c r="V721" s="85" t="s">
        <v>4295</v>
      </c>
      <c r="W721" s="81"/>
      <c r="X721" s="81"/>
      <c r="Y721" s="87" t="s">
        <v>6295</v>
      </c>
      <c r="Z721" s="81"/>
    </row>
    <row r="722" spans="1:26" x14ac:dyDescent="0.35">
      <c r="A722" s="66" t="s">
        <v>743</v>
      </c>
      <c r="B722" s="66" t="s">
        <v>1418</v>
      </c>
      <c r="C722" s="67"/>
      <c r="D722" s="68"/>
      <c r="E722" s="69"/>
      <c r="F722" s="70"/>
      <c r="G722" s="67"/>
      <c r="H722" s="71"/>
      <c r="I722" s="72"/>
      <c r="J722" s="72"/>
      <c r="K722" s="36"/>
      <c r="L722" s="79"/>
      <c r="M722" s="79"/>
      <c r="N722" s="74"/>
      <c r="O722" s="81" t="s">
        <v>1490</v>
      </c>
      <c r="P722" s="83">
        <v>44408.524687500001</v>
      </c>
      <c r="Q722" s="81" t="s">
        <v>1763</v>
      </c>
      <c r="R722" s="81"/>
      <c r="S722" s="81"/>
      <c r="T722" s="81" t="s">
        <v>3428</v>
      </c>
      <c r="U722" s="83">
        <v>44408.524687500001</v>
      </c>
      <c r="V722" s="85" t="s">
        <v>4296</v>
      </c>
      <c r="W722" s="81"/>
      <c r="X722" s="81"/>
      <c r="Y722" s="87" t="s">
        <v>6296</v>
      </c>
      <c r="Z722" s="81"/>
    </row>
    <row r="723" spans="1:26" x14ac:dyDescent="0.35">
      <c r="A723" s="66" t="s">
        <v>744</v>
      </c>
      <c r="B723" s="66" t="s">
        <v>1264</v>
      </c>
      <c r="C723" s="67"/>
      <c r="D723" s="68"/>
      <c r="E723" s="69"/>
      <c r="F723" s="70"/>
      <c r="G723" s="67"/>
      <c r="H723" s="71"/>
      <c r="I723" s="72"/>
      <c r="J723" s="72"/>
      <c r="K723" s="36"/>
      <c r="L723" s="79"/>
      <c r="M723" s="79"/>
      <c r="N723" s="74"/>
      <c r="O723" s="81" t="s">
        <v>1490</v>
      </c>
      <c r="P723" s="83">
        <v>44408.528715277775</v>
      </c>
      <c r="Q723" s="81" t="s">
        <v>1652</v>
      </c>
      <c r="R723" s="81"/>
      <c r="S723" s="81"/>
      <c r="T723" s="81" t="s">
        <v>3365</v>
      </c>
      <c r="U723" s="83">
        <v>44408.528715277775</v>
      </c>
      <c r="V723" s="85" t="s">
        <v>4297</v>
      </c>
      <c r="W723" s="81"/>
      <c r="X723" s="81"/>
      <c r="Y723" s="87" t="s">
        <v>6297</v>
      </c>
      <c r="Z723" s="81"/>
    </row>
    <row r="724" spans="1:26" x14ac:dyDescent="0.35">
      <c r="A724" s="66" t="s">
        <v>745</v>
      </c>
      <c r="B724" s="66" t="s">
        <v>1264</v>
      </c>
      <c r="C724" s="67"/>
      <c r="D724" s="68"/>
      <c r="E724" s="69"/>
      <c r="F724" s="70"/>
      <c r="G724" s="67"/>
      <c r="H724" s="71"/>
      <c r="I724" s="72"/>
      <c r="J724" s="72"/>
      <c r="K724" s="36"/>
      <c r="L724" s="79"/>
      <c r="M724" s="79"/>
      <c r="N724" s="74"/>
      <c r="O724" s="81" t="s">
        <v>1490</v>
      </c>
      <c r="P724" s="83">
        <v>44405.698645833334</v>
      </c>
      <c r="Q724" s="81" t="s">
        <v>1504</v>
      </c>
      <c r="R724" s="81"/>
      <c r="S724" s="81"/>
      <c r="T724" s="81" t="s">
        <v>3293</v>
      </c>
      <c r="U724" s="83">
        <v>44405.698645833334</v>
      </c>
      <c r="V724" s="85" t="s">
        <v>4298</v>
      </c>
      <c r="W724" s="81"/>
      <c r="X724" s="81"/>
      <c r="Y724" s="87" t="s">
        <v>6298</v>
      </c>
      <c r="Z724" s="81"/>
    </row>
    <row r="725" spans="1:26" x14ac:dyDescent="0.35">
      <c r="A725" s="66" t="s">
        <v>745</v>
      </c>
      <c r="B725" s="66" t="s">
        <v>1264</v>
      </c>
      <c r="C725" s="67"/>
      <c r="D725" s="68"/>
      <c r="E725" s="69"/>
      <c r="F725" s="70"/>
      <c r="G725" s="67"/>
      <c r="H725" s="71"/>
      <c r="I725" s="72"/>
      <c r="J725" s="72"/>
      <c r="K725" s="36"/>
      <c r="L725" s="79"/>
      <c r="M725" s="79"/>
      <c r="N725" s="74"/>
      <c r="O725" s="81" t="s">
        <v>1490</v>
      </c>
      <c r="P725" s="83">
        <v>44408.5625</v>
      </c>
      <c r="Q725" s="81" t="s">
        <v>1613</v>
      </c>
      <c r="R725" s="81"/>
      <c r="S725" s="81"/>
      <c r="T725" s="81" t="s">
        <v>3350</v>
      </c>
      <c r="U725" s="83">
        <v>44408.5625</v>
      </c>
      <c r="V725" s="85" t="s">
        <v>4299</v>
      </c>
      <c r="W725" s="81"/>
      <c r="X725" s="81"/>
      <c r="Y725" s="87" t="s">
        <v>6299</v>
      </c>
      <c r="Z725" s="81"/>
    </row>
    <row r="726" spans="1:26" x14ac:dyDescent="0.35">
      <c r="A726" s="66" t="s">
        <v>746</v>
      </c>
      <c r="B726" s="66" t="s">
        <v>1308</v>
      </c>
      <c r="C726" s="67"/>
      <c r="D726" s="68"/>
      <c r="E726" s="69"/>
      <c r="F726" s="70"/>
      <c r="G726" s="67"/>
      <c r="H726" s="71"/>
      <c r="I726" s="72"/>
      <c r="J726" s="72"/>
      <c r="K726" s="36"/>
      <c r="L726" s="79"/>
      <c r="M726" s="79"/>
      <c r="N726" s="74"/>
      <c r="O726" s="81" t="s">
        <v>1490</v>
      </c>
      <c r="P726" s="83">
        <v>44408.56994212963</v>
      </c>
      <c r="Q726" s="81" t="s">
        <v>1675</v>
      </c>
      <c r="R726" s="81"/>
      <c r="S726" s="81"/>
      <c r="T726" s="81" t="s">
        <v>3379</v>
      </c>
      <c r="U726" s="83">
        <v>44408.56994212963</v>
      </c>
      <c r="V726" s="85" t="s">
        <v>4300</v>
      </c>
      <c r="W726" s="81"/>
      <c r="X726" s="81"/>
      <c r="Y726" s="87" t="s">
        <v>6300</v>
      </c>
      <c r="Z726" s="81"/>
    </row>
    <row r="727" spans="1:26" x14ac:dyDescent="0.35">
      <c r="A727" s="66" t="s">
        <v>747</v>
      </c>
      <c r="B727" s="66" t="s">
        <v>1135</v>
      </c>
      <c r="C727" s="67"/>
      <c r="D727" s="68"/>
      <c r="E727" s="69"/>
      <c r="F727" s="70"/>
      <c r="G727" s="67"/>
      <c r="H727" s="71"/>
      <c r="I727" s="72"/>
      <c r="J727" s="72"/>
      <c r="K727" s="36"/>
      <c r="L727" s="79"/>
      <c r="M727" s="79"/>
      <c r="N727" s="74"/>
      <c r="O727" s="81" t="s">
        <v>1490</v>
      </c>
      <c r="P727" s="83">
        <v>44408.578715277778</v>
      </c>
      <c r="Q727" s="81" t="s">
        <v>1565</v>
      </c>
      <c r="R727" s="81"/>
      <c r="S727" s="81"/>
      <c r="T727" s="81" t="s">
        <v>3321</v>
      </c>
      <c r="U727" s="83">
        <v>44408.578715277778</v>
      </c>
      <c r="V727" s="85" t="s">
        <v>4301</v>
      </c>
      <c r="W727" s="81"/>
      <c r="X727" s="81"/>
      <c r="Y727" s="87" t="s">
        <v>6301</v>
      </c>
      <c r="Z727" s="81"/>
    </row>
    <row r="728" spans="1:26" x14ac:dyDescent="0.35">
      <c r="A728" s="66" t="s">
        <v>748</v>
      </c>
      <c r="B728" s="66" t="s">
        <v>1005</v>
      </c>
      <c r="C728" s="67"/>
      <c r="D728" s="68"/>
      <c r="E728" s="69"/>
      <c r="F728" s="70"/>
      <c r="G728" s="67"/>
      <c r="H728" s="71"/>
      <c r="I728" s="72"/>
      <c r="J728" s="72"/>
      <c r="K728" s="36"/>
      <c r="L728" s="79"/>
      <c r="M728" s="79"/>
      <c r="N728" s="74"/>
      <c r="O728" s="81" t="s">
        <v>1490</v>
      </c>
      <c r="P728" s="83">
        <v>44408.595775462964</v>
      </c>
      <c r="Q728" s="81" t="s">
        <v>1708</v>
      </c>
      <c r="R728" s="85" t="s">
        <v>2650</v>
      </c>
      <c r="S728" s="81" t="s">
        <v>3207</v>
      </c>
      <c r="T728" s="81" t="s">
        <v>3393</v>
      </c>
      <c r="U728" s="83">
        <v>44408.595775462964</v>
      </c>
      <c r="V728" s="85" t="s">
        <v>4302</v>
      </c>
      <c r="W728" s="81"/>
      <c r="X728" s="81"/>
      <c r="Y728" s="87" t="s">
        <v>6302</v>
      </c>
      <c r="Z728" s="81"/>
    </row>
    <row r="729" spans="1:26" x14ac:dyDescent="0.35">
      <c r="A729" s="66" t="s">
        <v>749</v>
      </c>
      <c r="B729" s="66" t="s">
        <v>1223</v>
      </c>
      <c r="C729" s="67"/>
      <c r="D729" s="68"/>
      <c r="E729" s="69"/>
      <c r="F729" s="70"/>
      <c r="G729" s="67"/>
      <c r="H729" s="71"/>
      <c r="I729" s="72"/>
      <c r="J729" s="72"/>
      <c r="K729" s="36"/>
      <c r="L729" s="79"/>
      <c r="M729" s="79"/>
      <c r="N729" s="74"/>
      <c r="O729" s="81" t="s">
        <v>1490</v>
      </c>
      <c r="P729" s="83">
        <v>44408.612604166665</v>
      </c>
      <c r="Q729" s="81" t="s">
        <v>1764</v>
      </c>
      <c r="R729" s="81"/>
      <c r="S729" s="81"/>
      <c r="T729" s="81" t="s">
        <v>3429</v>
      </c>
      <c r="U729" s="83">
        <v>44408.612604166665</v>
      </c>
      <c r="V729" s="85" t="s">
        <v>4303</v>
      </c>
      <c r="W729" s="81"/>
      <c r="X729" s="81"/>
      <c r="Y729" s="87" t="s">
        <v>6303</v>
      </c>
      <c r="Z729" s="81"/>
    </row>
    <row r="730" spans="1:26" x14ac:dyDescent="0.35">
      <c r="A730" s="66" t="s">
        <v>750</v>
      </c>
      <c r="B730" s="66" t="s">
        <v>796</v>
      </c>
      <c r="C730" s="67"/>
      <c r="D730" s="68"/>
      <c r="E730" s="69"/>
      <c r="F730" s="70"/>
      <c r="G730" s="67"/>
      <c r="H730" s="71"/>
      <c r="I730" s="72"/>
      <c r="J730" s="72"/>
      <c r="K730" s="36"/>
      <c r="L730" s="79"/>
      <c r="M730" s="79"/>
      <c r="N730" s="74"/>
      <c r="O730" s="81" t="s">
        <v>1490</v>
      </c>
      <c r="P730" s="83">
        <v>44408.617789351854</v>
      </c>
      <c r="Q730" s="81" t="s">
        <v>1659</v>
      </c>
      <c r="R730" s="81"/>
      <c r="S730" s="81"/>
      <c r="T730" s="81" t="s">
        <v>3372</v>
      </c>
      <c r="U730" s="83">
        <v>44408.617789351854</v>
      </c>
      <c r="V730" s="85" t="s">
        <v>4304</v>
      </c>
      <c r="W730" s="81"/>
      <c r="X730" s="81"/>
      <c r="Y730" s="87" t="s">
        <v>6304</v>
      </c>
      <c r="Z730" s="81"/>
    </row>
    <row r="731" spans="1:26" x14ac:dyDescent="0.35">
      <c r="A731" s="66" t="s">
        <v>751</v>
      </c>
      <c r="B731" s="66" t="s">
        <v>796</v>
      </c>
      <c r="C731" s="67"/>
      <c r="D731" s="68"/>
      <c r="E731" s="69"/>
      <c r="F731" s="70"/>
      <c r="G731" s="67"/>
      <c r="H731" s="71"/>
      <c r="I731" s="72"/>
      <c r="J731" s="72"/>
      <c r="K731" s="36"/>
      <c r="L731" s="79"/>
      <c r="M731" s="79"/>
      <c r="N731" s="74"/>
      <c r="O731" s="81" t="s">
        <v>1490</v>
      </c>
      <c r="P731" s="83">
        <v>44407.345150462963</v>
      </c>
      <c r="Q731" s="81" t="s">
        <v>1659</v>
      </c>
      <c r="R731" s="81"/>
      <c r="S731" s="81"/>
      <c r="T731" s="81" t="s">
        <v>3372</v>
      </c>
      <c r="U731" s="83">
        <v>44407.345150462963</v>
      </c>
      <c r="V731" s="85" t="s">
        <v>4305</v>
      </c>
      <c r="W731" s="81"/>
      <c r="X731" s="81"/>
      <c r="Y731" s="87" t="s">
        <v>6305</v>
      </c>
      <c r="Z731" s="81"/>
    </row>
    <row r="732" spans="1:26" x14ac:dyDescent="0.35">
      <c r="A732" s="66" t="s">
        <v>751</v>
      </c>
      <c r="B732" s="66" t="s">
        <v>1419</v>
      </c>
      <c r="C732" s="67"/>
      <c r="D732" s="68"/>
      <c r="E732" s="69"/>
      <c r="F732" s="70"/>
      <c r="G732" s="67"/>
      <c r="H732" s="71"/>
      <c r="I732" s="72"/>
      <c r="J732" s="72"/>
      <c r="K732" s="36"/>
      <c r="L732" s="79"/>
      <c r="M732" s="79"/>
      <c r="N732" s="74"/>
      <c r="O732" s="81" t="s">
        <v>1490</v>
      </c>
      <c r="P732" s="83">
        <v>44408.63590277778</v>
      </c>
      <c r="Q732" s="81" t="s">
        <v>1765</v>
      </c>
      <c r="R732" s="81"/>
      <c r="S732" s="81"/>
      <c r="T732" s="81" t="s">
        <v>3430</v>
      </c>
      <c r="U732" s="83">
        <v>44408.63590277778</v>
      </c>
      <c r="V732" s="85" t="s">
        <v>4306</v>
      </c>
      <c r="W732" s="81"/>
      <c r="X732" s="81"/>
      <c r="Y732" s="87" t="s">
        <v>6306</v>
      </c>
      <c r="Z732" s="81"/>
    </row>
    <row r="733" spans="1:26" x14ac:dyDescent="0.35">
      <c r="A733" s="66" t="s">
        <v>751</v>
      </c>
      <c r="B733" s="66" t="s">
        <v>1420</v>
      </c>
      <c r="C733" s="67"/>
      <c r="D733" s="68"/>
      <c r="E733" s="69"/>
      <c r="F733" s="70"/>
      <c r="G733" s="67"/>
      <c r="H733" s="71"/>
      <c r="I733" s="72"/>
      <c r="J733" s="72"/>
      <c r="K733" s="36"/>
      <c r="L733" s="79"/>
      <c r="M733" s="79"/>
      <c r="N733" s="74"/>
      <c r="O733" s="81" t="s">
        <v>1490</v>
      </c>
      <c r="P733" s="83">
        <v>44408.63590277778</v>
      </c>
      <c r="Q733" s="81" t="s">
        <v>1765</v>
      </c>
      <c r="R733" s="81"/>
      <c r="S733" s="81"/>
      <c r="T733" s="81" t="s">
        <v>3430</v>
      </c>
      <c r="U733" s="83">
        <v>44408.63590277778</v>
      </c>
      <c r="V733" s="85" t="s">
        <v>4306</v>
      </c>
      <c r="W733" s="81"/>
      <c r="X733" s="81"/>
      <c r="Y733" s="87" t="s">
        <v>6306</v>
      </c>
      <c r="Z733" s="81"/>
    </row>
    <row r="734" spans="1:26" x14ac:dyDescent="0.35">
      <c r="A734" s="66" t="s">
        <v>751</v>
      </c>
      <c r="B734" s="66" t="s">
        <v>796</v>
      </c>
      <c r="C734" s="67"/>
      <c r="D734" s="68"/>
      <c r="E734" s="69"/>
      <c r="F734" s="70"/>
      <c r="G734" s="67"/>
      <c r="H734" s="71"/>
      <c r="I734" s="72"/>
      <c r="J734" s="72"/>
      <c r="K734" s="36"/>
      <c r="L734" s="79"/>
      <c r="M734" s="79"/>
      <c r="N734" s="74"/>
      <c r="O734" s="81" t="s">
        <v>1490</v>
      </c>
      <c r="P734" s="83">
        <v>44408.63590277778</v>
      </c>
      <c r="Q734" s="81" t="s">
        <v>1765</v>
      </c>
      <c r="R734" s="81"/>
      <c r="S734" s="81"/>
      <c r="T734" s="81" t="s">
        <v>3430</v>
      </c>
      <c r="U734" s="83">
        <v>44408.63590277778</v>
      </c>
      <c r="V734" s="85" t="s">
        <v>4306</v>
      </c>
      <c r="W734" s="81"/>
      <c r="X734" s="81"/>
      <c r="Y734" s="87" t="s">
        <v>6306</v>
      </c>
      <c r="Z734" s="81"/>
    </row>
    <row r="735" spans="1:26" x14ac:dyDescent="0.35">
      <c r="A735" s="66" t="s">
        <v>752</v>
      </c>
      <c r="B735" s="66" t="s">
        <v>752</v>
      </c>
      <c r="C735" s="67"/>
      <c r="D735" s="68"/>
      <c r="E735" s="69"/>
      <c r="F735" s="70"/>
      <c r="G735" s="67"/>
      <c r="H735" s="71"/>
      <c r="I735" s="72"/>
      <c r="J735" s="72"/>
      <c r="K735" s="36"/>
      <c r="L735" s="79"/>
      <c r="M735" s="79"/>
      <c r="N735" s="74"/>
      <c r="O735" s="81" t="s">
        <v>179</v>
      </c>
      <c r="P735" s="83">
        <v>44405.678518518522</v>
      </c>
      <c r="Q735" s="81" t="s">
        <v>1766</v>
      </c>
      <c r="R735" s="85" t="s">
        <v>2681</v>
      </c>
      <c r="S735" s="81" t="s">
        <v>3212</v>
      </c>
      <c r="T735" s="81" t="s">
        <v>3289</v>
      </c>
      <c r="U735" s="83">
        <v>44405.678518518522</v>
      </c>
      <c r="V735" s="85" t="s">
        <v>4307</v>
      </c>
      <c r="W735" s="81"/>
      <c r="X735" s="81"/>
      <c r="Y735" s="87" t="s">
        <v>6307</v>
      </c>
      <c r="Z735" s="81"/>
    </row>
    <row r="736" spans="1:26" x14ac:dyDescent="0.35">
      <c r="A736" s="66" t="s">
        <v>752</v>
      </c>
      <c r="B736" s="66" t="s">
        <v>1264</v>
      </c>
      <c r="C736" s="67"/>
      <c r="D736" s="68"/>
      <c r="E736" s="69"/>
      <c r="F736" s="70"/>
      <c r="G736" s="67"/>
      <c r="H736" s="71"/>
      <c r="I736" s="72"/>
      <c r="J736" s="72"/>
      <c r="K736" s="36"/>
      <c r="L736" s="79"/>
      <c r="M736" s="79"/>
      <c r="N736" s="74"/>
      <c r="O736" s="81" t="s">
        <v>1490</v>
      </c>
      <c r="P736" s="83">
        <v>44405.687060185184</v>
      </c>
      <c r="Q736" s="81" t="s">
        <v>1767</v>
      </c>
      <c r="R736" s="85" t="s">
        <v>2682</v>
      </c>
      <c r="S736" s="81" t="s">
        <v>3213</v>
      </c>
      <c r="T736" s="81" t="s">
        <v>3431</v>
      </c>
      <c r="U736" s="83">
        <v>44405.687060185184</v>
      </c>
      <c r="V736" s="85" t="s">
        <v>4308</v>
      </c>
      <c r="W736" s="81"/>
      <c r="X736" s="81"/>
      <c r="Y736" s="87" t="s">
        <v>6308</v>
      </c>
      <c r="Z736" s="81"/>
    </row>
    <row r="737" spans="1:26" x14ac:dyDescent="0.35">
      <c r="A737" s="66" t="s">
        <v>752</v>
      </c>
      <c r="B737" s="66" t="s">
        <v>1096</v>
      </c>
      <c r="C737" s="67"/>
      <c r="D737" s="68"/>
      <c r="E737" s="69"/>
      <c r="F737" s="70"/>
      <c r="G737" s="67"/>
      <c r="H737" s="71"/>
      <c r="I737" s="72"/>
      <c r="J737" s="72"/>
      <c r="K737" s="36"/>
      <c r="L737" s="79"/>
      <c r="M737" s="79"/>
      <c r="N737" s="74"/>
      <c r="O737" s="81" t="s">
        <v>1490</v>
      </c>
      <c r="P737" s="83">
        <v>44408.662442129629</v>
      </c>
      <c r="Q737" s="81" t="s">
        <v>1768</v>
      </c>
      <c r="R737" s="85" t="s">
        <v>2683</v>
      </c>
      <c r="S737" s="81" t="s">
        <v>3182</v>
      </c>
      <c r="T737" s="81" t="s">
        <v>3432</v>
      </c>
      <c r="U737" s="83">
        <v>44408.662442129629</v>
      </c>
      <c r="V737" s="85" t="s">
        <v>4309</v>
      </c>
      <c r="W737" s="81"/>
      <c r="X737" s="81"/>
      <c r="Y737" s="87" t="s">
        <v>6309</v>
      </c>
      <c r="Z737" s="81"/>
    </row>
    <row r="738" spans="1:26" x14ac:dyDescent="0.35">
      <c r="A738" s="66" t="s">
        <v>752</v>
      </c>
      <c r="B738" s="66" t="s">
        <v>752</v>
      </c>
      <c r="C738" s="67"/>
      <c r="D738" s="68"/>
      <c r="E738" s="69"/>
      <c r="F738" s="70"/>
      <c r="G738" s="67"/>
      <c r="H738" s="71"/>
      <c r="I738" s="72"/>
      <c r="J738" s="72"/>
      <c r="K738" s="36"/>
      <c r="L738" s="79"/>
      <c r="M738" s="79"/>
      <c r="N738" s="74"/>
      <c r="O738" s="81" t="s">
        <v>179</v>
      </c>
      <c r="P738" s="83">
        <v>44408.671215277776</v>
      </c>
      <c r="Q738" s="81" t="s">
        <v>1769</v>
      </c>
      <c r="R738" s="85" t="s">
        <v>2684</v>
      </c>
      <c r="S738" s="81" t="s">
        <v>3214</v>
      </c>
      <c r="T738" s="81" t="s">
        <v>3433</v>
      </c>
      <c r="U738" s="83">
        <v>44408.671215277776</v>
      </c>
      <c r="V738" s="85" t="s">
        <v>4310</v>
      </c>
      <c r="W738" s="81"/>
      <c r="X738" s="81"/>
      <c r="Y738" s="87" t="s">
        <v>6310</v>
      </c>
      <c r="Z738" s="81"/>
    </row>
    <row r="739" spans="1:26" x14ac:dyDescent="0.35">
      <c r="A739" s="66" t="s">
        <v>753</v>
      </c>
      <c r="B739" s="66" t="s">
        <v>1135</v>
      </c>
      <c r="C739" s="67"/>
      <c r="D739" s="68"/>
      <c r="E739" s="69"/>
      <c r="F739" s="70"/>
      <c r="G739" s="67"/>
      <c r="H739" s="71"/>
      <c r="I739" s="72"/>
      <c r="J739" s="72"/>
      <c r="K739" s="36"/>
      <c r="L739" s="79"/>
      <c r="M739" s="79"/>
      <c r="N739" s="74"/>
      <c r="O739" s="81" t="s">
        <v>1490</v>
      </c>
      <c r="P739" s="83">
        <v>44405.918206018519</v>
      </c>
      <c r="Q739" s="81" t="s">
        <v>1565</v>
      </c>
      <c r="R739" s="81"/>
      <c r="S739" s="81"/>
      <c r="T739" s="81" t="s">
        <v>3321</v>
      </c>
      <c r="U739" s="83">
        <v>44405.918206018519</v>
      </c>
      <c r="V739" s="85" t="s">
        <v>4311</v>
      </c>
      <c r="W739" s="81"/>
      <c r="X739" s="81"/>
      <c r="Y739" s="87" t="s">
        <v>6311</v>
      </c>
      <c r="Z739" s="81"/>
    </row>
    <row r="740" spans="1:26" x14ac:dyDescent="0.35">
      <c r="A740" s="66" t="s">
        <v>753</v>
      </c>
      <c r="B740" s="66" t="s">
        <v>1135</v>
      </c>
      <c r="C740" s="67"/>
      <c r="D740" s="68"/>
      <c r="E740" s="69"/>
      <c r="F740" s="70"/>
      <c r="G740" s="67"/>
      <c r="H740" s="71"/>
      <c r="I740" s="72"/>
      <c r="J740" s="72"/>
      <c r="K740" s="36"/>
      <c r="L740" s="79"/>
      <c r="M740" s="79"/>
      <c r="N740" s="74"/>
      <c r="O740" s="81" t="s">
        <v>1490</v>
      </c>
      <c r="P740" s="83">
        <v>44406.423576388886</v>
      </c>
      <c r="Q740" s="81" t="s">
        <v>1565</v>
      </c>
      <c r="R740" s="81"/>
      <c r="S740" s="81"/>
      <c r="T740" s="81" t="s">
        <v>3321</v>
      </c>
      <c r="U740" s="83">
        <v>44406.423576388886</v>
      </c>
      <c r="V740" s="85" t="s">
        <v>4312</v>
      </c>
      <c r="W740" s="81"/>
      <c r="X740" s="81"/>
      <c r="Y740" s="87" t="s">
        <v>6312</v>
      </c>
      <c r="Z740" s="81"/>
    </row>
    <row r="741" spans="1:26" x14ac:dyDescent="0.35">
      <c r="A741" s="66" t="s">
        <v>753</v>
      </c>
      <c r="B741" s="66" t="s">
        <v>1331</v>
      </c>
      <c r="C741" s="67"/>
      <c r="D741" s="68"/>
      <c r="E741" s="69"/>
      <c r="F741" s="70"/>
      <c r="G741" s="67"/>
      <c r="H741" s="71"/>
      <c r="I741" s="72"/>
      <c r="J741" s="72"/>
      <c r="K741" s="36"/>
      <c r="L741" s="79"/>
      <c r="M741" s="79"/>
      <c r="N741" s="74"/>
      <c r="O741" s="81" t="s">
        <v>1490</v>
      </c>
      <c r="P741" s="83">
        <v>44406.787812499999</v>
      </c>
      <c r="Q741" s="81" t="s">
        <v>1757</v>
      </c>
      <c r="R741" s="85" t="s">
        <v>2680</v>
      </c>
      <c r="S741" s="81" t="s">
        <v>3181</v>
      </c>
      <c r="T741" s="81" t="s">
        <v>3425</v>
      </c>
      <c r="U741" s="83">
        <v>44406.787812499999</v>
      </c>
      <c r="V741" s="85" t="s">
        <v>4313</v>
      </c>
      <c r="W741" s="81"/>
      <c r="X741" s="81"/>
      <c r="Y741" s="87" t="s">
        <v>6313</v>
      </c>
      <c r="Z741" s="81"/>
    </row>
    <row r="742" spans="1:26" x14ac:dyDescent="0.35">
      <c r="A742" s="66" t="s">
        <v>753</v>
      </c>
      <c r="B742" s="66" t="s">
        <v>1416</v>
      </c>
      <c r="C742" s="67"/>
      <c r="D742" s="68"/>
      <c r="E742" s="69"/>
      <c r="F742" s="70"/>
      <c r="G742" s="67"/>
      <c r="H742" s="71"/>
      <c r="I742" s="72"/>
      <c r="J742" s="72"/>
      <c r="K742" s="36"/>
      <c r="L742" s="79"/>
      <c r="M742" s="79"/>
      <c r="N742" s="74"/>
      <c r="O742" s="81" t="s">
        <v>1490</v>
      </c>
      <c r="P742" s="83">
        <v>44408.17864583333</v>
      </c>
      <c r="Q742" s="81" t="s">
        <v>1746</v>
      </c>
      <c r="R742" s="81"/>
      <c r="S742" s="81"/>
      <c r="T742" s="81" t="s">
        <v>3418</v>
      </c>
      <c r="U742" s="83">
        <v>44408.17864583333</v>
      </c>
      <c r="V742" s="85" t="s">
        <v>4314</v>
      </c>
      <c r="W742" s="81"/>
      <c r="X742" s="81"/>
      <c r="Y742" s="87" t="s">
        <v>6314</v>
      </c>
      <c r="Z742" s="81"/>
    </row>
    <row r="743" spans="1:26" x14ac:dyDescent="0.35">
      <c r="A743" s="66" t="s">
        <v>753</v>
      </c>
      <c r="B743" s="66" t="s">
        <v>1374</v>
      </c>
      <c r="C743" s="67"/>
      <c r="D743" s="68"/>
      <c r="E743" s="69"/>
      <c r="F743" s="70"/>
      <c r="G743" s="67"/>
      <c r="H743" s="71"/>
      <c r="I743" s="72"/>
      <c r="J743" s="72"/>
      <c r="K743" s="36"/>
      <c r="L743" s="79"/>
      <c r="M743" s="79"/>
      <c r="N743" s="74"/>
      <c r="O743" s="81" t="s">
        <v>1490</v>
      </c>
      <c r="P743" s="83">
        <v>44408.674247685187</v>
      </c>
      <c r="Q743" s="81" t="s">
        <v>1586</v>
      </c>
      <c r="R743" s="81"/>
      <c r="S743" s="81"/>
      <c r="T743" s="81" t="s">
        <v>3333</v>
      </c>
      <c r="U743" s="83">
        <v>44408.674247685187</v>
      </c>
      <c r="V743" s="85" t="s">
        <v>4315</v>
      </c>
      <c r="W743" s="81"/>
      <c r="X743" s="81"/>
      <c r="Y743" s="87" t="s">
        <v>6315</v>
      </c>
      <c r="Z743" s="81"/>
    </row>
    <row r="744" spans="1:26" x14ac:dyDescent="0.35">
      <c r="A744" s="66" t="s">
        <v>754</v>
      </c>
      <c r="B744" s="66" t="s">
        <v>1308</v>
      </c>
      <c r="C744" s="67"/>
      <c r="D744" s="68"/>
      <c r="E744" s="69"/>
      <c r="F744" s="70"/>
      <c r="G744" s="67"/>
      <c r="H744" s="71"/>
      <c r="I744" s="72"/>
      <c r="J744" s="72"/>
      <c r="K744" s="36"/>
      <c r="L744" s="79"/>
      <c r="M744" s="79"/>
      <c r="N744" s="74"/>
      <c r="O744" s="81" t="s">
        <v>1490</v>
      </c>
      <c r="P744" s="83">
        <v>44408.678090277775</v>
      </c>
      <c r="Q744" s="81" t="s">
        <v>1709</v>
      </c>
      <c r="R744" s="81"/>
      <c r="S744" s="81"/>
      <c r="T744" s="81" t="s">
        <v>3394</v>
      </c>
      <c r="U744" s="83">
        <v>44408.678090277775</v>
      </c>
      <c r="V744" s="85" t="s">
        <v>4316</v>
      </c>
      <c r="W744" s="81"/>
      <c r="X744" s="81"/>
      <c r="Y744" s="87" t="s">
        <v>6316</v>
      </c>
      <c r="Z744" s="81"/>
    </row>
    <row r="745" spans="1:26" x14ac:dyDescent="0.35">
      <c r="A745" s="66" t="s">
        <v>754</v>
      </c>
      <c r="B745" s="66" t="s">
        <v>1264</v>
      </c>
      <c r="C745" s="67"/>
      <c r="D745" s="68"/>
      <c r="E745" s="69"/>
      <c r="F745" s="70"/>
      <c r="G745" s="67"/>
      <c r="H745" s="71"/>
      <c r="I745" s="72"/>
      <c r="J745" s="72"/>
      <c r="K745" s="36"/>
      <c r="L745" s="79"/>
      <c r="M745" s="79"/>
      <c r="N745" s="74"/>
      <c r="O745" s="81" t="s">
        <v>1490</v>
      </c>
      <c r="P745" s="83">
        <v>44408.678090277775</v>
      </c>
      <c r="Q745" s="81" t="s">
        <v>1709</v>
      </c>
      <c r="R745" s="81"/>
      <c r="S745" s="81"/>
      <c r="T745" s="81" t="s">
        <v>3394</v>
      </c>
      <c r="U745" s="83">
        <v>44408.678090277775</v>
      </c>
      <c r="V745" s="85" t="s">
        <v>4316</v>
      </c>
      <c r="W745" s="81"/>
      <c r="X745" s="81"/>
      <c r="Y745" s="87" t="s">
        <v>6316</v>
      </c>
      <c r="Z745" s="81"/>
    </row>
    <row r="746" spans="1:26" x14ac:dyDescent="0.35">
      <c r="A746" s="66" t="s">
        <v>754</v>
      </c>
      <c r="B746" s="66" t="s">
        <v>1310</v>
      </c>
      <c r="C746" s="67"/>
      <c r="D746" s="68"/>
      <c r="E746" s="69"/>
      <c r="F746" s="70"/>
      <c r="G746" s="67"/>
      <c r="H746" s="71"/>
      <c r="I746" s="72"/>
      <c r="J746" s="72"/>
      <c r="K746" s="36"/>
      <c r="L746" s="79"/>
      <c r="M746" s="79"/>
      <c r="N746" s="74"/>
      <c r="O746" s="81" t="s">
        <v>1490</v>
      </c>
      <c r="P746" s="83">
        <v>44408.678090277775</v>
      </c>
      <c r="Q746" s="81" t="s">
        <v>1709</v>
      </c>
      <c r="R746" s="81"/>
      <c r="S746" s="81"/>
      <c r="T746" s="81" t="s">
        <v>3394</v>
      </c>
      <c r="U746" s="83">
        <v>44408.678090277775</v>
      </c>
      <c r="V746" s="85" t="s">
        <v>4316</v>
      </c>
      <c r="W746" s="81"/>
      <c r="X746" s="81"/>
      <c r="Y746" s="87" t="s">
        <v>6316</v>
      </c>
      <c r="Z746" s="81"/>
    </row>
    <row r="747" spans="1:26" x14ac:dyDescent="0.35">
      <c r="A747" s="66" t="s">
        <v>755</v>
      </c>
      <c r="B747" s="66" t="s">
        <v>956</v>
      </c>
      <c r="C747" s="67"/>
      <c r="D747" s="68"/>
      <c r="E747" s="69"/>
      <c r="F747" s="70"/>
      <c r="G747" s="67"/>
      <c r="H747" s="71"/>
      <c r="I747" s="72"/>
      <c r="J747" s="72"/>
      <c r="K747" s="36"/>
      <c r="L747" s="79"/>
      <c r="M747" s="79"/>
      <c r="N747" s="74"/>
      <c r="O747" s="81" t="s">
        <v>1491</v>
      </c>
      <c r="P747" s="83">
        <v>44408.714398148149</v>
      </c>
      <c r="Q747" s="81" t="s">
        <v>1770</v>
      </c>
      <c r="R747" s="85" t="s">
        <v>2685</v>
      </c>
      <c r="S747" s="81" t="s">
        <v>3177</v>
      </c>
      <c r="T747" s="81" t="s">
        <v>3289</v>
      </c>
      <c r="U747" s="83">
        <v>44408.714398148149</v>
      </c>
      <c r="V747" s="85" t="s">
        <v>4317</v>
      </c>
      <c r="W747" s="81"/>
      <c r="X747" s="81"/>
      <c r="Y747" s="87" t="s">
        <v>6317</v>
      </c>
      <c r="Z747" s="81"/>
    </row>
    <row r="748" spans="1:26" x14ac:dyDescent="0.35">
      <c r="A748" s="66" t="s">
        <v>756</v>
      </c>
      <c r="B748" s="66" t="s">
        <v>1409</v>
      </c>
      <c r="C748" s="67"/>
      <c r="D748" s="68"/>
      <c r="E748" s="69"/>
      <c r="F748" s="70"/>
      <c r="G748" s="67"/>
      <c r="H748" s="71"/>
      <c r="I748" s="72"/>
      <c r="J748" s="72"/>
      <c r="K748" s="36"/>
      <c r="L748" s="79"/>
      <c r="M748" s="79"/>
      <c r="N748" s="74"/>
      <c r="O748" s="81" t="s">
        <v>1491</v>
      </c>
      <c r="P748" s="83">
        <v>44407.632835648146</v>
      </c>
      <c r="Q748" s="81" t="s">
        <v>1771</v>
      </c>
      <c r="R748" s="85" t="s">
        <v>2686</v>
      </c>
      <c r="S748" s="81" t="s">
        <v>3177</v>
      </c>
      <c r="T748" s="81" t="s">
        <v>3400</v>
      </c>
      <c r="U748" s="83">
        <v>44407.632835648146</v>
      </c>
      <c r="V748" s="85" t="s">
        <v>4318</v>
      </c>
      <c r="W748" s="81"/>
      <c r="X748" s="81"/>
      <c r="Y748" s="87" t="s">
        <v>6318</v>
      </c>
      <c r="Z748" s="81"/>
    </row>
    <row r="749" spans="1:26" x14ac:dyDescent="0.35">
      <c r="A749" s="66" t="s">
        <v>757</v>
      </c>
      <c r="B749" s="66" t="s">
        <v>1409</v>
      </c>
      <c r="C749" s="67"/>
      <c r="D749" s="68"/>
      <c r="E749" s="69"/>
      <c r="F749" s="70"/>
      <c r="G749" s="67"/>
      <c r="H749" s="71"/>
      <c r="I749" s="72"/>
      <c r="J749" s="72"/>
      <c r="K749" s="36"/>
      <c r="L749" s="79"/>
      <c r="M749" s="79"/>
      <c r="N749" s="74"/>
      <c r="O749" s="81" t="s">
        <v>1490</v>
      </c>
      <c r="P749" s="83">
        <v>44408.734652777777</v>
      </c>
      <c r="Q749" s="81" t="s">
        <v>1720</v>
      </c>
      <c r="R749" s="81"/>
      <c r="S749" s="81"/>
      <c r="T749" s="81" t="s">
        <v>3400</v>
      </c>
      <c r="U749" s="83">
        <v>44408.734652777777</v>
      </c>
      <c r="V749" s="85" t="s">
        <v>4319</v>
      </c>
      <c r="W749" s="81"/>
      <c r="X749" s="81"/>
      <c r="Y749" s="87" t="s">
        <v>6319</v>
      </c>
      <c r="Z749" s="81"/>
    </row>
    <row r="750" spans="1:26" x14ac:dyDescent="0.35">
      <c r="A750" s="66" t="s">
        <v>757</v>
      </c>
      <c r="B750" s="66" t="s">
        <v>756</v>
      </c>
      <c r="C750" s="67"/>
      <c r="D750" s="68"/>
      <c r="E750" s="69"/>
      <c r="F750" s="70"/>
      <c r="G750" s="67"/>
      <c r="H750" s="71"/>
      <c r="I750" s="72"/>
      <c r="J750" s="72"/>
      <c r="K750" s="36"/>
      <c r="L750" s="79"/>
      <c r="M750" s="79"/>
      <c r="N750" s="74"/>
      <c r="O750" s="81" t="s">
        <v>1490</v>
      </c>
      <c r="P750" s="83">
        <v>44408.734652777777</v>
      </c>
      <c r="Q750" s="81" t="s">
        <v>1720</v>
      </c>
      <c r="R750" s="81"/>
      <c r="S750" s="81"/>
      <c r="T750" s="81" t="s">
        <v>3400</v>
      </c>
      <c r="U750" s="83">
        <v>44408.734652777777</v>
      </c>
      <c r="V750" s="85" t="s">
        <v>4319</v>
      </c>
      <c r="W750" s="81"/>
      <c r="X750" s="81"/>
      <c r="Y750" s="87" t="s">
        <v>6319</v>
      </c>
      <c r="Z750" s="81"/>
    </row>
    <row r="751" spans="1:26" x14ac:dyDescent="0.35">
      <c r="A751" s="66" t="s">
        <v>758</v>
      </c>
      <c r="B751" s="66" t="s">
        <v>1335</v>
      </c>
      <c r="C751" s="67"/>
      <c r="D751" s="68"/>
      <c r="E751" s="69"/>
      <c r="F751" s="70"/>
      <c r="G751" s="67"/>
      <c r="H751" s="71"/>
      <c r="I751" s="72"/>
      <c r="J751" s="72"/>
      <c r="K751" s="36"/>
      <c r="L751" s="79"/>
      <c r="M751" s="79"/>
      <c r="N751" s="74"/>
      <c r="O751" s="81" t="s">
        <v>1490</v>
      </c>
      <c r="P751" s="83">
        <v>44408.74486111111</v>
      </c>
      <c r="Q751" s="81" t="s">
        <v>1726</v>
      </c>
      <c r="R751" s="81"/>
      <c r="S751" s="81"/>
      <c r="T751" s="81"/>
      <c r="U751" s="83">
        <v>44408.74486111111</v>
      </c>
      <c r="V751" s="85" t="s">
        <v>4320</v>
      </c>
      <c r="W751" s="81"/>
      <c r="X751" s="81"/>
      <c r="Y751" s="87" t="s">
        <v>6320</v>
      </c>
      <c r="Z751" s="81"/>
    </row>
    <row r="752" spans="1:26" x14ac:dyDescent="0.35">
      <c r="A752" s="66" t="s">
        <v>759</v>
      </c>
      <c r="B752" s="66" t="s">
        <v>1335</v>
      </c>
      <c r="C752" s="67"/>
      <c r="D752" s="68"/>
      <c r="E752" s="69"/>
      <c r="F752" s="70"/>
      <c r="G752" s="67"/>
      <c r="H752" s="71"/>
      <c r="I752" s="72"/>
      <c r="J752" s="72"/>
      <c r="K752" s="36"/>
      <c r="L752" s="79"/>
      <c r="M752" s="79"/>
      <c r="N752" s="74"/>
      <c r="O752" s="81" t="s">
        <v>1490</v>
      </c>
      <c r="P752" s="83">
        <v>44408.756307870368</v>
      </c>
      <c r="Q752" s="81" t="s">
        <v>1726</v>
      </c>
      <c r="R752" s="81"/>
      <c r="S752" s="81"/>
      <c r="T752" s="81"/>
      <c r="U752" s="83">
        <v>44408.756307870368</v>
      </c>
      <c r="V752" s="85" t="s">
        <v>4321</v>
      </c>
      <c r="W752" s="81"/>
      <c r="X752" s="81"/>
      <c r="Y752" s="87" t="s">
        <v>6321</v>
      </c>
      <c r="Z752" s="81"/>
    </row>
    <row r="753" spans="1:26" x14ac:dyDescent="0.35">
      <c r="A753" s="66" t="s">
        <v>760</v>
      </c>
      <c r="B753" s="66" t="s">
        <v>826</v>
      </c>
      <c r="C753" s="67"/>
      <c r="D753" s="68"/>
      <c r="E753" s="69"/>
      <c r="F753" s="70"/>
      <c r="G753" s="67"/>
      <c r="H753" s="71"/>
      <c r="I753" s="72"/>
      <c r="J753" s="72"/>
      <c r="K753" s="36"/>
      <c r="L753" s="79"/>
      <c r="M753" s="79"/>
      <c r="N753" s="74"/>
      <c r="O753" s="81" t="s">
        <v>1490</v>
      </c>
      <c r="P753" s="83">
        <v>44408.769016203703</v>
      </c>
      <c r="Q753" s="81" t="s">
        <v>1772</v>
      </c>
      <c r="R753" s="81"/>
      <c r="S753" s="81"/>
      <c r="T753" s="81" t="s">
        <v>826</v>
      </c>
      <c r="U753" s="83">
        <v>44408.769016203703</v>
      </c>
      <c r="V753" s="85" t="s">
        <v>4322</v>
      </c>
      <c r="W753" s="81"/>
      <c r="X753" s="81"/>
      <c r="Y753" s="87" t="s">
        <v>6322</v>
      </c>
      <c r="Z753" s="81"/>
    </row>
    <row r="754" spans="1:26" x14ac:dyDescent="0.35">
      <c r="A754" s="66" t="s">
        <v>761</v>
      </c>
      <c r="B754" s="66" t="s">
        <v>1308</v>
      </c>
      <c r="C754" s="67"/>
      <c r="D754" s="68"/>
      <c r="E754" s="69"/>
      <c r="F754" s="70"/>
      <c r="G754" s="67"/>
      <c r="H754" s="71"/>
      <c r="I754" s="72"/>
      <c r="J754" s="72"/>
      <c r="K754" s="36"/>
      <c r="L754" s="79"/>
      <c r="M754" s="79"/>
      <c r="N754" s="74"/>
      <c r="O754" s="81" t="s">
        <v>1490</v>
      </c>
      <c r="P754" s="83">
        <v>44408.771990740737</v>
      </c>
      <c r="Q754" s="81" t="s">
        <v>1709</v>
      </c>
      <c r="R754" s="81"/>
      <c r="S754" s="81"/>
      <c r="T754" s="81" t="s">
        <v>3394</v>
      </c>
      <c r="U754" s="83">
        <v>44408.771990740737</v>
      </c>
      <c r="V754" s="85" t="s">
        <v>4323</v>
      </c>
      <c r="W754" s="81"/>
      <c r="X754" s="81"/>
      <c r="Y754" s="87" t="s">
        <v>6323</v>
      </c>
      <c r="Z754" s="81"/>
    </row>
    <row r="755" spans="1:26" x14ac:dyDescent="0.35">
      <c r="A755" s="66" t="s">
        <v>761</v>
      </c>
      <c r="B755" s="66" t="s">
        <v>1264</v>
      </c>
      <c r="C755" s="67"/>
      <c r="D755" s="68"/>
      <c r="E755" s="69"/>
      <c r="F755" s="70"/>
      <c r="G755" s="67"/>
      <c r="H755" s="71"/>
      <c r="I755" s="72"/>
      <c r="J755" s="72"/>
      <c r="K755" s="36"/>
      <c r="L755" s="79"/>
      <c r="M755" s="79"/>
      <c r="N755" s="74"/>
      <c r="O755" s="81" t="s">
        <v>1490</v>
      </c>
      <c r="P755" s="83">
        <v>44408.771990740737</v>
      </c>
      <c r="Q755" s="81" t="s">
        <v>1709</v>
      </c>
      <c r="R755" s="81"/>
      <c r="S755" s="81"/>
      <c r="T755" s="81" t="s">
        <v>3394</v>
      </c>
      <c r="U755" s="83">
        <v>44408.771990740737</v>
      </c>
      <c r="V755" s="85" t="s">
        <v>4323</v>
      </c>
      <c r="W755" s="81"/>
      <c r="X755" s="81"/>
      <c r="Y755" s="87" t="s">
        <v>6323</v>
      </c>
      <c r="Z755" s="81"/>
    </row>
    <row r="756" spans="1:26" x14ac:dyDescent="0.35">
      <c r="A756" s="66" t="s">
        <v>761</v>
      </c>
      <c r="B756" s="66" t="s">
        <v>1310</v>
      </c>
      <c r="C756" s="67"/>
      <c r="D756" s="68"/>
      <c r="E756" s="69"/>
      <c r="F756" s="70"/>
      <c r="G756" s="67"/>
      <c r="H756" s="71"/>
      <c r="I756" s="72"/>
      <c r="J756" s="72"/>
      <c r="K756" s="36"/>
      <c r="L756" s="79"/>
      <c r="M756" s="79"/>
      <c r="N756" s="74"/>
      <c r="O756" s="81" t="s">
        <v>1490</v>
      </c>
      <c r="P756" s="83">
        <v>44408.771990740737</v>
      </c>
      <c r="Q756" s="81" t="s">
        <v>1709</v>
      </c>
      <c r="R756" s="81"/>
      <c r="S756" s="81"/>
      <c r="T756" s="81" t="s">
        <v>3394</v>
      </c>
      <c r="U756" s="83">
        <v>44408.771990740737</v>
      </c>
      <c r="V756" s="85" t="s">
        <v>4323</v>
      </c>
      <c r="W756" s="81"/>
      <c r="X756" s="81"/>
      <c r="Y756" s="87" t="s">
        <v>6323</v>
      </c>
      <c r="Z756" s="81"/>
    </row>
    <row r="757" spans="1:26" x14ac:dyDescent="0.35">
      <c r="A757" s="66" t="s">
        <v>762</v>
      </c>
      <c r="B757" s="66" t="s">
        <v>962</v>
      </c>
      <c r="C757" s="67"/>
      <c r="D757" s="68"/>
      <c r="E757" s="69"/>
      <c r="F757" s="70"/>
      <c r="G757" s="67"/>
      <c r="H757" s="71"/>
      <c r="I757" s="72"/>
      <c r="J757" s="72"/>
      <c r="K757" s="36"/>
      <c r="L757" s="79"/>
      <c r="M757" s="79"/>
      <c r="N757" s="74"/>
      <c r="O757" s="81" t="s">
        <v>1490</v>
      </c>
      <c r="P757" s="83">
        <v>44405.469502314816</v>
      </c>
      <c r="Q757" s="81" t="s">
        <v>1773</v>
      </c>
      <c r="R757" s="81"/>
      <c r="S757" s="81"/>
      <c r="T757" s="81" t="s">
        <v>3434</v>
      </c>
      <c r="U757" s="83">
        <v>44405.469502314816</v>
      </c>
      <c r="V757" s="85" t="s">
        <v>4324</v>
      </c>
      <c r="W757" s="81"/>
      <c r="X757" s="81"/>
      <c r="Y757" s="87" t="s">
        <v>6324</v>
      </c>
      <c r="Z757" s="81"/>
    </row>
    <row r="758" spans="1:26" x14ac:dyDescent="0.35">
      <c r="A758" s="66" t="s">
        <v>762</v>
      </c>
      <c r="B758" s="66" t="s">
        <v>1199</v>
      </c>
      <c r="C758" s="67"/>
      <c r="D758" s="68"/>
      <c r="E758" s="69"/>
      <c r="F758" s="70"/>
      <c r="G758" s="67"/>
      <c r="H758" s="71"/>
      <c r="I758" s="72"/>
      <c r="J758" s="72"/>
      <c r="K758" s="36"/>
      <c r="L758" s="79"/>
      <c r="M758" s="79"/>
      <c r="N758" s="74"/>
      <c r="O758" s="81" t="s">
        <v>1490</v>
      </c>
      <c r="P758" s="83">
        <v>44408.815115740741</v>
      </c>
      <c r="Q758" s="81" t="s">
        <v>1691</v>
      </c>
      <c r="R758" s="81"/>
      <c r="S758" s="81"/>
      <c r="T758" s="81"/>
      <c r="U758" s="83">
        <v>44408.815115740741</v>
      </c>
      <c r="V758" s="85" t="s">
        <v>4325</v>
      </c>
      <c r="W758" s="81"/>
      <c r="X758" s="81"/>
      <c r="Y758" s="87" t="s">
        <v>6325</v>
      </c>
      <c r="Z758" s="81"/>
    </row>
    <row r="759" spans="1:26" x14ac:dyDescent="0.35">
      <c r="A759" s="66" t="s">
        <v>763</v>
      </c>
      <c r="B759" s="66" t="s">
        <v>1308</v>
      </c>
      <c r="C759" s="67"/>
      <c r="D759" s="68"/>
      <c r="E759" s="69"/>
      <c r="F759" s="70"/>
      <c r="G759" s="67"/>
      <c r="H759" s="71"/>
      <c r="I759" s="72"/>
      <c r="J759" s="72"/>
      <c r="K759" s="36"/>
      <c r="L759" s="79"/>
      <c r="M759" s="79"/>
      <c r="N759" s="74"/>
      <c r="O759" s="81" t="s">
        <v>1490</v>
      </c>
      <c r="P759" s="83">
        <v>44408.821793981479</v>
      </c>
      <c r="Q759" s="81" t="s">
        <v>1709</v>
      </c>
      <c r="R759" s="81"/>
      <c r="S759" s="81"/>
      <c r="T759" s="81" t="s">
        <v>3394</v>
      </c>
      <c r="U759" s="83">
        <v>44408.821793981479</v>
      </c>
      <c r="V759" s="85" t="s">
        <v>4326</v>
      </c>
      <c r="W759" s="81"/>
      <c r="X759" s="81"/>
      <c r="Y759" s="87" t="s">
        <v>6326</v>
      </c>
      <c r="Z759" s="81"/>
    </row>
    <row r="760" spans="1:26" x14ac:dyDescent="0.35">
      <c r="A760" s="66" t="s">
        <v>763</v>
      </c>
      <c r="B760" s="66" t="s">
        <v>1264</v>
      </c>
      <c r="C760" s="67"/>
      <c r="D760" s="68"/>
      <c r="E760" s="69"/>
      <c r="F760" s="70"/>
      <c r="G760" s="67"/>
      <c r="H760" s="71"/>
      <c r="I760" s="72"/>
      <c r="J760" s="72"/>
      <c r="K760" s="36"/>
      <c r="L760" s="79"/>
      <c r="M760" s="79"/>
      <c r="N760" s="74"/>
      <c r="O760" s="81" t="s">
        <v>1490</v>
      </c>
      <c r="P760" s="83">
        <v>44408.821793981479</v>
      </c>
      <c r="Q760" s="81" t="s">
        <v>1709</v>
      </c>
      <c r="R760" s="81"/>
      <c r="S760" s="81"/>
      <c r="T760" s="81" t="s">
        <v>3394</v>
      </c>
      <c r="U760" s="83">
        <v>44408.821793981479</v>
      </c>
      <c r="V760" s="85" t="s">
        <v>4326</v>
      </c>
      <c r="W760" s="81"/>
      <c r="X760" s="81"/>
      <c r="Y760" s="87" t="s">
        <v>6326</v>
      </c>
      <c r="Z760" s="81"/>
    </row>
    <row r="761" spans="1:26" x14ac:dyDescent="0.35">
      <c r="A761" s="66" t="s">
        <v>763</v>
      </c>
      <c r="B761" s="66" t="s">
        <v>1310</v>
      </c>
      <c r="C761" s="67"/>
      <c r="D761" s="68"/>
      <c r="E761" s="69"/>
      <c r="F761" s="70"/>
      <c r="G761" s="67"/>
      <c r="H761" s="71"/>
      <c r="I761" s="72"/>
      <c r="J761" s="72"/>
      <c r="K761" s="36"/>
      <c r="L761" s="79"/>
      <c r="M761" s="79"/>
      <c r="N761" s="74"/>
      <c r="O761" s="81" t="s">
        <v>1490</v>
      </c>
      <c r="P761" s="83">
        <v>44408.821793981479</v>
      </c>
      <c r="Q761" s="81" t="s">
        <v>1709</v>
      </c>
      <c r="R761" s="81"/>
      <c r="S761" s="81"/>
      <c r="T761" s="81" t="s">
        <v>3394</v>
      </c>
      <c r="U761" s="83">
        <v>44408.821793981479</v>
      </c>
      <c r="V761" s="85" t="s">
        <v>4326</v>
      </c>
      <c r="W761" s="81"/>
      <c r="X761" s="81"/>
      <c r="Y761" s="87" t="s">
        <v>6326</v>
      </c>
      <c r="Z761" s="81"/>
    </row>
    <row r="762" spans="1:26" x14ac:dyDescent="0.35">
      <c r="A762" s="66" t="s">
        <v>764</v>
      </c>
      <c r="B762" s="66" t="s">
        <v>1264</v>
      </c>
      <c r="C762" s="67"/>
      <c r="D762" s="68"/>
      <c r="E762" s="69"/>
      <c r="F762" s="70"/>
      <c r="G762" s="67"/>
      <c r="H762" s="71"/>
      <c r="I762" s="72"/>
      <c r="J762" s="72"/>
      <c r="K762" s="36"/>
      <c r="L762" s="79"/>
      <c r="M762" s="79"/>
      <c r="N762" s="74"/>
      <c r="O762" s="81" t="s">
        <v>1490</v>
      </c>
      <c r="P762" s="83">
        <v>44408.885798611111</v>
      </c>
      <c r="Q762" s="81" t="s">
        <v>1652</v>
      </c>
      <c r="R762" s="81"/>
      <c r="S762" s="81"/>
      <c r="T762" s="81" t="s">
        <v>3365</v>
      </c>
      <c r="U762" s="83">
        <v>44408.885798611111</v>
      </c>
      <c r="V762" s="85" t="s">
        <v>4327</v>
      </c>
      <c r="W762" s="81"/>
      <c r="X762" s="81"/>
      <c r="Y762" s="87" t="s">
        <v>6327</v>
      </c>
      <c r="Z762" s="81"/>
    </row>
    <row r="763" spans="1:26" x14ac:dyDescent="0.35">
      <c r="A763" s="66" t="s">
        <v>765</v>
      </c>
      <c r="B763" s="66" t="s">
        <v>1374</v>
      </c>
      <c r="C763" s="67"/>
      <c r="D763" s="68"/>
      <c r="E763" s="69"/>
      <c r="F763" s="70"/>
      <c r="G763" s="67"/>
      <c r="H763" s="71"/>
      <c r="I763" s="72"/>
      <c r="J763" s="72"/>
      <c r="K763" s="36"/>
      <c r="L763" s="79"/>
      <c r="M763" s="79"/>
      <c r="N763" s="74"/>
      <c r="O763" s="81" t="s">
        <v>1490</v>
      </c>
      <c r="P763" s="83">
        <v>44404.88758101852</v>
      </c>
      <c r="Q763" s="81" t="s">
        <v>1586</v>
      </c>
      <c r="R763" s="81"/>
      <c r="S763" s="81"/>
      <c r="T763" s="81" t="s">
        <v>3333</v>
      </c>
      <c r="U763" s="83">
        <v>44404.88758101852</v>
      </c>
      <c r="V763" s="85" t="s">
        <v>4328</v>
      </c>
      <c r="W763" s="81"/>
      <c r="X763" s="81"/>
      <c r="Y763" s="87" t="s">
        <v>6328</v>
      </c>
      <c r="Z763" s="81"/>
    </row>
    <row r="764" spans="1:26" x14ac:dyDescent="0.35">
      <c r="A764" s="66" t="s">
        <v>765</v>
      </c>
      <c r="B764" s="66" t="s">
        <v>1264</v>
      </c>
      <c r="C764" s="67"/>
      <c r="D764" s="68"/>
      <c r="E764" s="69"/>
      <c r="F764" s="70"/>
      <c r="G764" s="67"/>
      <c r="H764" s="71"/>
      <c r="I764" s="72"/>
      <c r="J764" s="72"/>
      <c r="K764" s="36"/>
      <c r="L764" s="79"/>
      <c r="M764" s="79"/>
      <c r="N764" s="74"/>
      <c r="O764" s="81" t="s">
        <v>1490</v>
      </c>
      <c r="P764" s="83">
        <v>44407.516469907408</v>
      </c>
      <c r="Q764" s="81" t="s">
        <v>1652</v>
      </c>
      <c r="R764" s="81"/>
      <c r="S764" s="81"/>
      <c r="T764" s="81" t="s">
        <v>3365</v>
      </c>
      <c r="U764" s="83">
        <v>44407.516469907408</v>
      </c>
      <c r="V764" s="85" t="s">
        <v>4329</v>
      </c>
      <c r="W764" s="81"/>
      <c r="X764" s="81"/>
      <c r="Y764" s="87" t="s">
        <v>6329</v>
      </c>
      <c r="Z764" s="81"/>
    </row>
    <row r="765" spans="1:26" x14ac:dyDescent="0.35">
      <c r="A765" s="66" t="s">
        <v>765</v>
      </c>
      <c r="B765" s="66" t="s">
        <v>1264</v>
      </c>
      <c r="C765" s="67"/>
      <c r="D765" s="68"/>
      <c r="E765" s="69"/>
      <c r="F765" s="70"/>
      <c r="G765" s="67"/>
      <c r="H765" s="71"/>
      <c r="I765" s="72"/>
      <c r="J765" s="72"/>
      <c r="K765" s="36"/>
      <c r="L765" s="79"/>
      <c r="M765" s="79"/>
      <c r="N765" s="74"/>
      <c r="O765" s="81" t="s">
        <v>1490</v>
      </c>
      <c r="P765" s="83">
        <v>44408.88721064815</v>
      </c>
      <c r="Q765" s="81" t="s">
        <v>1652</v>
      </c>
      <c r="R765" s="81"/>
      <c r="S765" s="81"/>
      <c r="T765" s="81" t="s">
        <v>3365</v>
      </c>
      <c r="U765" s="83">
        <v>44408.88721064815</v>
      </c>
      <c r="V765" s="85" t="s">
        <v>4330</v>
      </c>
      <c r="W765" s="81"/>
      <c r="X765" s="81"/>
      <c r="Y765" s="87" t="s">
        <v>6330</v>
      </c>
      <c r="Z765" s="81"/>
    </row>
    <row r="766" spans="1:26" x14ac:dyDescent="0.35">
      <c r="A766" s="66" t="s">
        <v>766</v>
      </c>
      <c r="B766" s="66" t="s">
        <v>796</v>
      </c>
      <c r="C766" s="67"/>
      <c r="D766" s="68"/>
      <c r="E766" s="69"/>
      <c r="F766" s="70"/>
      <c r="G766" s="67"/>
      <c r="H766" s="71"/>
      <c r="I766" s="72"/>
      <c r="J766" s="72"/>
      <c r="K766" s="36"/>
      <c r="L766" s="79"/>
      <c r="M766" s="79"/>
      <c r="N766" s="74"/>
      <c r="O766" s="81" t="s">
        <v>1490</v>
      </c>
      <c r="P766" s="83">
        <v>44408.892708333333</v>
      </c>
      <c r="Q766" s="81" t="s">
        <v>1659</v>
      </c>
      <c r="R766" s="81"/>
      <c r="S766" s="81"/>
      <c r="T766" s="81" t="s">
        <v>3372</v>
      </c>
      <c r="U766" s="83">
        <v>44408.892708333333</v>
      </c>
      <c r="V766" s="85" t="s">
        <v>4331</v>
      </c>
      <c r="W766" s="81"/>
      <c r="X766" s="81"/>
      <c r="Y766" s="87" t="s">
        <v>6331</v>
      </c>
      <c r="Z766" s="81"/>
    </row>
    <row r="767" spans="1:26" x14ac:dyDescent="0.35">
      <c r="A767" s="66" t="s">
        <v>767</v>
      </c>
      <c r="B767" s="66" t="s">
        <v>796</v>
      </c>
      <c r="C767" s="67"/>
      <c r="D767" s="68"/>
      <c r="E767" s="69"/>
      <c r="F767" s="70"/>
      <c r="G767" s="67"/>
      <c r="H767" s="71"/>
      <c r="I767" s="72"/>
      <c r="J767" s="72"/>
      <c r="K767" s="36"/>
      <c r="L767" s="79"/>
      <c r="M767" s="79"/>
      <c r="N767" s="74"/>
      <c r="O767" s="81" t="s">
        <v>1490</v>
      </c>
      <c r="P767" s="83">
        <v>44408.896354166667</v>
      </c>
      <c r="Q767" s="81" t="s">
        <v>1659</v>
      </c>
      <c r="R767" s="81"/>
      <c r="S767" s="81"/>
      <c r="T767" s="81" t="s">
        <v>3372</v>
      </c>
      <c r="U767" s="83">
        <v>44408.896354166667</v>
      </c>
      <c r="V767" s="85" t="s">
        <v>4332</v>
      </c>
      <c r="W767" s="81"/>
      <c r="X767" s="81"/>
      <c r="Y767" s="87" t="s">
        <v>6332</v>
      </c>
      <c r="Z767" s="81"/>
    </row>
    <row r="768" spans="1:26" x14ac:dyDescent="0.35">
      <c r="A768" s="66" t="s">
        <v>767</v>
      </c>
      <c r="B768" s="66" t="s">
        <v>1419</v>
      </c>
      <c r="C768" s="67"/>
      <c r="D768" s="68"/>
      <c r="E768" s="69"/>
      <c r="F768" s="70"/>
      <c r="G768" s="67"/>
      <c r="H768" s="71"/>
      <c r="I768" s="72"/>
      <c r="J768" s="72"/>
      <c r="K768" s="36"/>
      <c r="L768" s="79"/>
      <c r="M768" s="79"/>
      <c r="N768" s="74"/>
      <c r="O768" s="81" t="s">
        <v>1490</v>
      </c>
      <c r="P768" s="83">
        <v>44408.896539351852</v>
      </c>
      <c r="Q768" s="81" t="s">
        <v>1765</v>
      </c>
      <c r="R768" s="81"/>
      <c r="S768" s="81"/>
      <c r="T768" s="81" t="s">
        <v>3430</v>
      </c>
      <c r="U768" s="83">
        <v>44408.896539351852</v>
      </c>
      <c r="V768" s="85" t="s">
        <v>4333</v>
      </c>
      <c r="W768" s="81"/>
      <c r="X768" s="81"/>
      <c r="Y768" s="87" t="s">
        <v>6333</v>
      </c>
      <c r="Z768" s="81"/>
    </row>
    <row r="769" spans="1:26" x14ac:dyDescent="0.35">
      <c r="A769" s="66" t="s">
        <v>767</v>
      </c>
      <c r="B769" s="66" t="s">
        <v>1420</v>
      </c>
      <c r="C769" s="67"/>
      <c r="D769" s="68"/>
      <c r="E769" s="69"/>
      <c r="F769" s="70"/>
      <c r="G769" s="67"/>
      <c r="H769" s="71"/>
      <c r="I769" s="72"/>
      <c r="J769" s="72"/>
      <c r="K769" s="36"/>
      <c r="L769" s="79"/>
      <c r="M769" s="79"/>
      <c r="N769" s="74"/>
      <c r="O769" s="81" t="s">
        <v>1490</v>
      </c>
      <c r="P769" s="83">
        <v>44408.896539351852</v>
      </c>
      <c r="Q769" s="81" t="s">
        <v>1765</v>
      </c>
      <c r="R769" s="81"/>
      <c r="S769" s="81"/>
      <c r="T769" s="81" t="s">
        <v>3430</v>
      </c>
      <c r="U769" s="83">
        <v>44408.896539351852</v>
      </c>
      <c r="V769" s="85" t="s">
        <v>4333</v>
      </c>
      <c r="W769" s="81"/>
      <c r="X769" s="81"/>
      <c r="Y769" s="87" t="s">
        <v>6333</v>
      </c>
      <c r="Z769" s="81"/>
    </row>
    <row r="770" spans="1:26" x14ac:dyDescent="0.35">
      <c r="A770" s="66" t="s">
        <v>767</v>
      </c>
      <c r="B770" s="66" t="s">
        <v>796</v>
      </c>
      <c r="C770" s="67"/>
      <c r="D770" s="68"/>
      <c r="E770" s="69"/>
      <c r="F770" s="70"/>
      <c r="G770" s="67"/>
      <c r="H770" s="71"/>
      <c r="I770" s="72"/>
      <c r="J770" s="72"/>
      <c r="K770" s="36"/>
      <c r="L770" s="79"/>
      <c r="M770" s="79"/>
      <c r="N770" s="74"/>
      <c r="O770" s="81" t="s">
        <v>1490</v>
      </c>
      <c r="P770" s="83">
        <v>44408.896539351852</v>
      </c>
      <c r="Q770" s="81" t="s">
        <v>1765</v>
      </c>
      <c r="R770" s="81"/>
      <c r="S770" s="81"/>
      <c r="T770" s="81" t="s">
        <v>3430</v>
      </c>
      <c r="U770" s="83">
        <v>44408.896539351852</v>
      </c>
      <c r="V770" s="85" t="s">
        <v>4333</v>
      </c>
      <c r="W770" s="81"/>
      <c r="X770" s="81"/>
      <c r="Y770" s="87" t="s">
        <v>6333</v>
      </c>
      <c r="Z770" s="81"/>
    </row>
    <row r="771" spans="1:26" x14ac:dyDescent="0.35">
      <c r="A771" s="66" t="s">
        <v>768</v>
      </c>
      <c r="B771" s="66" t="s">
        <v>1264</v>
      </c>
      <c r="C771" s="67"/>
      <c r="D771" s="68"/>
      <c r="E771" s="69"/>
      <c r="F771" s="70"/>
      <c r="G771" s="67"/>
      <c r="H771" s="71"/>
      <c r="I771" s="72"/>
      <c r="J771" s="72"/>
      <c r="K771" s="36"/>
      <c r="L771" s="79"/>
      <c r="M771" s="79"/>
      <c r="N771" s="74"/>
      <c r="O771" s="81" t="s">
        <v>1490</v>
      </c>
      <c r="P771" s="83">
        <v>44408.916597222225</v>
      </c>
      <c r="Q771" s="81" t="s">
        <v>1652</v>
      </c>
      <c r="R771" s="81"/>
      <c r="S771" s="81"/>
      <c r="T771" s="81" t="s">
        <v>3365</v>
      </c>
      <c r="U771" s="83">
        <v>44408.916597222225</v>
      </c>
      <c r="V771" s="85" t="s">
        <v>4334</v>
      </c>
      <c r="W771" s="81"/>
      <c r="X771" s="81"/>
      <c r="Y771" s="87" t="s">
        <v>6334</v>
      </c>
      <c r="Z771" s="81"/>
    </row>
    <row r="772" spans="1:26" x14ac:dyDescent="0.35">
      <c r="A772" s="66" t="s">
        <v>769</v>
      </c>
      <c r="B772" s="66" t="s">
        <v>1374</v>
      </c>
      <c r="C772" s="67"/>
      <c r="D772" s="68"/>
      <c r="E772" s="69"/>
      <c r="F772" s="70"/>
      <c r="G772" s="67"/>
      <c r="H772" s="71"/>
      <c r="I772" s="72"/>
      <c r="J772" s="72"/>
      <c r="K772" s="36"/>
      <c r="L772" s="79"/>
      <c r="M772" s="79"/>
      <c r="N772" s="74"/>
      <c r="O772" s="81" t="s">
        <v>1490</v>
      </c>
      <c r="P772" s="83">
        <v>44404.884363425925</v>
      </c>
      <c r="Q772" s="81" t="s">
        <v>1586</v>
      </c>
      <c r="R772" s="81"/>
      <c r="S772" s="81"/>
      <c r="T772" s="81" t="s">
        <v>3333</v>
      </c>
      <c r="U772" s="83">
        <v>44404.884363425925</v>
      </c>
      <c r="V772" s="85" t="s">
        <v>4335</v>
      </c>
      <c r="W772" s="81"/>
      <c r="X772" s="81"/>
      <c r="Y772" s="87" t="s">
        <v>6335</v>
      </c>
      <c r="Z772" s="81"/>
    </row>
    <row r="773" spans="1:26" x14ac:dyDescent="0.35">
      <c r="A773" s="66" t="s">
        <v>769</v>
      </c>
      <c r="B773" s="66" t="s">
        <v>1421</v>
      </c>
      <c r="C773" s="67"/>
      <c r="D773" s="68"/>
      <c r="E773" s="69"/>
      <c r="F773" s="70"/>
      <c r="G773" s="67"/>
      <c r="H773" s="71"/>
      <c r="I773" s="72"/>
      <c r="J773" s="72"/>
      <c r="K773" s="36"/>
      <c r="L773" s="79"/>
      <c r="M773" s="79"/>
      <c r="N773" s="74"/>
      <c r="O773" s="81" t="s">
        <v>1490</v>
      </c>
      <c r="P773" s="83">
        <v>44405.255532407406</v>
      </c>
      <c r="Q773" s="81" t="s">
        <v>1774</v>
      </c>
      <c r="R773" s="81"/>
      <c r="S773" s="81"/>
      <c r="T773" s="81" t="s">
        <v>3418</v>
      </c>
      <c r="U773" s="83">
        <v>44405.255532407406</v>
      </c>
      <c r="V773" s="85" t="s">
        <v>4336</v>
      </c>
      <c r="W773" s="81"/>
      <c r="X773" s="81"/>
      <c r="Y773" s="87" t="s">
        <v>6336</v>
      </c>
      <c r="Z773" s="81"/>
    </row>
    <row r="774" spans="1:26" x14ac:dyDescent="0.35">
      <c r="A774" s="66" t="s">
        <v>769</v>
      </c>
      <c r="B774" s="66" t="s">
        <v>1374</v>
      </c>
      <c r="C774" s="67"/>
      <c r="D774" s="68"/>
      <c r="E774" s="69"/>
      <c r="F774" s="70"/>
      <c r="G774" s="67"/>
      <c r="H774" s="71"/>
      <c r="I774" s="72"/>
      <c r="J774" s="72"/>
      <c r="K774" s="36"/>
      <c r="L774" s="79"/>
      <c r="M774" s="79"/>
      <c r="N774" s="74"/>
      <c r="O774" s="81" t="s">
        <v>1490</v>
      </c>
      <c r="P774" s="83">
        <v>44406.368657407409</v>
      </c>
      <c r="Q774" s="81" t="s">
        <v>1586</v>
      </c>
      <c r="R774" s="81"/>
      <c r="S774" s="81"/>
      <c r="T774" s="81" t="s">
        <v>3333</v>
      </c>
      <c r="U774" s="83">
        <v>44406.368657407409</v>
      </c>
      <c r="V774" s="85" t="s">
        <v>4337</v>
      </c>
      <c r="W774" s="81"/>
      <c r="X774" s="81"/>
      <c r="Y774" s="87" t="s">
        <v>6337</v>
      </c>
      <c r="Z774" s="81"/>
    </row>
    <row r="775" spans="1:26" x14ac:dyDescent="0.35">
      <c r="A775" s="66" t="s">
        <v>769</v>
      </c>
      <c r="B775" s="66" t="s">
        <v>1374</v>
      </c>
      <c r="C775" s="67"/>
      <c r="D775" s="68"/>
      <c r="E775" s="69"/>
      <c r="F775" s="70"/>
      <c r="G775" s="67"/>
      <c r="H775" s="71"/>
      <c r="I775" s="72"/>
      <c r="J775" s="72"/>
      <c r="K775" s="36"/>
      <c r="L775" s="79"/>
      <c r="M775" s="79"/>
      <c r="N775" s="74"/>
      <c r="O775" s="81" t="s">
        <v>1490</v>
      </c>
      <c r="P775" s="83">
        <v>44407.277638888889</v>
      </c>
      <c r="Q775" s="81" t="s">
        <v>1586</v>
      </c>
      <c r="R775" s="81"/>
      <c r="S775" s="81"/>
      <c r="T775" s="81" t="s">
        <v>3333</v>
      </c>
      <c r="U775" s="83">
        <v>44407.277638888889</v>
      </c>
      <c r="V775" s="85" t="s">
        <v>4338</v>
      </c>
      <c r="W775" s="81"/>
      <c r="X775" s="81"/>
      <c r="Y775" s="87" t="s">
        <v>6338</v>
      </c>
      <c r="Z775" s="81"/>
    </row>
    <row r="776" spans="1:26" x14ac:dyDescent="0.35">
      <c r="A776" s="66" t="s">
        <v>769</v>
      </c>
      <c r="B776" s="66" t="s">
        <v>1416</v>
      </c>
      <c r="C776" s="67"/>
      <c r="D776" s="68"/>
      <c r="E776" s="69"/>
      <c r="F776" s="70"/>
      <c r="G776" s="67"/>
      <c r="H776" s="71"/>
      <c r="I776" s="72"/>
      <c r="J776" s="72"/>
      <c r="K776" s="36"/>
      <c r="L776" s="79"/>
      <c r="M776" s="79"/>
      <c r="N776" s="74"/>
      <c r="O776" s="81" t="s">
        <v>1490</v>
      </c>
      <c r="P776" s="83">
        <v>44408.377986111111</v>
      </c>
      <c r="Q776" s="81" t="s">
        <v>1746</v>
      </c>
      <c r="R776" s="81"/>
      <c r="S776" s="81"/>
      <c r="T776" s="81" t="s">
        <v>3418</v>
      </c>
      <c r="U776" s="83">
        <v>44408.377986111111</v>
      </c>
      <c r="V776" s="85" t="s">
        <v>4339</v>
      </c>
      <c r="W776" s="81"/>
      <c r="X776" s="81"/>
      <c r="Y776" s="87" t="s">
        <v>6339</v>
      </c>
      <c r="Z776" s="81"/>
    </row>
    <row r="777" spans="1:26" x14ac:dyDescent="0.35">
      <c r="A777" s="66" t="s">
        <v>769</v>
      </c>
      <c r="B777" s="66" t="s">
        <v>1421</v>
      </c>
      <c r="C777" s="67"/>
      <c r="D777" s="68"/>
      <c r="E777" s="69"/>
      <c r="F777" s="70"/>
      <c r="G777" s="67"/>
      <c r="H777" s="71"/>
      <c r="I777" s="72"/>
      <c r="J777" s="72"/>
      <c r="K777" s="36"/>
      <c r="L777" s="79"/>
      <c r="M777" s="79"/>
      <c r="N777" s="74"/>
      <c r="O777" s="81" t="s">
        <v>1490</v>
      </c>
      <c r="P777" s="83">
        <v>44409.129930555559</v>
      </c>
      <c r="Q777" s="81" t="s">
        <v>1774</v>
      </c>
      <c r="R777" s="81"/>
      <c r="S777" s="81"/>
      <c r="T777" s="81" t="s">
        <v>3418</v>
      </c>
      <c r="U777" s="83">
        <v>44409.129930555559</v>
      </c>
      <c r="V777" s="85" t="s">
        <v>4340</v>
      </c>
      <c r="W777" s="81"/>
      <c r="X777" s="81"/>
      <c r="Y777" s="87" t="s">
        <v>6340</v>
      </c>
      <c r="Z777" s="81"/>
    </row>
    <row r="778" spans="1:26" x14ac:dyDescent="0.35">
      <c r="A778" s="66" t="s">
        <v>770</v>
      </c>
      <c r="B778" s="66" t="s">
        <v>1407</v>
      </c>
      <c r="C778" s="67"/>
      <c r="D778" s="68"/>
      <c r="E778" s="69"/>
      <c r="F778" s="70"/>
      <c r="G778" s="67"/>
      <c r="H778" s="71"/>
      <c r="I778" s="72"/>
      <c r="J778" s="72"/>
      <c r="K778" s="36"/>
      <c r="L778" s="79"/>
      <c r="M778" s="79"/>
      <c r="N778" s="74"/>
      <c r="O778" s="81" t="s">
        <v>1490</v>
      </c>
      <c r="P778" s="83">
        <v>44409.221284722225</v>
      </c>
      <c r="Q778" s="81" t="s">
        <v>1693</v>
      </c>
      <c r="R778" s="81"/>
      <c r="S778" s="81"/>
      <c r="T778" s="81" t="s">
        <v>3387</v>
      </c>
      <c r="U778" s="83">
        <v>44409.221284722225</v>
      </c>
      <c r="V778" s="85" t="s">
        <v>4341</v>
      </c>
      <c r="W778" s="81"/>
      <c r="X778" s="81"/>
      <c r="Y778" s="87" t="s">
        <v>6341</v>
      </c>
      <c r="Z778" s="81"/>
    </row>
    <row r="779" spans="1:26" x14ac:dyDescent="0.35">
      <c r="A779" s="66" t="s">
        <v>770</v>
      </c>
      <c r="B779" s="66" t="s">
        <v>1194</v>
      </c>
      <c r="C779" s="67"/>
      <c r="D779" s="68"/>
      <c r="E779" s="69"/>
      <c r="F779" s="70"/>
      <c r="G779" s="67"/>
      <c r="H779" s="71"/>
      <c r="I779" s="72"/>
      <c r="J779" s="72"/>
      <c r="K779" s="36"/>
      <c r="L779" s="79"/>
      <c r="M779" s="79"/>
      <c r="N779" s="74"/>
      <c r="O779" s="81" t="s">
        <v>1490</v>
      </c>
      <c r="P779" s="83">
        <v>44409.221284722225</v>
      </c>
      <c r="Q779" s="81" t="s">
        <v>1693</v>
      </c>
      <c r="R779" s="81"/>
      <c r="S779" s="81"/>
      <c r="T779" s="81" t="s">
        <v>3387</v>
      </c>
      <c r="U779" s="83">
        <v>44409.221284722225</v>
      </c>
      <c r="V779" s="85" t="s">
        <v>4341</v>
      </c>
      <c r="W779" s="81"/>
      <c r="X779" s="81"/>
      <c r="Y779" s="87" t="s">
        <v>6341</v>
      </c>
      <c r="Z779" s="81"/>
    </row>
    <row r="780" spans="1:26" x14ac:dyDescent="0.35">
      <c r="A780" s="66" t="s">
        <v>771</v>
      </c>
      <c r="B780" s="66" t="s">
        <v>1293</v>
      </c>
      <c r="C780" s="67"/>
      <c r="D780" s="68"/>
      <c r="E780" s="69"/>
      <c r="F780" s="70"/>
      <c r="G780" s="67"/>
      <c r="H780" s="71"/>
      <c r="I780" s="72"/>
      <c r="J780" s="72"/>
      <c r="K780" s="36"/>
      <c r="L780" s="79"/>
      <c r="M780" s="79"/>
      <c r="N780" s="74"/>
      <c r="O780" s="81" t="s">
        <v>1490</v>
      </c>
      <c r="P780" s="83">
        <v>44409.221400462964</v>
      </c>
      <c r="Q780" s="81" t="s">
        <v>1775</v>
      </c>
      <c r="R780" s="81"/>
      <c r="S780" s="81"/>
      <c r="T780" s="81" t="s">
        <v>3435</v>
      </c>
      <c r="U780" s="83">
        <v>44409.221400462964</v>
      </c>
      <c r="V780" s="85" t="s">
        <v>4342</v>
      </c>
      <c r="W780" s="81"/>
      <c r="X780" s="81"/>
      <c r="Y780" s="87" t="s">
        <v>6342</v>
      </c>
      <c r="Z780" s="81"/>
    </row>
    <row r="781" spans="1:26" x14ac:dyDescent="0.35">
      <c r="A781" s="66" t="s">
        <v>772</v>
      </c>
      <c r="B781" s="66" t="s">
        <v>1407</v>
      </c>
      <c r="C781" s="67"/>
      <c r="D781" s="68"/>
      <c r="E781" s="69"/>
      <c r="F781" s="70"/>
      <c r="G781" s="67"/>
      <c r="H781" s="71"/>
      <c r="I781" s="72"/>
      <c r="J781" s="72"/>
      <c r="K781" s="36"/>
      <c r="L781" s="79"/>
      <c r="M781" s="79"/>
      <c r="N781" s="74"/>
      <c r="O781" s="81" t="s">
        <v>1490</v>
      </c>
      <c r="P781" s="83">
        <v>44409.222974537035</v>
      </c>
      <c r="Q781" s="81" t="s">
        <v>1693</v>
      </c>
      <c r="R781" s="81"/>
      <c r="S781" s="81"/>
      <c r="T781" s="81" t="s">
        <v>3387</v>
      </c>
      <c r="U781" s="83">
        <v>44409.222974537035</v>
      </c>
      <c r="V781" s="85" t="s">
        <v>4343</v>
      </c>
      <c r="W781" s="81"/>
      <c r="X781" s="81"/>
      <c r="Y781" s="87" t="s">
        <v>6343</v>
      </c>
      <c r="Z781" s="81"/>
    </row>
    <row r="782" spans="1:26" x14ac:dyDescent="0.35">
      <c r="A782" s="66" t="s">
        <v>772</v>
      </c>
      <c r="B782" s="66" t="s">
        <v>1194</v>
      </c>
      <c r="C782" s="67"/>
      <c r="D782" s="68"/>
      <c r="E782" s="69"/>
      <c r="F782" s="70"/>
      <c r="G782" s="67"/>
      <c r="H782" s="71"/>
      <c r="I782" s="72"/>
      <c r="J782" s="72"/>
      <c r="K782" s="36"/>
      <c r="L782" s="79"/>
      <c r="M782" s="79"/>
      <c r="N782" s="74"/>
      <c r="O782" s="81" t="s">
        <v>1490</v>
      </c>
      <c r="P782" s="83">
        <v>44409.222974537035</v>
      </c>
      <c r="Q782" s="81" t="s">
        <v>1693</v>
      </c>
      <c r="R782" s="81"/>
      <c r="S782" s="81"/>
      <c r="T782" s="81" t="s">
        <v>3387</v>
      </c>
      <c r="U782" s="83">
        <v>44409.222974537035</v>
      </c>
      <c r="V782" s="85" t="s">
        <v>4343</v>
      </c>
      <c r="W782" s="81"/>
      <c r="X782" s="81"/>
      <c r="Y782" s="87" t="s">
        <v>6343</v>
      </c>
      <c r="Z782" s="81"/>
    </row>
    <row r="783" spans="1:26" x14ac:dyDescent="0.35">
      <c r="A783" s="66" t="s">
        <v>773</v>
      </c>
      <c r="B783" s="66" t="s">
        <v>1293</v>
      </c>
      <c r="C783" s="67"/>
      <c r="D783" s="68"/>
      <c r="E783" s="69"/>
      <c r="F783" s="70"/>
      <c r="G783" s="67"/>
      <c r="H783" s="71"/>
      <c r="I783" s="72"/>
      <c r="J783" s="72"/>
      <c r="K783" s="36"/>
      <c r="L783" s="79"/>
      <c r="M783" s="79"/>
      <c r="N783" s="74"/>
      <c r="O783" s="81" t="s">
        <v>1490</v>
      </c>
      <c r="P783" s="83">
        <v>44409.229814814818</v>
      </c>
      <c r="Q783" s="81" t="s">
        <v>1775</v>
      </c>
      <c r="R783" s="81"/>
      <c r="S783" s="81"/>
      <c r="T783" s="81" t="s">
        <v>3435</v>
      </c>
      <c r="U783" s="83">
        <v>44409.229814814818</v>
      </c>
      <c r="V783" s="85" t="s">
        <v>4344</v>
      </c>
      <c r="W783" s="81"/>
      <c r="X783" s="81"/>
      <c r="Y783" s="87" t="s">
        <v>6344</v>
      </c>
      <c r="Z783" s="81"/>
    </row>
    <row r="784" spans="1:26" x14ac:dyDescent="0.35">
      <c r="A784" s="66" t="s">
        <v>774</v>
      </c>
      <c r="B784" s="66" t="s">
        <v>796</v>
      </c>
      <c r="C784" s="67"/>
      <c r="D784" s="68"/>
      <c r="E784" s="69"/>
      <c r="F784" s="70"/>
      <c r="G784" s="67"/>
      <c r="H784" s="71"/>
      <c r="I784" s="72"/>
      <c r="J784" s="72"/>
      <c r="K784" s="36"/>
      <c r="L784" s="79"/>
      <c r="M784" s="79"/>
      <c r="N784" s="74"/>
      <c r="O784" s="81" t="s">
        <v>1490</v>
      </c>
      <c r="P784" s="83">
        <v>44409.244120370371</v>
      </c>
      <c r="Q784" s="81" t="s">
        <v>1659</v>
      </c>
      <c r="R784" s="81"/>
      <c r="S784" s="81"/>
      <c r="T784" s="81" t="s">
        <v>3372</v>
      </c>
      <c r="U784" s="83">
        <v>44409.244120370371</v>
      </c>
      <c r="V784" s="85" t="s">
        <v>4345</v>
      </c>
      <c r="W784" s="81"/>
      <c r="X784" s="81"/>
      <c r="Y784" s="87" t="s">
        <v>6345</v>
      </c>
      <c r="Z784" s="81"/>
    </row>
    <row r="785" spans="1:26" x14ac:dyDescent="0.35">
      <c r="A785" s="66" t="s">
        <v>775</v>
      </c>
      <c r="B785" s="66" t="s">
        <v>796</v>
      </c>
      <c r="C785" s="67"/>
      <c r="D785" s="68"/>
      <c r="E785" s="69"/>
      <c r="F785" s="70"/>
      <c r="G785" s="67"/>
      <c r="H785" s="71"/>
      <c r="I785" s="72"/>
      <c r="J785" s="72"/>
      <c r="K785" s="36"/>
      <c r="L785" s="79"/>
      <c r="M785" s="79"/>
      <c r="N785" s="74"/>
      <c r="O785" s="81" t="s">
        <v>1490</v>
      </c>
      <c r="P785" s="83">
        <v>44409.246793981481</v>
      </c>
      <c r="Q785" s="81" t="s">
        <v>1659</v>
      </c>
      <c r="R785" s="81"/>
      <c r="S785" s="81"/>
      <c r="T785" s="81" t="s">
        <v>3372</v>
      </c>
      <c r="U785" s="83">
        <v>44409.246793981481</v>
      </c>
      <c r="V785" s="85" t="s">
        <v>4346</v>
      </c>
      <c r="W785" s="81"/>
      <c r="X785" s="81"/>
      <c r="Y785" s="87" t="s">
        <v>6346</v>
      </c>
      <c r="Z785" s="81"/>
    </row>
    <row r="786" spans="1:26" x14ac:dyDescent="0.35">
      <c r="A786" s="66" t="s">
        <v>776</v>
      </c>
      <c r="B786" s="66" t="s">
        <v>796</v>
      </c>
      <c r="C786" s="67"/>
      <c r="D786" s="68"/>
      <c r="E786" s="69"/>
      <c r="F786" s="70"/>
      <c r="G786" s="67"/>
      <c r="H786" s="71"/>
      <c r="I786" s="72"/>
      <c r="J786" s="72"/>
      <c r="K786" s="36"/>
      <c r="L786" s="79"/>
      <c r="M786" s="79"/>
      <c r="N786" s="74"/>
      <c r="O786" s="81" t="s">
        <v>1490</v>
      </c>
      <c r="P786" s="83">
        <v>44409.248923611114</v>
      </c>
      <c r="Q786" s="81" t="s">
        <v>1659</v>
      </c>
      <c r="R786" s="81"/>
      <c r="S786" s="81"/>
      <c r="T786" s="81" t="s">
        <v>3372</v>
      </c>
      <c r="U786" s="83">
        <v>44409.248923611114</v>
      </c>
      <c r="V786" s="85" t="s">
        <v>4347</v>
      </c>
      <c r="W786" s="81"/>
      <c r="X786" s="81"/>
      <c r="Y786" s="87" t="s">
        <v>6347</v>
      </c>
      <c r="Z786" s="81"/>
    </row>
    <row r="787" spans="1:26" x14ac:dyDescent="0.35">
      <c r="A787" s="66" t="s">
        <v>777</v>
      </c>
      <c r="B787" s="66" t="s">
        <v>1219</v>
      </c>
      <c r="C787" s="67"/>
      <c r="D787" s="68"/>
      <c r="E787" s="69"/>
      <c r="F787" s="70"/>
      <c r="G787" s="67"/>
      <c r="H787" s="71"/>
      <c r="I787" s="72"/>
      <c r="J787" s="72"/>
      <c r="K787" s="36"/>
      <c r="L787" s="79"/>
      <c r="M787" s="79"/>
      <c r="N787" s="74"/>
      <c r="O787" s="81" t="s">
        <v>1490</v>
      </c>
      <c r="P787" s="83">
        <v>44409.277037037034</v>
      </c>
      <c r="Q787" s="81" t="s">
        <v>1776</v>
      </c>
      <c r="R787" s="81"/>
      <c r="S787" s="81"/>
      <c r="T787" s="81" t="s">
        <v>3436</v>
      </c>
      <c r="U787" s="83">
        <v>44409.277037037034</v>
      </c>
      <c r="V787" s="85" t="s">
        <v>4348</v>
      </c>
      <c r="W787" s="81"/>
      <c r="X787" s="81"/>
      <c r="Y787" s="87" t="s">
        <v>6348</v>
      </c>
      <c r="Z787" s="81"/>
    </row>
    <row r="788" spans="1:26" x14ac:dyDescent="0.35">
      <c r="A788" s="66" t="s">
        <v>778</v>
      </c>
      <c r="B788" s="66" t="s">
        <v>1336</v>
      </c>
      <c r="C788" s="67"/>
      <c r="D788" s="68"/>
      <c r="E788" s="69"/>
      <c r="F788" s="70"/>
      <c r="G788" s="67"/>
      <c r="H788" s="71"/>
      <c r="I788" s="72"/>
      <c r="J788" s="72"/>
      <c r="K788" s="36"/>
      <c r="L788" s="79"/>
      <c r="M788" s="79"/>
      <c r="N788" s="74"/>
      <c r="O788" s="81" t="s">
        <v>1490</v>
      </c>
      <c r="P788" s="83">
        <v>44409.279733796298</v>
      </c>
      <c r="Q788" s="81" t="s">
        <v>1747</v>
      </c>
      <c r="R788" s="81"/>
      <c r="S788" s="81"/>
      <c r="T788" s="81" t="s">
        <v>3419</v>
      </c>
      <c r="U788" s="83">
        <v>44409.279733796298</v>
      </c>
      <c r="V788" s="85" t="s">
        <v>4349</v>
      </c>
      <c r="W788" s="81"/>
      <c r="X788" s="81"/>
      <c r="Y788" s="87" t="s">
        <v>6349</v>
      </c>
      <c r="Z788" s="81"/>
    </row>
    <row r="789" spans="1:26" x14ac:dyDescent="0.35">
      <c r="A789" s="66" t="s">
        <v>779</v>
      </c>
      <c r="B789" s="66" t="s">
        <v>1336</v>
      </c>
      <c r="C789" s="67"/>
      <c r="D789" s="68"/>
      <c r="E789" s="69"/>
      <c r="F789" s="70"/>
      <c r="G789" s="67"/>
      <c r="H789" s="71"/>
      <c r="I789" s="72"/>
      <c r="J789" s="72"/>
      <c r="K789" s="36"/>
      <c r="L789" s="79"/>
      <c r="M789" s="79"/>
      <c r="N789" s="74"/>
      <c r="O789" s="81" t="s">
        <v>1490</v>
      </c>
      <c r="P789" s="83">
        <v>44409.282743055555</v>
      </c>
      <c r="Q789" s="81" t="s">
        <v>1747</v>
      </c>
      <c r="R789" s="81"/>
      <c r="S789" s="81"/>
      <c r="T789" s="81" t="s">
        <v>3419</v>
      </c>
      <c r="U789" s="83">
        <v>44409.282743055555</v>
      </c>
      <c r="V789" s="85" t="s">
        <v>4350</v>
      </c>
      <c r="W789" s="81"/>
      <c r="X789" s="81"/>
      <c r="Y789" s="87" t="s">
        <v>6350</v>
      </c>
      <c r="Z789" s="81"/>
    </row>
    <row r="790" spans="1:26" x14ac:dyDescent="0.35">
      <c r="A790" s="66" t="s">
        <v>780</v>
      </c>
      <c r="B790" s="66" t="s">
        <v>1336</v>
      </c>
      <c r="C790" s="67"/>
      <c r="D790" s="68"/>
      <c r="E790" s="69"/>
      <c r="F790" s="70"/>
      <c r="G790" s="67"/>
      <c r="H790" s="71"/>
      <c r="I790" s="72"/>
      <c r="J790" s="72"/>
      <c r="K790" s="36"/>
      <c r="L790" s="79"/>
      <c r="M790" s="79"/>
      <c r="N790" s="74"/>
      <c r="O790" s="81" t="s">
        <v>1490</v>
      </c>
      <c r="P790" s="83">
        <v>44409.289490740739</v>
      </c>
      <c r="Q790" s="81" t="s">
        <v>1747</v>
      </c>
      <c r="R790" s="81"/>
      <c r="S790" s="81"/>
      <c r="T790" s="81" t="s">
        <v>3419</v>
      </c>
      <c r="U790" s="83">
        <v>44409.289490740739</v>
      </c>
      <c r="V790" s="85" t="s">
        <v>4351</v>
      </c>
      <c r="W790" s="81"/>
      <c r="X790" s="81"/>
      <c r="Y790" s="87" t="s">
        <v>6351</v>
      </c>
      <c r="Z790" s="81"/>
    </row>
    <row r="791" spans="1:26" x14ac:dyDescent="0.35">
      <c r="A791" s="66" t="s">
        <v>781</v>
      </c>
      <c r="B791" s="66" t="s">
        <v>796</v>
      </c>
      <c r="C791" s="67"/>
      <c r="D791" s="68"/>
      <c r="E791" s="69"/>
      <c r="F791" s="70"/>
      <c r="G791" s="67"/>
      <c r="H791" s="71"/>
      <c r="I791" s="72"/>
      <c r="J791" s="72"/>
      <c r="K791" s="36"/>
      <c r="L791" s="79"/>
      <c r="M791" s="79"/>
      <c r="N791" s="74"/>
      <c r="O791" s="81" t="s">
        <v>1490</v>
      </c>
      <c r="P791" s="83">
        <v>44409.29042824074</v>
      </c>
      <c r="Q791" s="81" t="s">
        <v>1659</v>
      </c>
      <c r="R791" s="81"/>
      <c r="S791" s="81"/>
      <c r="T791" s="81" t="s">
        <v>3372</v>
      </c>
      <c r="U791" s="83">
        <v>44409.29042824074</v>
      </c>
      <c r="V791" s="85" t="s">
        <v>4352</v>
      </c>
      <c r="W791" s="81"/>
      <c r="X791" s="81"/>
      <c r="Y791" s="87" t="s">
        <v>6352</v>
      </c>
      <c r="Z791" s="81"/>
    </row>
    <row r="792" spans="1:26" x14ac:dyDescent="0.35">
      <c r="A792" s="66" t="s">
        <v>782</v>
      </c>
      <c r="B792" s="66" t="s">
        <v>1336</v>
      </c>
      <c r="C792" s="67"/>
      <c r="D792" s="68"/>
      <c r="E792" s="69"/>
      <c r="F792" s="70"/>
      <c r="G792" s="67"/>
      <c r="H792" s="71"/>
      <c r="I792" s="72"/>
      <c r="J792" s="72"/>
      <c r="K792" s="36"/>
      <c r="L792" s="79"/>
      <c r="M792" s="79"/>
      <c r="N792" s="74"/>
      <c r="O792" s="81" t="s">
        <v>1490</v>
      </c>
      <c r="P792" s="83">
        <v>44409.291203703702</v>
      </c>
      <c r="Q792" s="81" t="s">
        <v>1747</v>
      </c>
      <c r="R792" s="81"/>
      <c r="S792" s="81"/>
      <c r="T792" s="81" t="s">
        <v>3419</v>
      </c>
      <c r="U792" s="83">
        <v>44409.291203703702</v>
      </c>
      <c r="V792" s="85" t="s">
        <v>4353</v>
      </c>
      <c r="W792" s="81"/>
      <c r="X792" s="81"/>
      <c r="Y792" s="87" t="s">
        <v>6353</v>
      </c>
      <c r="Z792" s="81"/>
    </row>
    <row r="793" spans="1:26" x14ac:dyDescent="0.35">
      <c r="A793" s="66" t="s">
        <v>783</v>
      </c>
      <c r="B793" s="66" t="s">
        <v>1336</v>
      </c>
      <c r="C793" s="67"/>
      <c r="D793" s="68"/>
      <c r="E793" s="69"/>
      <c r="F793" s="70"/>
      <c r="G793" s="67"/>
      <c r="H793" s="71"/>
      <c r="I793" s="72"/>
      <c r="J793" s="72"/>
      <c r="K793" s="36"/>
      <c r="L793" s="79"/>
      <c r="M793" s="79"/>
      <c r="N793" s="74"/>
      <c r="O793" s="81" t="s">
        <v>1490</v>
      </c>
      <c r="P793" s="83">
        <v>44409.296446759261</v>
      </c>
      <c r="Q793" s="81" t="s">
        <v>1747</v>
      </c>
      <c r="R793" s="81"/>
      <c r="S793" s="81"/>
      <c r="T793" s="81" t="s">
        <v>3419</v>
      </c>
      <c r="U793" s="83">
        <v>44409.296446759261</v>
      </c>
      <c r="V793" s="85" t="s">
        <v>4354</v>
      </c>
      <c r="W793" s="81"/>
      <c r="X793" s="81"/>
      <c r="Y793" s="87" t="s">
        <v>6354</v>
      </c>
      <c r="Z793" s="81"/>
    </row>
    <row r="794" spans="1:26" x14ac:dyDescent="0.35">
      <c r="A794" s="66" t="s">
        <v>784</v>
      </c>
      <c r="B794" s="66" t="s">
        <v>1336</v>
      </c>
      <c r="C794" s="67"/>
      <c r="D794" s="68"/>
      <c r="E794" s="69"/>
      <c r="F794" s="70"/>
      <c r="G794" s="67"/>
      <c r="H794" s="71"/>
      <c r="I794" s="72"/>
      <c r="J794" s="72"/>
      <c r="K794" s="36"/>
      <c r="L794" s="79"/>
      <c r="M794" s="79"/>
      <c r="N794" s="74"/>
      <c r="O794" s="81" t="s">
        <v>1490</v>
      </c>
      <c r="P794" s="83">
        <v>44409.300115740742</v>
      </c>
      <c r="Q794" s="81" t="s">
        <v>1747</v>
      </c>
      <c r="R794" s="81"/>
      <c r="S794" s="81"/>
      <c r="T794" s="81" t="s">
        <v>3419</v>
      </c>
      <c r="U794" s="83">
        <v>44409.300115740742</v>
      </c>
      <c r="V794" s="85" t="s">
        <v>4355</v>
      </c>
      <c r="W794" s="81"/>
      <c r="X794" s="81"/>
      <c r="Y794" s="87" t="s">
        <v>6355</v>
      </c>
      <c r="Z794" s="81"/>
    </row>
    <row r="795" spans="1:26" x14ac:dyDescent="0.35">
      <c r="A795" s="66" t="s">
        <v>785</v>
      </c>
      <c r="B795" s="66" t="s">
        <v>1336</v>
      </c>
      <c r="C795" s="67"/>
      <c r="D795" s="68"/>
      <c r="E795" s="69"/>
      <c r="F795" s="70"/>
      <c r="G795" s="67"/>
      <c r="H795" s="71"/>
      <c r="I795" s="72"/>
      <c r="J795" s="72"/>
      <c r="K795" s="36"/>
      <c r="L795" s="79"/>
      <c r="M795" s="79"/>
      <c r="N795" s="74"/>
      <c r="O795" s="81" t="s">
        <v>1490</v>
      </c>
      <c r="P795" s="83">
        <v>44409.302418981482</v>
      </c>
      <c r="Q795" s="81" t="s">
        <v>1747</v>
      </c>
      <c r="R795" s="81"/>
      <c r="S795" s="81"/>
      <c r="T795" s="81" t="s">
        <v>3419</v>
      </c>
      <c r="U795" s="83">
        <v>44409.302418981482</v>
      </c>
      <c r="V795" s="85" t="s">
        <v>4356</v>
      </c>
      <c r="W795" s="81"/>
      <c r="X795" s="81"/>
      <c r="Y795" s="87" t="s">
        <v>6356</v>
      </c>
      <c r="Z795" s="81"/>
    </row>
    <row r="796" spans="1:26" x14ac:dyDescent="0.35">
      <c r="A796" s="66" t="s">
        <v>786</v>
      </c>
      <c r="B796" s="66" t="s">
        <v>1336</v>
      </c>
      <c r="C796" s="67"/>
      <c r="D796" s="68"/>
      <c r="E796" s="69"/>
      <c r="F796" s="70"/>
      <c r="G796" s="67"/>
      <c r="H796" s="71"/>
      <c r="I796" s="72"/>
      <c r="J796" s="72"/>
      <c r="K796" s="36"/>
      <c r="L796" s="79"/>
      <c r="M796" s="79"/>
      <c r="N796" s="74"/>
      <c r="O796" s="81" t="s">
        <v>1490</v>
      </c>
      <c r="P796" s="83">
        <v>44409.304143518515</v>
      </c>
      <c r="Q796" s="81" t="s">
        <v>1747</v>
      </c>
      <c r="R796" s="81"/>
      <c r="S796" s="81"/>
      <c r="T796" s="81" t="s">
        <v>3419</v>
      </c>
      <c r="U796" s="83">
        <v>44409.304143518515</v>
      </c>
      <c r="V796" s="85" t="s">
        <v>4357</v>
      </c>
      <c r="W796" s="81"/>
      <c r="X796" s="81"/>
      <c r="Y796" s="87" t="s">
        <v>6357</v>
      </c>
      <c r="Z796" s="81"/>
    </row>
    <row r="797" spans="1:26" x14ac:dyDescent="0.35">
      <c r="A797" s="66" t="s">
        <v>787</v>
      </c>
      <c r="B797" s="66" t="s">
        <v>1308</v>
      </c>
      <c r="C797" s="67"/>
      <c r="D797" s="68"/>
      <c r="E797" s="69"/>
      <c r="F797" s="70"/>
      <c r="G797" s="67"/>
      <c r="H797" s="71"/>
      <c r="I797" s="72"/>
      <c r="J797" s="72"/>
      <c r="K797" s="36"/>
      <c r="L797" s="79"/>
      <c r="M797" s="79"/>
      <c r="N797" s="74"/>
      <c r="O797" s="81" t="s">
        <v>1490</v>
      </c>
      <c r="P797" s="83">
        <v>44409.310844907406</v>
      </c>
      <c r="Q797" s="81" t="s">
        <v>1709</v>
      </c>
      <c r="R797" s="81"/>
      <c r="S797" s="81"/>
      <c r="T797" s="81" t="s">
        <v>3394</v>
      </c>
      <c r="U797" s="83">
        <v>44409.310844907406</v>
      </c>
      <c r="V797" s="85" t="s">
        <v>4358</v>
      </c>
      <c r="W797" s="81"/>
      <c r="X797" s="81"/>
      <c r="Y797" s="87" t="s">
        <v>6358</v>
      </c>
      <c r="Z797" s="81"/>
    </row>
    <row r="798" spans="1:26" x14ac:dyDescent="0.35">
      <c r="A798" s="66" t="s">
        <v>787</v>
      </c>
      <c r="B798" s="66" t="s">
        <v>1264</v>
      </c>
      <c r="C798" s="67"/>
      <c r="D798" s="68"/>
      <c r="E798" s="69"/>
      <c r="F798" s="70"/>
      <c r="G798" s="67"/>
      <c r="H798" s="71"/>
      <c r="I798" s="72"/>
      <c r="J798" s="72"/>
      <c r="K798" s="36"/>
      <c r="L798" s="79"/>
      <c r="M798" s="79"/>
      <c r="N798" s="74"/>
      <c r="O798" s="81" t="s">
        <v>1490</v>
      </c>
      <c r="P798" s="83">
        <v>44409.310844907406</v>
      </c>
      <c r="Q798" s="81" t="s">
        <v>1709</v>
      </c>
      <c r="R798" s="81"/>
      <c r="S798" s="81"/>
      <c r="T798" s="81" t="s">
        <v>3394</v>
      </c>
      <c r="U798" s="83">
        <v>44409.310844907406</v>
      </c>
      <c r="V798" s="85" t="s">
        <v>4358</v>
      </c>
      <c r="W798" s="81"/>
      <c r="X798" s="81"/>
      <c r="Y798" s="87" t="s">
        <v>6358</v>
      </c>
      <c r="Z798" s="81"/>
    </row>
    <row r="799" spans="1:26" x14ac:dyDescent="0.35">
      <c r="A799" s="66" t="s">
        <v>787</v>
      </c>
      <c r="B799" s="66" t="s">
        <v>1310</v>
      </c>
      <c r="C799" s="67"/>
      <c r="D799" s="68"/>
      <c r="E799" s="69"/>
      <c r="F799" s="70"/>
      <c r="G799" s="67"/>
      <c r="H799" s="71"/>
      <c r="I799" s="72"/>
      <c r="J799" s="72"/>
      <c r="K799" s="36"/>
      <c r="L799" s="79"/>
      <c r="M799" s="79"/>
      <c r="N799" s="74"/>
      <c r="O799" s="81" t="s">
        <v>1490</v>
      </c>
      <c r="P799" s="83">
        <v>44409.310844907406</v>
      </c>
      <c r="Q799" s="81" t="s">
        <v>1709</v>
      </c>
      <c r="R799" s="81"/>
      <c r="S799" s="81"/>
      <c r="T799" s="81" t="s">
        <v>3394</v>
      </c>
      <c r="U799" s="83">
        <v>44409.310844907406</v>
      </c>
      <c r="V799" s="85" t="s">
        <v>4358</v>
      </c>
      <c r="W799" s="81"/>
      <c r="X799" s="81"/>
      <c r="Y799" s="87" t="s">
        <v>6358</v>
      </c>
      <c r="Z799" s="81"/>
    </row>
    <row r="800" spans="1:26" x14ac:dyDescent="0.35">
      <c r="A800" s="66" t="s">
        <v>788</v>
      </c>
      <c r="B800" s="66" t="s">
        <v>796</v>
      </c>
      <c r="C800" s="67"/>
      <c r="D800" s="68"/>
      <c r="E800" s="69"/>
      <c r="F800" s="70"/>
      <c r="G800" s="67"/>
      <c r="H800" s="71"/>
      <c r="I800" s="72"/>
      <c r="J800" s="72"/>
      <c r="K800" s="36"/>
      <c r="L800" s="79"/>
      <c r="M800" s="79"/>
      <c r="N800" s="74"/>
      <c r="O800" s="81" t="s">
        <v>1490</v>
      </c>
      <c r="P800" s="83">
        <v>44409.3125462963</v>
      </c>
      <c r="Q800" s="81" t="s">
        <v>1659</v>
      </c>
      <c r="R800" s="81"/>
      <c r="S800" s="81"/>
      <c r="T800" s="81" t="s">
        <v>3372</v>
      </c>
      <c r="U800" s="83">
        <v>44409.3125462963</v>
      </c>
      <c r="V800" s="85" t="s">
        <v>4359</v>
      </c>
      <c r="W800" s="81"/>
      <c r="X800" s="81"/>
      <c r="Y800" s="87" t="s">
        <v>6359</v>
      </c>
      <c r="Z800" s="81"/>
    </row>
    <row r="801" spans="1:26" x14ac:dyDescent="0.35">
      <c r="A801" s="66" t="s">
        <v>789</v>
      </c>
      <c r="B801" s="66" t="s">
        <v>1308</v>
      </c>
      <c r="C801" s="67"/>
      <c r="D801" s="68"/>
      <c r="E801" s="69"/>
      <c r="F801" s="70"/>
      <c r="G801" s="67"/>
      <c r="H801" s="71"/>
      <c r="I801" s="72"/>
      <c r="J801" s="72"/>
      <c r="K801" s="36"/>
      <c r="L801" s="79"/>
      <c r="M801" s="79"/>
      <c r="N801" s="74"/>
      <c r="O801" s="81" t="s">
        <v>1490</v>
      </c>
      <c r="P801" s="83">
        <v>44409.344837962963</v>
      </c>
      <c r="Q801" s="81" t="s">
        <v>1675</v>
      </c>
      <c r="R801" s="81"/>
      <c r="S801" s="81"/>
      <c r="T801" s="81" t="s">
        <v>3379</v>
      </c>
      <c r="U801" s="83">
        <v>44409.344837962963</v>
      </c>
      <c r="V801" s="85" t="s">
        <v>4360</v>
      </c>
      <c r="W801" s="81"/>
      <c r="X801" s="81"/>
      <c r="Y801" s="87" t="s">
        <v>6360</v>
      </c>
      <c r="Z801" s="81"/>
    </row>
    <row r="802" spans="1:26" x14ac:dyDescent="0.35">
      <c r="A802" s="66" t="s">
        <v>790</v>
      </c>
      <c r="B802" s="66" t="s">
        <v>1222</v>
      </c>
      <c r="C802" s="67"/>
      <c r="D802" s="68"/>
      <c r="E802" s="69"/>
      <c r="F802" s="70"/>
      <c r="G802" s="67"/>
      <c r="H802" s="71"/>
      <c r="I802" s="72"/>
      <c r="J802" s="72"/>
      <c r="K802" s="36"/>
      <c r="L802" s="79"/>
      <c r="M802" s="79"/>
      <c r="N802" s="74"/>
      <c r="O802" s="81" t="s">
        <v>1490</v>
      </c>
      <c r="P802" s="83">
        <v>44409.379166666666</v>
      </c>
      <c r="Q802" s="81" t="s">
        <v>1777</v>
      </c>
      <c r="R802" s="81"/>
      <c r="S802" s="81"/>
      <c r="T802" s="81" t="s">
        <v>3437</v>
      </c>
      <c r="U802" s="83">
        <v>44409.379166666666</v>
      </c>
      <c r="V802" s="85" t="s">
        <v>4361</v>
      </c>
      <c r="W802" s="81"/>
      <c r="X802" s="81"/>
      <c r="Y802" s="87" t="s">
        <v>6361</v>
      </c>
      <c r="Z802" s="81"/>
    </row>
    <row r="803" spans="1:26" x14ac:dyDescent="0.35">
      <c r="A803" s="66" t="s">
        <v>791</v>
      </c>
      <c r="B803" s="66" t="s">
        <v>1337</v>
      </c>
      <c r="C803" s="67"/>
      <c r="D803" s="68"/>
      <c r="E803" s="69"/>
      <c r="F803" s="70"/>
      <c r="G803" s="67"/>
      <c r="H803" s="71"/>
      <c r="I803" s="72"/>
      <c r="J803" s="72"/>
      <c r="K803" s="36"/>
      <c r="L803" s="79"/>
      <c r="M803" s="79"/>
      <c r="N803" s="74"/>
      <c r="O803" s="81" t="s">
        <v>1490</v>
      </c>
      <c r="P803" s="83">
        <v>44409.385833333334</v>
      </c>
      <c r="Q803" s="81" t="s">
        <v>1778</v>
      </c>
      <c r="R803" s="85" t="s">
        <v>2687</v>
      </c>
      <c r="S803" s="81" t="s">
        <v>3177</v>
      </c>
      <c r="T803" s="81" t="s">
        <v>3438</v>
      </c>
      <c r="U803" s="83">
        <v>44409.385833333334</v>
      </c>
      <c r="V803" s="85" t="s">
        <v>4362</v>
      </c>
      <c r="W803" s="81"/>
      <c r="X803" s="81"/>
      <c r="Y803" s="87" t="s">
        <v>6362</v>
      </c>
      <c r="Z803" s="81"/>
    </row>
    <row r="804" spans="1:26" x14ac:dyDescent="0.35">
      <c r="A804" s="66" t="s">
        <v>791</v>
      </c>
      <c r="B804" s="66" t="s">
        <v>1222</v>
      </c>
      <c r="C804" s="67"/>
      <c r="D804" s="68"/>
      <c r="E804" s="69"/>
      <c r="F804" s="70"/>
      <c r="G804" s="67"/>
      <c r="H804" s="71"/>
      <c r="I804" s="72"/>
      <c r="J804" s="72"/>
      <c r="K804" s="36"/>
      <c r="L804" s="79"/>
      <c r="M804" s="79"/>
      <c r="N804" s="74"/>
      <c r="O804" s="81" t="s">
        <v>1490</v>
      </c>
      <c r="P804" s="83">
        <v>44409.38590277778</v>
      </c>
      <c r="Q804" s="81" t="s">
        <v>1777</v>
      </c>
      <c r="R804" s="81"/>
      <c r="S804" s="81"/>
      <c r="T804" s="81" t="s">
        <v>3437</v>
      </c>
      <c r="U804" s="83">
        <v>44409.38590277778</v>
      </c>
      <c r="V804" s="85" t="s">
        <v>4363</v>
      </c>
      <c r="W804" s="81"/>
      <c r="X804" s="81"/>
      <c r="Y804" s="87" t="s">
        <v>6363</v>
      </c>
      <c r="Z804" s="81"/>
    </row>
    <row r="805" spans="1:26" x14ac:dyDescent="0.35">
      <c r="A805" s="66" t="s">
        <v>792</v>
      </c>
      <c r="B805" s="66" t="s">
        <v>1336</v>
      </c>
      <c r="C805" s="67"/>
      <c r="D805" s="68"/>
      <c r="E805" s="69"/>
      <c r="F805" s="70"/>
      <c r="G805" s="67"/>
      <c r="H805" s="71"/>
      <c r="I805" s="72"/>
      <c r="J805" s="72"/>
      <c r="K805" s="36"/>
      <c r="L805" s="79"/>
      <c r="M805" s="79"/>
      <c r="N805" s="74"/>
      <c r="O805" s="81" t="s">
        <v>1490</v>
      </c>
      <c r="P805" s="83">
        <v>44409.405532407407</v>
      </c>
      <c r="Q805" s="81" t="s">
        <v>1747</v>
      </c>
      <c r="R805" s="81"/>
      <c r="S805" s="81"/>
      <c r="T805" s="81" t="s">
        <v>3419</v>
      </c>
      <c r="U805" s="83">
        <v>44409.405532407407</v>
      </c>
      <c r="V805" s="85" t="s">
        <v>4364</v>
      </c>
      <c r="W805" s="81"/>
      <c r="X805" s="81"/>
      <c r="Y805" s="87" t="s">
        <v>6364</v>
      </c>
      <c r="Z805" s="81"/>
    </row>
    <row r="806" spans="1:26" x14ac:dyDescent="0.35">
      <c r="A806" s="66" t="s">
        <v>793</v>
      </c>
      <c r="B806" s="66" t="s">
        <v>1336</v>
      </c>
      <c r="C806" s="67"/>
      <c r="D806" s="68"/>
      <c r="E806" s="69"/>
      <c r="F806" s="70"/>
      <c r="G806" s="67"/>
      <c r="H806" s="71"/>
      <c r="I806" s="72"/>
      <c r="J806" s="72"/>
      <c r="K806" s="36"/>
      <c r="L806" s="79"/>
      <c r="M806" s="79"/>
      <c r="N806" s="74"/>
      <c r="O806" s="81" t="s">
        <v>1490</v>
      </c>
      <c r="P806" s="83">
        <v>44409.409016203703</v>
      </c>
      <c r="Q806" s="81" t="s">
        <v>1747</v>
      </c>
      <c r="R806" s="81"/>
      <c r="S806" s="81"/>
      <c r="T806" s="81" t="s">
        <v>3419</v>
      </c>
      <c r="U806" s="83">
        <v>44409.409016203703</v>
      </c>
      <c r="V806" s="85" t="s">
        <v>4365</v>
      </c>
      <c r="W806" s="81"/>
      <c r="X806" s="81"/>
      <c r="Y806" s="87" t="s">
        <v>6365</v>
      </c>
      <c r="Z806" s="81"/>
    </row>
    <row r="807" spans="1:26" x14ac:dyDescent="0.35">
      <c r="A807" s="66" t="s">
        <v>794</v>
      </c>
      <c r="B807" s="66" t="s">
        <v>1229</v>
      </c>
      <c r="C807" s="67"/>
      <c r="D807" s="68"/>
      <c r="E807" s="69"/>
      <c r="F807" s="70"/>
      <c r="G807" s="67"/>
      <c r="H807" s="71"/>
      <c r="I807" s="72"/>
      <c r="J807" s="72"/>
      <c r="K807" s="36"/>
      <c r="L807" s="79"/>
      <c r="M807" s="79"/>
      <c r="N807" s="74"/>
      <c r="O807" s="81" t="s">
        <v>1490</v>
      </c>
      <c r="P807" s="83">
        <v>44409.423680555556</v>
      </c>
      <c r="Q807" s="81" t="s">
        <v>1779</v>
      </c>
      <c r="R807" s="81"/>
      <c r="S807" s="81"/>
      <c r="T807" s="81" t="s">
        <v>3439</v>
      </c>
      <c r="U807" s="83">
        <v>44409.423680555556</v>
      </c>
      <c r="V807" s="85" t="s">
        <v>4366</v>
      </c>
      <c r="W807" s="81"/>
      <c r="X807" s="81"/>
      <c r="Y807" s="87" t="s">
        <v>6366</v>
      </c>
      <c r="Z807" s="81"/>
    </row>
    <row r="808" spans="1:26" x14ac:dyDescent="0.35">
      <c r="A808" s="66" t="s">
        <v>794</v>
      </c>
      <c r="B808" s="66" t="s">
        <v>1228</v>
      </c>
      <c r="C808" s="67"/>
      <c r="D808" s="68"/>
      <c r="E808" s="69"/>
      <c r="F808" s="70"/>
      <c r="G808" s="67"/>
      <c r="H808" s="71"/>
      <c r="I808" s="72"/>
      <c r="J808" s="72"/>
      <c r="K808" s="36"/>
      <c r="L808" s="79"/>
      <c r="M808" s="79"/>
      <c r="N808" s="74"/>
      <c r="O808" s="81" t="s">
        <v>1490</v>
      </c>
      <c r="P808" s="83">
        <v>44409.423680555556</v>
      </c>
      <c r="Q808" s="81" t="s">
        <v>1779</v>
      </c>
      <c r="R808" s="81"/>
      <c r="S808" s="81"/>
      <c r="T808" s="81" t="s">
        <v>3439</v>
      </c>
      <c r="U808" s="83">
        <v>44409.423680555556</v>
      </c>
      <c r="V808" s="85" t="s">
        <v>4366</v>
      </c>
      <c r="W808" s="81"/>
      <c r="X808" s="81"/>
      <c r="Y808" s="87" t="s">
        <v>6366</v>
      </c>
      <c r="Z808" s="81"/>
    </row>
    <row r="809" spans="1:26" x14ac:dyDescent="0.35">
      <c r="A809" s="66" t="s">
        <v>795</v>
      </c>
      <c r="B809" s="66" t="s">
        <v>1121</v>
      </c>
      <c r="C809" s="67"/>
      <c r="D809" s="68"/>
      <c r="E809" s="69"/>
      <c r="F809" s="70"/>
      <c r="G809" s="67"/>
      <c r="H809" s="71"/>
      <c r="I809" s="72"/>
      <c r="J809" s="72"/>
      <c r="K809" s="36"/>
      <c r="L809" s="79"/>
      <c r="M809" s="79"/>
      <c r="N809" s="74"/>
      <c r="O809" s="81" t="s">
        <v>1490</v>
      </c>
      <c r="P809" s="83">
        <v>44409.437881944446</v>
      </c>
      <c r="Q809" s="81" t="s">
        <v>1780</v>
      </c>
      <c r="R809" s="81"/>
      <c r="S809" s="81"/>
      <c r="T809" s="81" t="s">
        <v>3440</v>
      </c>
      <c r="U809" s="83">
        <v>44409.437881944446</v>
      </c>
      <c r="V809" s="85" t="s">
        <v>4367</v>
      </c>
      <c r="W809" s="81"/>
      <c r="X809" s="81"/>
      <c r="Y809" s="87" t="s">
        <v>6367</v>
      </c>
      <c r="Z809" s="81"/>
    </row>
    <row r="810" spans="1:26" x14ac:dyDescent="0.35">
      <c r="A810" s="66" t="s">
        <v>796</v>
      </c>
      <c r="B810" s="66" t="s">
        <v>1419</v>
      </c>
      <c r="C810" s="67"/>
      <c r="D810" s="68"/>
      <c r="E810" s="69"/>
      <c r="F810" s="70"/>
      <c r="G810" s="67"/>
      <c r="H810" s="71"/>
      <c r="I810" s="72"/>
      <c r="J810" s="72"/>
      <c r="K810" s="36"/>
      <c r="L810" s="79"/>
      <c r="M810" s="79"/>
      <c r="N810" s="74"/>
      <c r="O810" s="81" t="s">
        <v>1490</v>
      </c>
      <c r="P810" s="83">
        <v>44408.630393518521</v>
      </c>
      <c r="Q810" s="81" t="s">
        <v>1781</v>
      </c>
      <c r="R810" s="85" t="s">
        <v>2688</v>
      </c>
      <c r="S810" s="81" t="s">
        <v>3177</v>
      </c>
      <c r="T810" s="81" t="s">
        <v>3430</v>
      </c>
      <c r="U810" s="83">
        <v>44408.630393518521</v>
      </c>
      <c r="V810" s="85" t="s">
        <v>4368</v>
      </c>
      <c r="W810" s="81"/>
      <c r="X810" s="81"/>
      <c r="Y810" s="87" t="s">
        <v>6368</v>
      </c>
      <c r="Z810" s="87" t="s">
        <v>7680</v>
      </c>
    </row>
    <row r="811" spans="1:26" x14ac:dyDescent="0.35">
      <c r="A811" s="66" t="s">
        <v>796</v>
      </c>
      <c r="B811" s="66" t="s">
        <v>1420</v>
      </c>
      <c r="C811" s="67"/>
      <c r="D811" s="68"/>
      <c r="E811" s="69"/>
      <c r="F811" s="70"/>
      <c r="G811" s="67"/>
      <c r="H811" s="71"/>
      <c r="I811" s="72"/>
      <c r="J811" s="72"/>
      <c r="K811" s="36"/>
      <c r="L811" s="79"/>
      <c r="M811" s="79"/>
      <c r="N811" s="74"/>
      <c r="O811" s="81" t="s">
        <v>1491</v>
      </c>
      <c r="P811" s="83">
        <v>44408.630393518521</v>
      </c>
      <c r="Q811" s="81" t="s">
        <v>1781</v>
      </c>
      <c r="R811" s="85" t="s">
        <v>2688</v>
      </c>
      <c r="S811" s="81" t="s">
        <v>3177</v>
      </c>
      <c r="T811" s="81" t="s">
        <v>3430</v>
      </c>
      <c r="U811" s="83">
        <v>44408.630393518521</v>
      </c>
      <c r="V811" s="85" t="s">
        <v>4368</v>
      </c>
      <c r="W811" s="81"/>
      <c r="X811" s="81"/>
      <c r="Y811" s="87" t="s">
        <v>6368</v>
      </c>
      <c r="Z811" s="87" t="s">
        <v>7680</v>
      </c>
    </row>
    <row r="812" spans="1:26" x14ac:dyDescent="0.35">
      <c r="A812" s="66" t="s">
        <v>797</v>
      </c>
      <c r="B812" s="66" t="s">
        <v>796</v>
      </c>
      <c r="C812" s="67"/>
      <c r="D812" s="68"/>
      <c r="E812" s="69"/>
      <c r="F812" s="70"/>
      <c r="G812" s="67"/>
      <c r="H812" s="71"/>
      <c r="I812" s="72"/>
      <c r="J812" s="72"/>
      <c r="K812" s="36"/>
      <c r="L812" s="79"/>
      <c r="M812" s="79"/>
      <c r="N812" s="74"/>
      <c r="O812" s="81" t="s">
        <v>1490</v>
      </c>
      <c r="P812" s="83">
        <v>44409.459733796299</v>
      </c>
      <c r="Q812" s="81" t="s">
        <v>1782</v>
      </c>
      <c r="R812" s="81"/>
      <c r="S812" s="81"/>
      <c r="T812" s="81" t="s">
        <v>3430</v>
      </c>
      <c r="U812" s="83">
        <v>44409.459733796299</v>
      </c>
      <c r="V812" s="85" t="s">
        <v>4369</v>
      </c>
      <c r="W812" s="81"/>
      <c r="X812" s="81"/>
      <c r="Y812" s="87" t="s">
        <v>6369</v>
      </c>
      <c r="Z812" s="81"/>
    </row>
    <row r="813" spans="1:26" x14ac:dyDescent="0.35">
      <c r="A813" s="66" t="s">
        <v>798</v>
      </c>
      <c r="B813" s="66" t="s">
        <v>796</v>
      </c>
      <c r="C813" s="67"/>
      <c r="D813" s="68"/>
      <c r="E813" s="69"/>
      <c r="F813" s="70"/>
      <c r="G813" s="67"/>
      <c r="H813" s="71"/>
      <c r="I813" s="72"/>
      <c r="J813" s="72"/>
      <c r="K813" s="36"/>
      <c r="L813" s="79"/>
      <c r="M813" s="79"/>
      <c r="N813" s="74"/>
      <c r="O813" s="81" t="s">
        <v>1490</v>
      </c>
      <c r="P813" s="83">
        <v>44409.46</v>
      </c>
      <c r="Q813" s="81" t="s">
        <v>1782</v>
      </c>
      <c r="R813" s="81"/>
      <c r="S813" s="81"/>
      <c r="T813" s="81" t="s">
        <v>3430</v>
      </c>
      <c r="U813" s="83">
        <v>44409.46</v>
      </c>
      <c r="V813" s="85" t="s">
        <v>4370</v>
      </c>
      <c r="W813" s="81"/>
      <c r="X813" s="81"/>
      <c r="Y813" s="87" t="s">
        <v>6370</v>
      </c>
      <c r="Z813" s="81"/>
    </row>
    <row r="814" spans="1:26" x14ac:dyDescent="0.35">
      <c r="A814" s="66" t="s">
        <v>799</v>
      </c>
      <c r="B814" s="66" t="s">
        <v>796</v>
      </c>
      <c r="C814" s="67"/>
      <c r="D814" s="68"/>
      <c r="E814" s="69"/>
      <c r="F814" s="70"/>
      <c r="G814" s="67"/>
      <c r="H814" s="71"/>
      <c r="I814" s="72"/>
      <c r="J814" s="72"/>
      <c r="K814" s="36"/>
      <c r="L814" s="79"/>
      <c r="M814" s="79"/>
      <c r="N814" s="74"/>
      <c r="O814" s="81" t="s">
        <v>1490</v>
      </c>
      <c r="P814" s="83">
        <v>44409.465613425928</v>
      </c>
      <c r="Q814" s="81" t="s">
        <v>1782</v>
      </c>
      <c r="R814" s="81"/>
      <c r="S814" s="81"/>
      <c r="T814" s="81" t="s">
        <v>3430</v>
      </c>
      <c r="U814" s="83">
        <v>44409.465613425928</v>
      </c>
      <c r="V814" s="85" t="s">
        <v>4371</v>
      </c>
      <c r="W814" s="81"/>
      <c r="X814" s="81"/>
      <c r="Y814" s="87" t="s">
        <v>6371</v>
      </c>
      <c r="Z814" s="81"/>
    </row>
    <row r="815" spans="1:26" x14ac:dyDescent="0.35">
      <c r="A815" s="66" t="s">
        <v>800</v>
      </c>
      <c r="B815" s="66" t="s">
        <v>1422</v>
      </c>
      <c r="C815" s="67"/>
      <c r="D815" s="68"/>
      <c r="E815" s="69"/>
      <c r="F815" s="70"/>
      <c r="G815" s="67"/>
      <c r="H815" s="71"/>
      <c r="I815" s="72"/>
      <c r="J815" s="72"/>
      <c r="K815" s="36"/>
      <c r="L815" s="79"/>
      <c r="M815" s="79"/>
      <c r="N815" s="74"/>
      <c r="O815" s="81" t="s">
        <v>1491</v>
      </c>
      <c r="P815" s="83">
        <v>44409.468321759261</v>
      </c>
      <c r="Q815" s="81" t="s">
        <v>1783</v>
      </c>
      <c r="R815" s="85" t="s">
        <v>2689</v>
      </c>
      <c r="S815" s="81" t="s">
        <v>3177</v>
      </c>
      <c r="T815" s="81"/>
      <c r="U815" s="83">
        <v>44409.468321759261</v>
      </c>
      <c r="V815" s="85" t="s">
        <v>4372</v>
      </c>
      <c r="W815" s="81"/>
      <c r="X815" s="81"/>
      <c r="Y815" s="87" t="s">
        <v>6372</v>
      </c>
      <c r="Z815" s="81"/>
    </row>
    <row r="816" spans="1:26" x14ac:dyDescent="0.35">
      <c r="A816" s="66" t="s">
        <v>801</v>
      </c>
      <c r="B816" s="66" t="s">
        <v>796</v>
      </c>
      <c r="C816" s="67"/>
      <c r="D816" s="68"/>
      <c r="E816" s="69"/>
      <c r="F816" s="70"/>
      <c r="G816" s="67"/>
      <c r="H816" s="71"/>
      <c r="I816" s="72"/>
      <c r="J816" s="72"/>
      <c r="K816" s="36"/>
      <c r="L816" s="79"/>
      <c r="M816" s="79"/>
      <c r="N816" s="74"/>
      <c r="O816" s="81" t="s">
        <v>1490</v>
      </c>
      <c r="P816" s="83">
        <v>44409.479699074072</v>
      </c>
      <c r="Q816" s="81" t="s">
        <v>1782</v>
      </c>
      <c r="R816" s="81"/>
      <c r="S816" s="81"/>
      <c r="T816" s="81" t="s">
        <v>3430</v>
      </c>
      <c r="U816" s="83">
        <v>44409.479699074072</v>
      </c>
      <c r="V816" s="85" t="s">
        <v>4373</v>
      </c>
      <c r="W816" s="81"/>
      <c r="X816" s="81"/>
      <c r="Y816" s="87" t="s">
        <v>6373</v>
      </c>
      <c r="Z816" s="81"/>
    </row>
    <row r="817" spans="1:26" x14ac:dyDescent="0.35">
      <c r="A817" s="66" t="s">
        <v>802</v>
      </c>
      <c r="B817" s="66" t="s">
        <v>1308</v>
      </c>
      <c r="C817" s="67"/>
      <c r="D817" s="68"/>
      <c r="E817" s="69"/>
      <c r="F817" s="70"/>
      <c r="G817" s="67"/>
      <c r="H817" s="71"/>
      <c r="I817" s="72"/>
      <c r="J817" s="72"/>
      <c r="K817" s="36"/>
      <c r="L817" s="79"/>
      <c r="M817" s="79"/>
      <c r="N817" s="74"/>
      <c r="O817" s="81" t="s">
        <v>1490</v>
      </c>
      <c r="P817" s="83">
        <v>44409.480092592596</v>
      </c>
      <c r="Q817" s="81" t="s">
        <v>1536</v>
      </c>
      <c r="R817" s="81"/>
      <c r="S817" s="81"/>
      <c r="T817" s="81" t="s">
        <v>3307</v>
      </c>
      <c r="U817" s="83">
        <v>44409.480092592596</v>
      </c>
      <c r="V817" s="85" t="s">
        <v>4374</v>
      </c>
      <c r="W817" s="81"/>
      <c r="X817" s="81"/>
      <c r="Y817" s="87" t="s">
        <v>6374</v>
      </c>
      <c r="Z817" s="81"/>
    </row>
    <row r="818" spans="1:26" x14ac:dyDescent="0.35">
      <c r="A818" s="66" t="s">
        <v>803</v>
      </c>
      <c r="B818" s="66" t="s">
        <v>1294</v>
      </c>
      <c r="C818" s="67"/>
      <c r="D818" s="68"/>
      <c r="E818" s="69"/>
      <c r="F818" s="70"/>
      <c r="G818" s="67"/>
      <c r="H818" s="71"/>
      <c r="I818" s="72"/>
      <c r="J818" s="72"/>
      <c r="K818" s="36"/>
      <c r="L818" s="79"/>
      <c r="M818" s="79"/>
      <c r="N818" s="74"/>
      <c r="O818" s="81" t="s">
        <v>1490</v>
      </c>
      <c r="P818" s="83">
        <v>44409.483622685184</v>
      </c>
      <c r="Q818" s="81" t="s">
        <v>1784</v>
      </c>
      <c r="R818" s="81"/>
      <c r="S818" s="81"/>
      <c r="T818" s="81"/>
      <c r="U818" s="83">
        <v>44409.483622685184</v>
      </c>
      <c r="V818" s="85" t="s">
        <v>4375</v>
      </c>
      <c r="W818" s="81"/>
      <c r="X818" s="81"/>
      <c r="Y818" s="87" t="s">
        <v>6375</v>
      </c>
      <c r="Z818" s="81"/>
    </row>
    <row r="819" spans="1:26" x14ac:dyDescent="0.35">
      <c r="A819" s="66" t="s">
        <v>804</v>
      </c>
      <c r="B819" s="66" t="s">
        <v>1229</v>
      </c>
      <c r="C819" s="67"/>
      <c r="D819" s="68"/>
      <c r="E819" s="69"/>
      <c r="F819" s="70"/>
      <c r="G819" s="67"/>
      <c r="H819" s="71"/>
      <c r="I819" s="72"/>
      <c r="J819" s="72"/>
      <c r="K819" s="36"/>
      <c r="L819" s="79"/>
      <c r="M819" s="79"/>
      <c r="N819" s="74"/>
      <c r="O819" s="81" t="s">
        <v>1490</v>
      </c>
      <c r="P819" s="83">
        <v>44409.485520833332</v>
      </c>
      <c r="Q819" s="81" t="s">
        <v>1779</v>
      </c>
      <c r="R819" s="81"/>
      <c r="S819" s="81"/>
      <c r="T819" s="81" t="s">
        <v>3439</v>
      </c>
      <c r="U819" s="83">
        <v>44409.485520833332</v>
      </c>
      <c r="V819" s="85" t="s">
        <v>4376</v>
      </c>
      <c r="W819" s="81"/>
      <c r="X819" s="81"/>
      <c r="Y819" s="87" t="s">
        <v>6376</v>
      </c>
      <c r="Z819" s="81"/>
    </row>
    <row r="820" spans="1:26" x14ac:dyDescent="0.35">
      <c r="A820" s="66" t="s">
        <v>804</v>
      </c>
      <c r="B820" s="66" t="s">
        <v>1228</v>
      </c>
      <c r="C820" s="67"/>
      <c r="D820" s="68"/>
      <c r="E820" s="69"/>
      <c r="F820" s="70"/>
      <c r="G820" s="67"/>
      <c r="H820" s="71"/>
      <c r="I820" s="72"/>
      <c r="J820" s="72"/>
      <c r="K820" s="36"/>
      <c r="L820" s="79"/>
      <c r="M820" s="79"/>
      <c r="N820" s="74"/>
      <c r="O820" s="81" t="s">
        <v>1490</v>
      </c>
      <c r="P820" s="83">
        <v>44409.485520833332</v>
      </c>
      <c r="Q820" s="81" t="s">
        <v>1779</v>
      </c>
      <c r="R820" s="81"/>
      <c r="S820" s="81"/>
      <c r="T820" s="81" t="s">
        <v>3439</v>
      </c>
      <c r="U820" s="83">
        <v>44409.485520833332</v>
      </c>
      <c r="V820" s="85" t="s">
        <v>4376</v>
      </c>
      <c r="W820" s="81"/>
      <c r="X820" s="81"/>
      <c r="Y820" s="87" t="s">
        <v>6376</v>
      </c>
      <c r="Z820" s="81"/>
    </row>
    <row r="821" spans="1:26" x14ac:dyDescent="0.35">
      <c r="A821" s="66" t="s">
        <v>805</v>
      </c>
      <c r="B821" s="66" t="s">
        <v>1423</v>
      </c>
      <c r="C821" s="67"/>
      <c r="D821" s="68"/>
      <c r="E821" s="69"/>
      <c r="F821" s="70"/>
      <c r="G821" s="67"/>
      <c r="H821" s="71"/>
      <c r="I821" s="72"/>
      <c r="J821" s="72"/>
      <c r="K821" s="36"/>
      <c r="L821" s="79"/>
      <c r="M821" s="79"/>
      <c r="N821" s="74"/>
      <c r="O821" s="81" t="s">
        <v>1490</v>
      </c>
      <c r="P821" s="83">
        <v>44409.488368055558</v>
      </c>
      <c r="Q821" s="81" t="s">
        <v>1785</v>
      </c>
      <c r="R821" s="81"/>
      <c r="S821" s="81"/>
      <c r="T821" s="81" t="s">
        <v>3441</v>
      </c>
      <c r="U821" s="83">
        <v>44409.488368055558</v>
      </c>
      <c r="V821" s="85" t="s">
        <v>4377</v>
      </c>
      <c r="W821" s="81"/>
      <c r="X821" s="81"/>
      <c r="Y821" s="87" t="s">
        <v>6377</v>
      </c>
      <c r="Z821" s="81"/>
    </row>
    <row r="822" spans="1:26" x14ac:dyDescent="0.35">
      <c r="A822" s="66" t="s">
        <v>806</v>
      </c>
      <c r="B822" s="66" t="s">
        <v>806</v>
      </c>
      <c r="C822" s="67"/>
      <c r="D822" s="68"/>
      <c r="E822" s="69"/>
      <c r="F822" s="70"/>
      <c r="G822" s="67"/>
      <c r="H822" s="71"/>
      <c r="I822" s="72"/>
      <c r="J822" s="72"/>
      <c r="K822" s="36"/>
      <c r="L822" s="79"/>
      <c r="M822" s="79"/>
      <c r="N822" s="74"/>
      <c r="O822" s="81" t="s">
        <v>179</v>
      </c>
      <c r="P822" s="83">
        <v>44406.291666666664</v>
      </c>
      <c r="Q822" s="81" t="s">
        <v>1786</v>
      </c>
      <c r="R822" s="85" t="s">
        <v>2690</v>
      </c>
      <c r="S822" s="81" t="s">
        <v>3177</v>
      </c>
      <c r="T822" s="81" t="s">
        <v>3345</v>
      </c>
      <c r="U822" s="83">
        <v>44406.291666666664</v>
      </c>
      <c r="V822" s="85" t="s">
        <v>4378</v>
      </c>
      <c r="W822" s="81"/>
      <c r="X822" s="81"/>
      <c r="Y822" s="87" t="s">
        <v>6378</v>
      </c>
      <c r="Z822" s="81"/>
    </row>
    <row r="823" spans="1:26" x14ac:dyDescent="0.35">
      <c r="A823" s="66" t="s">
        <v>807</v>
      </c>
      <c r="B823" s="66" t="s">
        <v>806</v>
      </c>
      <c r="C823" s="67"/>
      <c r="D823" s="68"/>
      <c r="E823" s="69"/>
      <c r="F823" s="70"/>
      <c r="G823" s="67"/>
      <c r="H823" s="71"/>
      <c r="I823" s="72"/>
      <c r="J823" s="72"/>
      <c r="K823" s="36"/>
      <c r="L823" s="79"/>
      <c r="M823" s="79"/>
      <c r="N823" s="74"/>
      <c r="O823" s="81" t="s">
        <v>1490</v>
      </c>
      <c r="P823" s="83">
        <v>44406.32298611111</v>
      </c>
      <c r="Q823" s="81" t="s">
        <v>1604</v>
      </c>
      <c r="R823" s="81"/>
      <c r="S823" s="81"/>
      <c r="T823" s="81" t="s">
        <v>3345</v>
      </c>
      <c r="U823" s="83">
        <v>44406.32298611111</v>
      </c>
      <c r="V823" s="85" t="s">
        <v>4379</v>
      </c>
      <c r="W823" s="81"/>
      <c r="X823" s="81"/>
      <c r="Y823" s="87" t="s">
        <v>6379</v>
      </c>
      <c r="Z823" s="81"/>
    </row>
    <row r="824" spans="1:26" x14ac:dyDescent="0.35">
      <c r="A824" s="66" t="s">
        <v>807</v>
      </c>
      <c r="B824" s="66" t="s">
        <v>1219</v>
      </c>
      <c r="C824" s="67"/>
      <c r="D824" s="68"/>
      <c r="E824" s="69"/>
      <c r="F824" s="70"/>
      <c r="G824" s="67"/>
      <c r="H824" s="71"/>
      <c r="I824" s="72"/>
      <c r="J824" s="72"/>
      <c r="K824" s="36"/>
      <c r="L824" s="79"/>
      <c r="M824" s="79"/>
      <c r="N824" s="74"/>
      <c r="O824" s="81" t="s">
        <v>1490</v>
      </c>
      <c r="P824" s="83">
        <v>44409.488865740743</v>
      </c>
      <c r="Q824" s="81" t="s">
        <v>1776</v>
      </c>
      <c r="R824" s="81"/>
      <c r="S824" s="81"/>
      <c r="T824" s="81" t="s">
        <v>3436</v>
      </c>
      <c r="U824" s="83">
        <v>44409.488865740743</v>
      </c>
      <c r="V824" s="85" t="s">
        <v>4380</v>
      </c>
      <c r="W824" s="81"/>
      <c r="X824" s="81"/>
      <c r="Y824" s="87" t="s">
        <v>6380</v>
      </c>
      <c r="Z824" s="81"/>
    </row>
    <row r="825" spans="1:26" x14ac:dyDescent="0.35">
      <c r="A825" s="66" t="s">
        <v>808</v>
      </c>
      <c r="B825" s="66" t="s">
        <v>1219</v>
      </c>
      <c r="C825" s="67"/>
      <c r="D825" s="68"/>
      <c r="E825" s="69"/>
      <c r="F825" s="70"/>
      <c r="G825" s="67"/>
      <c r="H825" s="71"/>
      <c r="I825" s="72"/>
      <c r="J825" s="72"/>
      <c r="K825" s="36"/>
      <c r="L825" s="79"/>
      <c r="M825" s="79"/>
      <c r="N825" s="74"/>
      <c r="O825" s="81" t="s">
        <v>1490</v>
      </c>
      <c r="P825" s="83">
        <v>44409.490023148152</v>
      </c>
      <c r="Q825" s="81" t="s">
        <v>1776</v>
      </c>
      <c r="R825" s="81"/>
      <c r="S825" s="81"/>
      <c r="T825" s="81" t="s">
        <v>3436</v>
      </c>
      <c r="U825" s="83">
        <v>44409.490023148152</v>
      </c>
      <c r="V825" s="85" t="s">
        <v>4381</v>
      </c>
      <c r="W825" s="81"/>
      <c r="X825" s="81"/>
      <c r="Y825" s="87" t="s">
        <v>6381</v>
      </c>
      <c r="Z825" s="81"/>
    </row>
    <row r="826" spans="1:26" x14ac:dyDescent="0.35">
      <c r="A826" s="66" t="s">
        <v>809</v>
      </c>
      <c r="B826" s="66" t="s">
        <v>1308</v>
      </c>
      <c r="C826" s="67"/>
      <c r="D826" s="68"/>
      <c r="E826" s="69"/>
      <c r="F826" s="70"/>
      <c r="G826" s="67"/>
      <c r="H826" s="71"/>
      <c r="I826" s="72"/>
      <c r="J826" s="72"/>
      <c r="K826" s="36"/>
      <c r="L826" s="79"/>
      <c r="M826" s="79"/>
      <c r="N826" s="74"/>
      <c r="O826" s="81" t="s">
        <v>1490</v>
      </c>
      <c r="P826" s="83">
        <v>44409.490567129629</v>
      </c>
      <c r="Q826" s="81" t="s">
        <v>1536</v>
      </c>
      <c r="R826" s="81"/>
      <c r="S826" s="81"/>
      <c r="T826" s="81" t="s">
        <v>3307</v>
      </c>
      <c r="U826" s="83">
        <v>44409.490567129629</v>
      </c>
      <c r="V826" s="85" t="s">
        <v>4382</v>
      </c>
      <c r="W826" s="81"/>
      <c r="X826" s="81"/>
      <c r="Y826" s="87" t="s">
        <v>6382</v>
      </c>
      <c r="Z826" s="81"/>
    </row>
    <row r="827" spans="1:26" x14ac:dyDescent="0.35">
      <c r="A827" s="66" t="s">
        <v>810</v>
      </c>
      <c r="B827" s="66" t="s">
        <v>1308</v>
      </c>
      <c r="C827" s="67"/>
      <c r="D827" s="68"/>
      <c r="E827" s="69"/>
      <c r="F827" s="70"/>
      <c r="G827" s="67"/>
      <c r="H827" s="71"/>
      <c r="I827" s="72"/>
      <c r="J827" s="72"/>
      <c r="K827" s="36"/>
      <c r="L827" s="79"/>
      <c r="M827" s="79"/>
      <c r="N827" s="74"/>
      <c r="O827" s="81" t="s">
        <v>1490</v>
      </c>
      <c r="P827" s="83">
        <v>44409.490810185183</v>
      </c>
      <c r="Q827" s="81" t="s">
        <v>1536</v>
      </c>
      <c r="R827" s="81"/>
      <c r="S827" s="81"/>
      <c r="T827" s="81" t="s">
        <v>3307</v>
      </c>
      <c r="U827" s="83">
        <v>44409.490810185183</v>
      </c>
      <c r="V827" s="85" t="s">
        <v>4383</v>
      </c>
      <c r="W827" s="81"/>
      <c r="X827" s="81"/>
      <c r="Y827" s="87" t="s">
        <v>6383</v>
      </c>
      <c r="Z827" s="81"/>
    </row>
    <row r="828" spans="1:26" x14ac:dyDescent="0.35">
      <c r="A828" s="66" t="s">
        <v>811</v>
      </c>
      <c r="B828" s="66" t="s">
        <v>1308</v>
      </c>
      <c r="C828" s="67"/>
      <c r="D828" s="68"/>
      <c r="E828" s="69"/>
      <c r="F828" s="70"/>
      <c r="G828" s="67"/>
      <c r="H828" s="71"/>
      <c r="I828" s="72"/>
      <c r="J828" s="72"/>
      <c r="K828" s="36"/>
      <c r="L828" s="79"/>
      <c r="M828" s="79"/>
      <c r="N828" s="74"/>
      <c r="O828" s="81" t="s">
        <v>1490</v>
      </c>
      <c r="P828" s="83">
        <v>44409.492592592593</v>
      </c>
      <c r="Q828" s="81" t="s">
        <v>1536</v>
      </c>
      <c r="R828" s="81"/>
      <c r="S828" s="81"/>
      <c r="T828" s="81" t="s">
        <v>3307</v>
      </c>
      <c r="U828" s="83">
        <v>44409.492592592593</v>
      </c>
      <c r="V828" s="85" t="s">
        <v>4384</v>
      </c>
      <c r="W828" s="81"/>
      <c r="X828" s="81"/>
      <c r="Y828" s="87" t="s">
        <v>6384</v>
      </c>
      <c r="Z828" s="81"/>
    </row>
    <row r="829" spans="1:26" x14ac:dyDescent="0.35">
      <c r="A829" s="66" t="s">
        <v>812</v>
      </c>
      <c r="B829" s="66" t="s">
        <v>1308</v>
      </c>
      <c r="C829" s="67"/>
      <c r="D829" s="68"/>
      <c r="E829" s="69"/>
      <c r="F829" s="70"/>
      <c r="G829" s="67"/>
      <c r="H829" s="71"/>
      <c r="I829" s="72"/>
      <c r="J829" s="72"/>
      <c r="K829" s="36"/>
      <c r="L829" s="79"/>
      <c r="M829" s="79"/>
      <c r="N829" s="74"/>
      <c r="O829" s="81" t="s">
        <v>1490</v>
      </c>
      <c r="P829" s="83">
        <v>44409.492905092593</v>
      </c>
      <c r="Q829" s="81" t="s">
        <v>1536</v>
      </c>
      <c r="R829" s="81"/>
      <c r="S829" s="81"/>
      <c r="T829" s="81" t="s">
        <v>3307</v>
      </c>
      <c r="U829" s="83">
        <v>44409.492905092593</v>
      </c>
      <c r="V829" s="85" t="s">
        <v>4385</v>
      </c>
      <c r="W829" s="81"/>
      <c r="X829" s="81"/>
      <c r="Y829" s="87" t="s">
        <v>6385</v>
      </c>
      <c r="Z829" s="81"/>
    </row>
    <row r="830" spans="1:26" x14ac:dyDescent="0.35">
      <c r="A830" s="66" t="s">
        <v>813</v>
      </c>
      <c r="B830" s="66" t="s">
        <v>1308</v>
      </c>
      <c r="C830" s="67"/>
      <c r="D830" s="68"/>
      <c r="E830" s="69"/>
      <c r="F830" s="70"/>
      <c r="G830" s="67"/>
      <c r="H830" s="71"/>
      <c r="I830" s="72"/>
      <c r="J830" s="72"/>
      <c r="K830" s="36"/>
      <c r="L830" s="79"/>
      <c r="M830" s="79"/>
      <c r="N830" s="74"/>
      <c r="O830" s="81" t="s">
        <v>1490</v>
      </c>
      <c r="P830" s="83">
        <v>44409.495578703703</v>
      </c>
      <c r="Q830" s="81" t="s">
        <v>1536</v>
      </c>
      <c r="R830" s="81"/>
      <c r="S830" s="81"/>
      <c r="T830" s="81" t="s">
        <v>3307</v>
      </c>
      <c r="U830" s="83">
        <v>44409.495578703703</v>
      </c>
      <c r="V830" s="85" t="s">
        <v>4386</v>
      </c>
      <c r="W830" s="81"/>
      <c r="X830" s="81"/>
      <c r="Y830" s="87" t="s">
        <v>6386</v>
      </c>
      <c r="Z830" s="81"/>
    </row>
    <row r="831" spans="1:26" x14ac:dyDescent="0.35">
      <c r="A831" s="66" t="s">
        <v>814</v>
      </c>
      <c r="B831" s="66" t="s">
        <v>796</v>
      </c>
      <c r="C831" s="67"/>
      <c r="D831" s="68"/>
      <c r="E831" s="69"/>
      <c r="F831" s="70"/>
      <c r="G831" s="67"/>
      <c r="H831" s="71"/>
      <c r="I831" s="72"/>
      <c r="J831" s="72"/>
      <c r="K831" s="36"/>
      <c r="L831" s="79"/>
      <c r="M831" s="79"/>
      <c r="N831" s="74"/>
      <c r="O831" s="81" t="s">
        <v>1490</v>
      </c>
      <c r="P831" s="83">
        <v>44409.497303240743</v>
      </c>
      <c r="Q831" s="81" t="s">
        <v>1782</v>
      </c>
      <c r="R831" s="81"/>
      <c r="S831" s="81"/>
      <c r="T831" s="81" t="s">
        <v>3430</v>
      </c>
      <c r="U831" s="83">
        <v>44409.497303240743</v>
      </c>
      <c r="V831" s="85" t="s">
        <v>4387</v>
      </c>
      <c r="W831" s="81"/>
      <c r="X831" s="81"/>
      <c r="Y831" s="87" t="s">
        <v>6387</v>
      </c>
      <c r="Z831" s="81"/>
    </row>
    <row r="832" spans="1:26" x14ac:dyDescent="0.35">
      <c r="A832" s="66" t="s">
        <v>815</v>
      </c>
      <c r="B832" s="66" t="s">
        <v>796</v>
      </c>
      <c r="C832" s="67"/>
      <c r="D832" s="68"/>
      <c r="E832" s="69"/>
      <c r="F832" s="70"/>
      <c r="G832" s="67"/>
      <c r="H832" s="71"/>
      <c r="I832" s="72"/>
      <c r="J832" s="72"/>
      <c r="K832" s="36"/>
      <c r="L832" s="79"/>
      <c r="M832" s="79"/>
      <c r="N832" s="74"/>
      <c r="O832" s="81" t="s">
        <v>1490</v>
      </c>
      <c r="P832" s="83">
        <v>44409.497893518521</v>
      </c>
      <c r="Q832" s="81" t="s">
        <v>1782</v>
      </c>
      <c r="R832" s="81"/>
      <c r="S832" s="81"/>
      <c r="T832" s="81" t="s">
        <v>3430</v>
      </c>
      <c r="U832" s="83">
        <v>44409.497893518521</v>
      </c>
      <c r="V832" s="85" t="s">
        <v>4388</v>
      </c>
      <c r="W832" s="81"/>
      <c r="X832" s="81"/>
      <c r="Y832" s="87" t="s">
        <v>6388</v>
      </c>
      <c r="Z832" s="81"/>
    </row>
    <row r="833" spans="1:26" x14ac:dyDescent="0.35">
      <c r="A833" s="66" t="s">
        <v>816</v>
      </c>
      <c r="B833" s="66" t="s">
        <v>796</v>
      </c>
      <c r="C833" s="67"/>
      <c r="D833" s="68"/>
      <c r="E833" s="69"/>
      <c r="F833" s="70"/>
      <c r="G833" s="67"/>
      <c r="H833" s="71"/>
      <c r="I833" s="72"/>
      <c r="J833" s="72"/>
      <c r="K833" s="36"/>
      <c r="L833" s="79"/>
      <c r="M833" s="79"/>
      <c r="N833" s="74"/>
      <c r="O833" s="81" t="s">
        <v>1490</v>
      </c>
      <c r="P833" s="83">
        <v>44409.498645833337</v>
      </c>
      <c r="Q833" s="81" t="s">
        <v>1782</v>
      </c>
      <c r="R833" s="81"/>
      <c r="S833" s="81"/>
      <c r="T833" s="81" t="s">
        <v>3430</v>
      </c>
      <c r="U833" s="83">
        <v>44409.498645833337</v>
      </c>
      <c r="V833" s="85" t="s">
        <v>4389</v>
      </c>
      <c r="W833" s="81"/>
      <c r="X833" s="81"/>
      <c r="Y833" s="87" t="s">
        <v>6389</v>
      </c>
      <c r="Z833" s="81"/>
    </row>
    <row r="834" spans="1:26" x14ac:dyDescent="0.35">
      <c r="A834" s="66" t="s">
        <v>817</v>
      </c>
      <c r="B834" s="66" t="s">
        <v>796</v>
      </c>
      <c r="C834" s="67"/>
      <c r="D834" s="68"/>
      <c r="E834" s="69"/>
      <c r="F834" s="70"/>
      <c r="G834" s="67"/>
      <c r="H834" s="71"/>
      <c r="I834" s="72"/>
      <c r="J834" s="72"/>
      <c r="K834" s="36"/>
      <c r="L834" s="79"/>
      <c r="M834" s="79"/>
      <c r="N834" s="74"/>
      <c r="O834" s="81" t="s">
        <v>1490</v>
      </c>
      <c r="P834" s="83">
        <v>44409.500798611109</v>
      </c>
      <c r="Q834" s="81" t="s">
        <v>1782</v>
      </c>
      <c r="R834" s="81"/>
      <c r="S834" s="81"/>
      <c r="T834" s="81" t="s">
        <v>3430</v>
      </c>
      <c r="U834" s="83">
        <v>44409.500798611109</v>
      </c>
      <c r="V834" s="85" t="s">
        <v>4390</v>
      </c>
      <c r="W834" s="81"/>
      <c r="X834" s="81"/>
      <c r="Y834" s="87" t="s">
        <v>6390</v>
      </c>
      <c r="Z834" s="81"/>
    </row>
    <row r="835" spans="1:26" x14ac:dyDescent="0.35">
      <c r="A835" s="66" t="s">
        <v>818</v>
      </c>
      <c r="B835" s="66" t="s">
        <v>1308</v>
      </c>
      <c r="C835" s="67"/>
      <c r="D835" s="68"/>
      <c r="E835" s="69"/>
      <c r="F835" s="70"/>
      <c r="G835" s="67"/>
      <c r="H835" s="71"/>
      <c r="I835" s="72"/>
      <c r="J835" s="72"/>
      <c r="K835" s="36"/>
      <c r="L835" s="79"/>
      <c r="M835" s="79"/>
      <c r="N835" s="74"/>
      <c r="O835" s="81" t="s">
        <v>1490</v>
      </c>
      <c r="P835" s="83">
        <v>44409.50309027778</v>
      </c>
      <c r="Q835" s="81" t="s">
        <v>1536</v>
      </c>
      <c r="R835" s="81"/>
      <c r="S835" s="81"/>
      <c r="T835" s="81" t="s">
        <v>3307</v>
      </c>
      <c r="U835" s="83">
        <v>44409.50309027778</v>
      </c>
      <c r="V835" s="85" t="s">
        <v>4391</v>
      </c>
      <c r="W835" s="81"/>
      <c r="X835" s="81"/>
      <c r="Y835" s="87" t="s">
        <v>6391</v>
      </c>
      <c r="Z835" s="81"/>
    </row>
    <row r="836" spans="1:26" x14ac:dyDescent="0.35">
      <c r="A836" s="66" t="s">
        <v>819</v>
      </c>
      <c r="B836" s="66" t="s">
        <v>826</v>
      </c>
      <c r="C836" s="67"/>
      <c r="D836" s="68"/>
      <c r="E836" s="69"/>
      <c r="F836" s="70"/>
      <c r="G836" s="67"/>
      <c r="H836" s="71"/>
      <c r="I836" s="72"/>
      <c r="J836" s="72"/>
      <c r="K836" s="36"/>
      <c r="L836" s="79"/>
      <c r="M836" s="79"/>
      <c r="N836" s="74"/>
      <c r="O836" s="81" t="s">
        <v>1490</v>
      </c>
      <c r="P836" s="83">
        <v>44409.503518518519</v>
      </c>
      <c r="Q836" s="81" t="s">
        <v>1772</v>
      </c>
      <c r="R836" s="81"/>
      <c r="S836" s="81"/>
      <c r="T836" s="81" t="s">
        <v>826</v>
      </c>
      <c r="U836" s="83">
        <v>44409.503518518519</v>
      </c>
      <c r="V836" s="85" t="s">
        <v>4392</v>
      </c>
      <c r="W836" s="81"/>
      <c r="X836" s="81"/>
      <c r="Y836" s="87" t="s">
        <v>6392</v>
      </c>
      <c r="Z836" s="81"/>
    </row>
    <row r="837" spans="1:26" x14ac:dyDescent="0.35">
      <c r="A837" s="66" t="s">
        <v>820</v>
      </c>
      <c r="B837" s="66" t="s">
        <v>1308</v>
      </c>
      <c r="C837" s="67"/>
      <c r="D837" s="68"/>
      <c r="E837" s="69"/>
      <c r="F837" s="70"/>
      <c r="G837" s="67"/>
      <c r="H837" s="71"/>
      <c r="I837" s="72"/>
      <c r="J837" s="72"/>
      <c r="K837" s="36"/>
      <c r="L837" s="79"/>
      <c r="M837" s="79"/>
      <c r="N837" s="74"/>
      <c r="O837" s="81" t="s">
        <v>1490</v>
      </c>
      <c r="P837" s="83">
        <v>44409.504930555559</v>
      </c>
      <c r="Q837" s="81" t="s">
        <v>1536</v>
      </c>
      <c r="R837" s="81"/>
      <c r="S837" s="81"/>
      <c r="T837" s="81" t="s">
        <v>3307</v>
      </c>
      <c r="U837" s="83">
        <v>44409.504930555559</v>
      </c>
      <c r="V837" s="85" t="s">
        <v>4393</v>
      </c>
      <c r="W837" s="81"/>
      <c r="X837" s="81"/>
      <c r="Y837" s="87" t="s">
        <v>6393</v>
      </c>
      <c r="Z837" s="81"/>
    </row>
    <row r="838" spans="1:26" x14ac:dyDescent="0.35">
      <c r="A838" s="66" t="s">
        <v>821</v>
      </c>
      <c r="B838" s="66" t="s">
        <v>1228</v>
      </c>
      <c r="C838" s="67"/>
      <c r="D838" s="68"/>
      <c r="E838" s="69"/>
      <c r="F838" s="70"/>
      <c r="G838" s="67"/>
      <c r="H838" s="71"/>
      <c r="I838" s="72"/>
      <c r="J838" s="72"/>
      <c r="K838" s="36"/>
      <c r="L838" s="79"/>
      <c r="M838" s="79"/>
      <c r="N838" s="74"/>
      <c r="O838" s="81" t="s">
        <v>1490</v>
      </c>
      <c r="P838" s="83">
        <v>44407.495046296295</v>
      </c>
      <c r="Q838" s="81" t="s">
        <v>1683</v>
      </c>
      <c r="R838" s="81"/>
      <c r="S838" s="81"/>
      <c r="T838" s="81" t="s">
        <v>3289</v>
      </c>
      <c r="U838" s="83">
        <v>44407.495046296295</v>
      </c>
      <c r="V838" s="85" t="s">
        <v>4394</v>
      </c>
      <c r="W838" s="81"/>
      <c r="X838" s="81"/>
      <c r="Y838" s="87" t="s">
        <v>6394</v>
      </c>
      <c r="Z838" s="81"/>
    </row>
    <row r="839" spans="1:26" x14ac:dyDescent="0.35">
      <c r="A839" s="66" t="s">
        <v>821</v>
      </c>
      <c r="B839" s="66" t="s">
        <v>1228</v>
      </c>
      <c r="C839" s="67"/>
      <c r="D839" s="68"/>
      <c r="E839" s="69"/>
      <c r="F839" s="70"/>
      <c r="G839" s="67"/>
      <c r="H839" s="71"/>
      <c r="I839" s="72"/>
      <c r="J839" s="72"/>
      <c r="K839" s="36"/>
      <c r="L839" s="79"/>
      <c r="M839" s="79"/>
      <c r="N839" s="74"/>
      <c r="O839" s="81" t="s">
        <v>1490</v>
      </c>
      <c r="P839" s="83">
        <v>44407.495081018518</v>
      </c>
      <c r="Q839" s="81" t="s">
        <v>1684</v>
      </c>
      <c r="R839" s="81"/>
      <c r="S839" s="81"/>
      <c r="T839" s="81"/>
      <c r="U839" s="83">
        <v>44407.495081018518</v>
      </c>
      <c r="V839" s="85" t="s">
        <v>4395</v>
      </c>
      <c r="W839" s="81"/>
      <c r="X839" s="81"/>
      <c r="Y839" s="87" t="s">
        <v>6395</v>
      </c>
      <c r="Z839" s="81"/>
    </row>
    <row r="840" spans="1:26" x14ac:dyDescent="0.35">
      <c r="A840" s="66" t="s">
        <v>821</v>
      </c>
      <c r="B840" s="66" t="s">
        <v>1228</v>
      </c>
      <c r="C840" s="67"/>
      <c r="D840" s="68"/>
      <c r="E840" s="69"/>
      <c r="F840" s="70"/>
      <c r="G840" s="67"/>
      <c r="H840" s="71"/>
      <c r="I840" s="72"/>
      <c r="J840" s="72"/>
      <c r="K840" s="36"/>
      <c r="L840" s="79"/>
      <c r="M840" s="79"/>
      <c r="N840" s="74"/>
      <c r="O840" s="81" t="s">
        <v>1490</v>
      </c>
      <c r="P840" s="83">
        <v>44407.495104166665</v>
      </c>
      <c r="Q840" s="81" t="s">
        <v>1670</v>
      </c>
      <c r="R840" s="81"/>
      <c r="S840" s="81"/>
      <c r="T840" s="81" t="s">
        <v>3289</v>
      </c>
      <c r="U840" s="83">
        <v>44407.495104166665</v>
      </c>
      <c r="V840" s="85" t="s">
        <v>4396</v>
      </c>
      <c r="W840" s="81"/>
      <c r="X840" s="81"/>
      <c r="Y840" s="87" t="s">
        <v>6396</v>
      </c>
      <c r="Z840" s="81"/>
    </row>
    <row r="841" spans="1:26" x14ac:dyDescent="0.35">
      <c r="A841" s="66" t="s">
        <v>821</v>
      </c>
      <c r="B841" s="66" t="s">
        <v>1229</v>
      </c>
      <c r="C841" s="67"/>
      <c r="D841" s="68"/>
      <c r="E841" s="69"/>
      <c r="F841" s="70"/>
      <c r="G841" s="67"/>
      <c r="H841" s="71"/>
      <c r="I841" s="72"/>
      <c r="J841" s="72"/>
      <c r="K841" s="36"/>
      <c r="L841" s="79"/>
      <c r="M841" s="79"/>
      <c r="N841" s="74"/>
      <c r="O841" s="81" t="s">
        <v>1490</v>
      </c>
      <c r="P841" s="83">
        <v>44409.539409722223</v>
      </c>
      <c r="Q841" s="81" t="s">
        <v>1779</v>
      </c>
      <c r="R841" s="81"/>
      <c r="S841" s="81"/>
      <c r="T841" s="81" t="s">
        <v>3439</v>
      </c>
      <c r="U841" s="83">
        <v>44409.539409722223</v>
      </c>
      <c r="V841" s="85" t="s">
        <v>4397</v>
      </c>
      <c r="W841" s="81"/>
      <c r="X841" s="81"/>
      <c r="Y841" s="87" t="s">
        <v>6397</v>
      </c>
      <c r="Z841" s="81"/>
    </row>
    <row r="842" spans="1:26" x14ac:dyDescent="0.35">
      <c r="A842" s="66" t="s">
        <v>821</v>
      </c>
      <c r="B842" s="66" t="s">
        <v>1228</v>
      </c>
      <c r="C842" s="67"/>
      <c r="D842" s="68"/>
      <c r="E842" s="69"/>
      <c r="F842" s="70"/>
      <c r="G842" s="67"/>
      <c r="H842" s="71"/>
      <c r="I842" s="72"/>
      <c r="J842" s="72"/>
      <c r="K842" s="36"/>
      <c r="L842" s="79"/>
      <c r="M842" s="79"/>
      <c r="N842" s="74"/>
      <c r="O842" s="81" t="s">
        <v>1490</v>
      </c>
      <c r="P842" s="83">
        <v>44409.539409722223</v>
      </c>
      <c r="Q842" s="81" t="s">
        <v>1779</v>
      </c>
      <c r="R842" s="81"/>
      <c r="S842" s="81"/>
      <c r="T842" s="81" t="s">
        <v>3439</v>
      </c>
      <c r="U842" s="83">
        <v>44409.539409722223</v>
      </c>
      <c r="V842" s="85" t="s">
        <v>4397</v>
      </c>
      <c r="W842" s="81"/>
      <c r="X842" s="81"/>
      <c r="Y842" s="87" t="s">
        <v>6397</v>
      </c>
      <c r="Z842" s="81"/>
    </row>
    <row r="843" spans="1:26" x14ac:dyDescent="0.35">
      <c r="A843" s="66" t="s">
        <v>822</v>
      </c>
      <c r="B843" s="66" t="s">
        <v>796</v>
      </c>
      <c r="C843" s="67"/>
      <c r="D843" s="68"/>
      <c r="E843" s="69"/>
      <c r="F843" s="70"/>
      <c r="G843" s="67"/>
      <c r="H843" s="71"/>
      <c r="I843" s="72"/>
      <c r="J843" s="72"/>
      <c r="K843" s="36"/>
      <c r="L843" s="79"/>
      <c r="M843" s="79"/>
      <c r="N843" s="74"/>
      <c r="O843" s="81" t="s">
        <v>1490</v>
      </c>
      <c r="P843" s="83">
        <v>44409.541875000003</v>
      </c>
      <c r="Q843" s="81" t="s">
        <v>1782</v>
      </c>
      <c r="R843" s="81"/>
      <c r="S843" s="81"/>
      <c r="T843" s="81" t="s">
        <v>3430</v>
      </c>
      <c r="U843" s="83">
        <v>44409.541875000003</v>
      </c>
      <c r="V843" s="85" t="s">
        <v>4398</v>
      </c>
      <c r="W843" s="81"/>
      <c r="X843" s="81"/>
      <c r="Y843" s="87" t="s">
        <v>6398</v>
      </c>
      <c r="Z843" s="81"/>
    </row>
    <row r="844" spans="1:26" x14ac:dyDescent="0.35">
      <c r="A844" s="66" t="s">
        <v>823</v>
      </c>
      <c r="B844" s="66" t="s">
        <v>1231</v>
      </c>
      <c r="C844" s="67"/>
      <c r="D844" s="68"/>
      <c r="E844" s="69"/>
      <c r="F844" s="70"/>
      <c r="G844" s="67"/>
      <c r="H844" s="71"/>
      <c r="I844" s="72"/>
      <c r="J844" s="72"/>
      <c r="K844" s="36"/>
      <c r="L844" s="79"/>
      <c r="M844" s="79"/>
      <c r="N844" s="74"/>
      <c r="O844" s="81" t="s">
        <v>1490</v>
      </c>
      <c r="P844" s="83">
        <v>44409.553368055553</v>
      </c>
      <c r="Q844" s="81" t="s">
        <v>1787</v>
      </c>
      <c r="R844" s="85" t="s">
        <v>2691</v>
      </c>
      <c r="S844" s="81" t="s">
        <v>3183</v>
      </c>
      <c r="T844" s="81" t="s">
        <v>3442</v>
      </c>
      <c r="U844" s="83">
        <v>44409.553368055553</v>
      </c>
      <c r="V844" s="85" t="s">
        <v>4399</v>
      </c>
      <c r="W844" s="81"/>
      <c r="X844" s="81"/>
      <c r="Y844" s="87" t="s">
        <v>6399</v>
      </c>
      <c r="Z844" s="81"/>
    </row>
    <row r="845" spans="1:26" x14ac:dyDescent="0.35">
      <c r="A845" s="66" t="s">
        <v>824</v>
      </c>
      <c r="B845" s="66" t="s">
        <v>1286</v>
      </c>
      <c r="C845" s="67"/>
      <c r="D845" s="68"/>
      <c r="E845" s="69"/>
      <c r="F845" s="70"/>
      <c r="G845" s="67"/>
      <c r="H845" s="71"/>
      <c r="I845" s="72"/>
      <c r="J845" s="72"/>
      <c r="K845" s="36"/>
      <c r="L845" s="79"/>
      <c r="M845" s="79"/>
      <c r="N845" s="74"/>
      <c r="O845" s="81" t="s">
        <v>1490</v>
      </c>
      <c r="P845" s="83">
        <v>44409.559131944443</v>
      </c>
      <c r="Q845" s="81" t="s">
        <v>1788</v>
      </c>
      <c r="R845" s="81"/>
      <c r="S845" s="81"/>
      <c r="T845" s="81" t="s">
        <v>3443</v>
      </c>
      <c r="U845" s="83">
        <v>44409.559131944443</v>
      </c>
      <c r="V845" s="85" t="s">
        <v>4400</v>
      </c>
      <c r="W845" s="81"/>
      <c r="X845" s="81"/>
      <c r="Y845" s="87" t="s">
        <v>6400</v>
      </c>
      <c r="Z845" s="81"/>
    </row>
    <row r="846" spans="1:26" x14ac:dyDescent="0.35">
      <c r="A846" s="66" t="s">
        <v>825</v>
      </c>
      <c r="B846" s="66" t="s">
        <v>1231</v>
      </c>
      <c r="C846" s="67"/>
      <c r="D846" s="68"/>
      <c r="E846" s="69"/>
      <c r="F846" s="70"/>
      <c r="G846" s="67"/>
      <c r="H846" s="71"/>
      <c r="I846" s="72"/>
      <c r="J846" s="72"/>
      <c r="K846" s="36"/>
      <c r="L846" s="79"/>
      <c r="M846" s="79"/>
      <c r="N846" s="74"/>
      <c r="O846" s="81" t="s">
        <v>1490</v>
      </c>
      <c r="P846" s="83">
        <v>44409.570601851854</v>
      </c>
      <c r="Q846" s="81" t="s">
        <v>1787</v>
      </c>
      <c r="R846" s="85" t="s">
        <v>2691</v>
      </c>
      <c r="S846" s="81" t="s">
        <v>3183</v>
      </c>
      <c r="T846" s="81" t="s">
        <v>3442</v>
      </c>
      <c r="U846" s="83">
        <v>44409.570601851854</v>
      </c>
      <c r="V846" s="85" t="s">
        <v>4401</v>
      </c>
      <c r="W846" s="81"/>
      <c r="X846" s="81"/>
      <c r="Y846" s="87" t="s">
        <v>6401</v>
      </c>
      <c r="Z846" s="81"/>
    </row>
    <row r="847" spans="1:26" x14ac:dyDescent="0.35">
      <c r="A847" s="66" t="s">
        <v>826</v>
      </c>
      <c r="B847" s="66" t="s">
        <v>826</v>
      </c>
      <c r="C847" s="67"/>
      <c r="D847" s="68"/>
      <c r="E847" s="69"/>
      <c r="F847" s="70"/>
      <c r="G847" s="67"/>
      <c r="H847" s="71"/>
      <c r="I847" s="72"/>
      <c r="J847" s="72"/>
      <c r="K847" s="36"/>
      <c r="L847" s="79"/>
      <c r="M847" s="79"/>
      <c r="N847" s="74"/>
      <c r="O847" s="81" t="s">
        <v>179</v>
      </c>
      <c r="P847" s="83">
        <v>44408.766030092593</v>
      </c>
      <c r="Q847" s="81" t="s">
        <v>1789</v>
      </c>
      <c r="R847" s="85" t="s">
        <v>2692</v>
      </c>
      <c r="S847" s="81" t="s">
        <v>3177</v>
      </c>
      <c r="T847" s="81" t="s">
        <v>826</v>
      </c>
      <c r="U847" s="83">
        <v>44408.766030092593</v>
      </c>
      <c r="V847" s="85" t="s">
        <v>4402</v>
      </c>
      <c r="W847" s="81"/>
      <c r="X847" s="81"/>
      <c r="Y847" s="87" t="s">
        <v>6402</v>
      </c>
      <c r="Z847" s="81"/>
    </row>
    <row r="848" spans="1:26" x14ac:dyDescent="0.35">
      <c r="A848" s="66" t="s">
        <v>827</v>
      </c>
      <c r="B848" s="66" t="s">
        <v>826</v>
      </c>
      <c r="C848" s="67"/>
      <c r="D848" s="68"/>
      <c r="E848" s="69"/>
      <c r="F848" s="70"/>
      <c r="G848" s="67"/>
      <c r="H848" s="71"/>
      <c r="I848" s="72"/>
      <c r="J848" s="72"/>
      <c r="K848" s="36"/>
      <c r="L848" s="79"/>
      <c r="M848" s="79"/>
      <c r="N848" s="74"/>
      <c r="O848" s="81" t="s">
        <v>1490</v>
      </c>
      <c r="P848" s="83">
        <v>44409.573842592596</v>
      </c>
      <c r="Q848" s="81" t="s">
        <v>1772</v>
      </c>
      <c r="R848" s="81"/>
      <c r="S848" s="81"/>
      <c r="T848" s="81" t="s">
        <v>826</v>
      </c>
      <c r="U848" s="83">
        <v>44409.573842592596</v>
      </c>
      <c r="V848" s="85" t="s">
        <v>4403</v>
      </c>
      <c r="W848" s="81"/>
      <c r="X848" s="81"/>
      <c r="Y848" s="87" t="s">
        <v>6403</v>
      </c>
      <c r="Z848" s="81"/>
    </row>
    <row r="849" spans="1:26" x14ac:dyDescent="0.35">
      <c r="A849" s="66" t="s">
        <v>828</v>
      </c>
      <c r="B849" s="66" t="s">
        <v>796</v>
      </c>
      <c r="C849" s="67"/>
      <c r="D849" s="68"/>
      <c r="E849" s="69"/>
      <c r="F849" s="70"/>
      <c r="G849" s="67"/>
      <c r="H849" s="71"/>
      <c r="I849" s="72"/>
      <c r="J849" s="72"/>
      <c r="K849" s="36"/>
      <c r="L849" s="79"/>
      <c r="M849" s="79"/>
      <c r="N849" s="74"/>
      <c r="O849" s="81" t="s">
        <v>1490</v>
      </c>
      <c r="P849" s="83">
        <v>44408.027916666666</v>
      </c>
      <c r="Q849" s="81" t="s">
        <v>1659</v>
      </c>
      <c r="R849" s="81"/>
      <c r="S849" s="81"/>
      <c r="T849" s="81" t="s">
        <v>3372</v>
      </c>
      <c r="U849" s="83">
        <v>44408.027916666666</v>
      </c>
      <c r="V849" s="85" t="s">
        <v>4404</v>
      </c>
      <c r="W849" s="81"/>
      <c r="X849" s="81"/>
      <c r="Y849" s="87" t="s">
        <v>6404</v>
      </c>
      <c r="Z849" s="81"/>
    </row>
    <row r="850" spans="1:26" x14ac:dyDescent="0.35">
      <c r="A850" s="66" t="s">
        <v>828</v>
      </c>
      <c r="B850" s="66" t="s">
        <v>796</v>
      </c>
      <c r="C850" s="67"/>
      <c r="D850" s="68"/>
      <c r="E850" s="69"/>
      <c r="F850" s="70"/>
      <c r="G850" s="67"/>
      <c r="H850" s="71"/>
      <c r="I850" s="72"/>
      <c r="J850" s="72"/>
      <c r="K850" s="36"/>
      <c r="L850" s="79"/>
      <c r="M850" s="79"/>
      <c r="N850" s="74"/>
      <c r="O850" s="81" t="s">
        <v>1490</v>
      </c>
      <c r="P850" s="83">
        <v>44409.574930555558</v>
      </c>
      <c r="Q850" s="81" t="s">
        <v>1782</v>
      </c>
      <c r="R850" s="81"/>
      <c r="S850" s="81"/>
      <c r="T850" s="81" t="s">
        <v>3430</v>
      </c>
      <c r="U850" s="83">
        <v>44409.574930555558</v>
      </c>
      <c r="V850" s="85" t="s">
        <v>4405</v>
      </c>
      <c r="W850" s="81"/>
      <c r="X850" s="81"/>
      <c r="Y850" s="87" t="s">
        <v>6405</v>
      </c>
      <c r="Z850" s="81"/>
    </row>
    <row r="851" spans="1:26" x14ac:dyDescent="0.35">
      <c r="A851" s="66" t="s">
        <v>829</v>
      </c>
      <c r="B851" s="66" t="s">
        <v>796</v>
      </c>
      <c r="C851" s="67"/>
      <c r="D851" s="68"/>
      <c r="E851" s="69"/>
      <c r="F851" s="70"/>
      <c r="G851" s="67"/>
      <c r="H851" s="71"/>
      <c r="I851" s="72"/>
      <c r="J851" s="72"/>
      <c r="K851" s="36"/>
      <c r="L851" s="79"/>
      <c r="M851" s="79"/>
      <c r="N851" s="74"/>
      <c r="O851" s="81" t="s">
        <v>1490</v>
      </c>
      <c r="P851" s="83">
        <v>44407.627800925926</v>
      </c>
      <c r="Q851" s="81" t="s">
        <v>1659</v>
      </c>
      <c r="R851" s="81"/>
      <c r="S851" s="81"/>
      <c r="T851" s="81" t="s">
        <v>3372</v>
      </c>
      <c r="U851" s="83">
        <v>44407.627800925926</v>
      </c>
      <c r="V851" s="85" t="s">
        <v>4406</v>
      </c>
      <c r="W851" s="81"/>
      <c r="X851" s="81"/>
      <c r="Y851" s="87" t="s">
        <v>6406</v>
      </c>
      <c r="Z851" s="81"/>
    </row>
    <row r="852" spans="1:26" x14ac:dyDescent="0.35">
      <c r="A852" s="66" t="s">
        <v>829</v>
      </c>
      <c r="B852" s="66" t="s">
        <v>796</v>
      </c>
      <c r="C852" s="67"/>
      <c r="D852" s="68"/>
      <c r="E852" s="69"/>
      <c r="F852" s="70"/>
      <c r="G852" s="67"/>
      <c r="H852" s="71"/>
      <c r="I852" s="72"/>
      <c r="J852" s="72"/>
      <c r="K852" s="36"/>
      <c r="L852" s="79"/>
      <c r="M852" s="79"/>
      <c r="N852" s="74"/>
      <c r="O852" s="81" t="s">
        <v>1490</v>
      </c>
      <c r="P852" s="83">
        <v>44409.575185185182</v>
      </c>
      <c r="Q852" s="81" t="s">
        <v>1782</v>
      </c>
      <c r="R852" s="81"/>
      <c r="S852" s="81"/>
      <c r="T852" s="81" t="s">
        <v>3430</v>
      </c>
      <c r="U852" s="83">
        <v>44409.575185185182</v>
      </c>
      <c r="V852" s="85" t="s">
        <v>4407</v>
      </c>
      <c r="W852" s="81"/>
      <c r="X852" s="81"/>
      <c r="Y852" s="87" t="s">
        <v>6407</v>
      </c>
      <c r="Z852" s="81"/>
    </row>
    <row r="853" spans="1:26" x14ac:dyDescent="0.35">
      <c r="A853" s="66" t="s">
        <v>830</v>
      </c>
      <c r="B853" s="66" t="s">
        <v>796</v>
      </c>
      <c r="C853" s="67"/>
      <c r="D853" s="68"/>
      <c r="E853" s="69"/>
      <c r="F853" s="70"/>
      <c r="G853" s="67"/>
      <c r="H853" s="71"/>
      <c r="I853" s="72"/>
      <c r="J853" s="72"/>
      <c r="K853" s="36"/>
      <c r="L853" s="79"/>
      <c r="M853" s="79"/>
      <c r="N853" s="74"/>
      <c r="O853" s="81" t="s">
        <v>1490</v>
      </c>
      <c r="P853" s="83">
        <v>44409.582349537035</v>
      </c>
      <c r="Q853" s="81" t="s">
        <v>1782</v>
      </c>
      <c r="R853" s="81"/>
      <c r="S853" s="81"/>
      <c r="T853" s="81" t="s">
        <v>3430</v>
      </c>
      <c r="U853" s="83">
        <v>44409.582349537035</v>
      </c>
      <c r="V853" s="85" t="s">
        <v>4408</v>
      </c>
      <c r="W853" s="81"/>
      <c r="X853" s="81"/>
      <c r="Y853" s="87" t="s">
        <v>6408</v>
      </c>
      <c r="Z853" s="81"/>
    </row>
    <row r="854" spans="1:26" x14ac:dyDescent="0.35">
      <c r="A854" s="66" t="s">
        <v>831</v>
      </c>
      <c r="B854" s="66" t="s">
        <v>796</v>
      </c>
      <c r="C854" s="67"/>
      <c r="D854" s="68"/>
      <c r="E854" s="69"/>
      <c r="F854" s="70"/>
      <c r="G854" s="67"/>
      <c r="H854" s="71"/>
      <c r="I854" s="72"/>
      <c r="J854" s="72"/>
      <c r="K854" s="36"/>
      <c r="L854" s="79"/>
      <c r="M854" s="79"/>
      <c r="N854" s="74"/>
      <c r="O854" s="81" t="s">
        <v>1490</v>
      </c>
      <c r="P854" s="83">
        <v>44409.587129629632</v>
      </c>
      <c r="Q854" s="81" t="s">
        <v>1782</v>
      </c>
      <c r="R854" s="81"/>
      <c r="S854" s="81"/>
      <c r="T854" s="81" t="s">
        <v>3430</v>
      </c>
      <c r="U854" s="83">
        <v>44409.587129629632</v>
      </c>
      <c r="V854" s="85" t="s">
        <v>4409</v>
      </c>
      <c r="W854" s="81"/>
      <c r="X854" s="81"/>
      <c r="Y854" s="87" t="s">
        <v>6409</v>
      </c>
      <c r="Z854" s="81"/>
    </row>
    <row r="855" spans="1:26" x14ac:dyDescent="0.35">
      <c r="A855" s="66" t="s">
        <v>832</v>
      </c>
      <c r="B855" s="66" t="s">
        <v>1200</v>
      </c>
      <c r="C855" s="67"/>
      <c r="D855" s="68"/>
      <c r="E855" s="69"/>
      <c r="F855" s="70"/>
      <c r="G855" s="67"/>
      <c r="H855" s="71"/>
      <c r="I855" s="72"/>
      <c r="J855" s="72"/>
      <c r="K855" s="36"/>
      <c r="L855" s="79"/>
      <c r="M855" s="79"/>
      <c r="N855" s="74"/>
      <c r="O855" s="81" t="s">
        <v>1490</v>
      </c>
      <c r="P855" s="83">
        <v>44409.604513888888</v>
      </c>
      <c r="Q855" s="81" t="s">
        <v>1716</v>
      </c>
      <c r="R855" s="81"/>
      <c r="S855" s="81"/>
      <c r="T855" s="81" t="s">
        <v>3398</v>
      </c>
      <c r="U855" s="83">
        <v>44409.604513888888</v>
      </c>
      <c r="V855" s="85" t="s">
        <v>4410</v>
      </c>
      <c r="W855" s="81"/>
      <c r="X855" s="81"/>
      <c r="Y855" s="87" t="s">
        <v>6410</v>
      </c>
      <c r="Z855" s="81"/>
    </row>
    <row r="856" spans="1:26" x14ac:dyDescent="0.35">
      <c r="A856" s="66" t="s">
        <v>833</v>
      </c>
      <c r="B856" s="66" t="s">
        <v>796</v>
      </c>
      <c r="C856" s="67"/>
      <c r="D856" s="68"/>
      <c r="E856" s="69"/>
      <c r="F856" s="70"/>
      <c r="G856" s="67"/>
      <c r="H856" s="71"/>
      <c r="I856" s="72"/>
      <c r="J856" s="72"/>
      <c r="K856" s="36"/>
      <c r="L856" s="79"/>
      <c r="M856" s="79"/>
      <c r="N856" s="74"/>
      <c r="O856" s="81" t="s">
        <v>1490</v>
      </c>
      <c r="P856" s="83">
        <v>44409.608275462961</v>
      </c>
      <c r="Q856" s="81" t="s">
        <v>1782</v>
      </c>
      <c r="R856" s="81"/>
      <c r="S856" s="81"/>
      <c r="T856" s="81" t="s">
        <v>3430</v>
      </c>
      <c r="U856" s="83">
        <v>44409.608275462961</v>
      </c>
      <c r="V856" s="85" t="s">
        <v>4411</v>
      </c>
      <c r="W856" s="81"/>
      <c r="X856" s="81"/>
      <c r="Y856" s="87" t="s">
        <v>6411</v>
      </c>
      <c r="Z856" s="81"/>
    </row>
    <row r="857" spans="1:26" x14ac:dyDescent="0.35">
      <c r="A857" s="66" t="s">
        <v>834</v>
      </c>
      <c r="B857" s="66" t="s">
        <v>796</v>
      </c>
      <c r="C857" s="67"/>
      <c r="D857" s="68"/>
      <c r="E857" s="69"/>
      <c r="F857" s="70"/>
      <c r="G857" s="67"/>
      <c r="H857" s="71"/>
      <c r="I857" s="72"/>
      <c r="J857" s="72"/>
      <c r="K857" s="36"/>
      <c r="L857" s="79"/>
      <c r="M857" s="79"/>
      <c r="N857" s="74"/>
      <c r="O857" s="81" t="s">
        <v>1490</v>
      </c>
      <c r="P857" s="83">
        <v>44407.634560185186</v>
      </c>
      <c r="Q857" s="81" t="s">
        <v>1659</v>
      </c>
      <c r="R857" s="81"/>
      <c r="S857" s="81"/>
      <c r="T857" s="81" t="s">
        <v>3372</v>
      </c>
      <c r="U857" s="83">
        <v>44407.634560185186</v>
      </c>
      <c r="V857" s="85" t="s">
        <v>4412</v>
      </c>
      <c r="W857" s="81"/>
      <c r="X857" s="81"/>
      <c r="Y857" s="87" t="s">
        <v>6412</v>
      </c>
      <c r="Z857" s="81"/>
    </row>
    <row r="858" spans="1:26" x14ac:dyDescent="0.35">
      <c r="A858" s="66" t="s">
        <v>834</v>
      </c>
      <c r="B858" s="66" t="s">
        <v>796</v>
      </c>
      <c r="C858" s="67"/>
      <c r="D858" s="68"/>
      <c r="E858" s="69"/>
      <c r="F858" s="70"/>
      <c r="G858" s="67"/>
      <c r="H858" s="71"/>
      <c r="I858" s="72"/>
      <c r="J858" s="72"/>
      <c r="K858" s="36"/>
      <c r="L858" s="79"/>
      <c r="M858" s="79"/>
      <c r="N858" s="74"/>
      <c r="O858" s="81" t="s">
        <v>1490</v>
      </c>
      <c r="P858" s="83">
        <v>44409.608900462961</v>
      </c>
      <c r="Q858" s="81" t="s">
        <v>1782</v>
      </c>
      <c r="R858" s="81"/>
      <c r="S858" s="81"/>
      <c r="T858" s="81" t="s">
        <v>3430</v>
      </c>
      <c r="U858" s="83">
        <v>44409.608900462961</v>
      </c>
      <c r="V858" s="85" t="s">
        <v>4413</v>
      </c>
      <c r="W858" s="81"/>
      <c r="X858" s="81"/>
      <c r="Y858" s="87" t="s">
        <v>6413</v>
      </c>
      <c r="Z858" s="81"/>
    </row>
    <row r="859" spans="1:26" x14ac:dyDescent="0.35">
      <c r="A859" s="66" t="s">
        <v>835</v>
      </c>
      <c r="B859" s="66" t="s">
        <v>796</v>
      </c>
      <c r="C859" s="67"/>
      <c r="D859" s="68"/>
      <c r="E859" s="69"/>
      <c r="F859" s="70"/>
      <c r="G859" s="67"/>
      <c r="H859" s="71"/>
      <c r="I859" s="72"/>
      <c r="J859" s="72"/>
      <c r="K859" s="36"/>
      <c r="L859" s="79"/>
      <c r="M859" s="79"/>
      <c r="N859" s="74"/>
      <c r="O859" s="81" t="s">
        <v>1490</v>
      </c>
      <c r="P859" s="83">
        <v>44409.609189814815</v>
      </c>
      <c r="Q859" s="81" t="s">
        <v>1782</v>
      </c>
      <c r="R859" s="81"/>
      <c r="S859" s="81"/>
      <c r="T859" s="81" t="s">
        <v>3430</v>
      </c>
      <c r="U859" s="83">
        <v>44409.609189814815</v>
      </c>
      <c r="V859" s="85" t="s">
        <v>4414</v>
      </c>
      <c r="W859" s="81"/>
      <c r="X859" s="81"/>
      <c r="Y859" s="87" t="s">
        <v>6414</v>
      </c>
      <c r="Z859" s="81"/>
    </row>
    <row r="860" spans="1:26" x14ac:dyDescent="0.35">
      <c r="A860" s="66" t="s">
        <v>836</v>
      </c>
      <c r="B860" s="66" t="s">
        <v>796</v>
      </c>
      <c r="C860" s="67"/>
      <c r="D860" s="68"/>
      <c r="E860" s="69"/>
      <c r="F860" s="70"/>
      <c r="G860" s="67"/>
      <c r="H860" s="71"/>
      <c r="I860" s="72"/>
      <c r="J860" s="72"/>
      <c r="K860" s="36"/>
      <c r="L860" s="79"/>
      <c r="M860" s="79"/>
      <c r="N860" s="74"/>
      <c r="O860" s="81" t="s">
        <v>1490</v>
      </c>
      <c r="P860" s="83">
        <v>44409.610011574077</v>
      </c>
      <c r="Q860" s="81" t="s">
        <v>1782</v>
      </c>
      <c r="R860" s="81"/>
      <c r="S860" s="81"/>
      <c r="T860" s="81" t="s">
        <v>3430</v>
      </c>
      <c r="U860" s="83">
        <v>44409.610011574077</v>
      </c>
      <c r="V860" s="85" t="s">
        <v>4415</v>
      </c>
      <c r="W860" s="81"/>
      <c r="X860" s="81"/>
      <c r="Y860" s="87" t="s">
        <v>6415</v>
      </c>
      <c r="Z860" s="81"/>
    </row>
    <row r="861" spans="1:26" x14ac:dyDescent="0.35">
      <c r="A861" s="66" t="s">
        <v>837</v>
      </c>
      <c r="B861" s="66" t="s">
        <v>1230</v>
      </c>
      <c r="C861" s="67"/>
      <c r="D861" s="68"/>
      <c r="E861" s="69"/>
      <c r="F861" s="70"/>
      <c r="G861" s="67"/>
      <c r="H861" s="71"/>
      <c r="I861" s="72"/>
      <c r="J861" s="72"/>
      <c r="K861" s="36"/>
      <c r="L861" s="79"/>
      <c r="M861" s="79"/>
      <c r="N861" s="74"/>
      <c r="O861" s="81" t="s">
        <v>1490</v>
      </c>
      <c r="P861" s="83">
        <v>44409.61041666667</v>
      </c>
      <c r="Q861" s="81" t="s">
        <v>1790</v>
      </c>
      <c r="R861" s="85" t="s">
        <v>2693</v>
      </c>
      <c r="S861" s="81" t="s">
        <v>3215</v>
      </c>
      <c r="T861" s="81" t="s">
        <v>3444</v>
      </c>
      <c r="U861" s="83">
        <v>44409.61041666667</v>
      </c>
      <c r="V861" s="85" t="s">
        <v>4416</v>
      </c>
      <c r="W861" s="81"/>
      <c r="X861" s="81"/>
      <c r="Y861" s="87" t="s">
        <v>6416</v>
      </c>
      <c r="Z861" s="81"/>
    </row>
    <row r="862" spans="1:26" x14ac:dyDescent="0.35">
      <c r="A862" s="66" t="s">
        <v>838</v>
      </c>
      <c r="B862" s="66" t="s">
        <v>796</v>
      </c>
      <c r="C862" s="67"/>
      <c r="D862" s="68"/>
      <c r="E862" s="69"/>
      <c r="F862" s="70"/>
      <c r="G862" s="67"/>
      <c r="H862" s="71"/>
      <c r="I862" s="72"/>
      <c r="J862" s="72"/>
      <c r="K862" s="36"/>
      <c r="L862" s="79"/>
      <c r="M862" s="79"/>
      <c r="N862" s="74"/>
      <c r="O862" s="81" t="s">
        <v>1490</v>
      </c>
      <c r="P862" s="83">
        <v>44409.610717592594</v>
      </c>
      <c r="Q862" s="81" t="s">
        <v>1782</v>
      </c>
      <c r="R862" s="81"/>
      <c r="S862" s="81"/>
      <c r="T862" s="81" t="s">
        <v>3430</v>
      </c>
      <c r="U862" s="83">
        <v>44409.610717592594</v>
      </c>
      <c r="V862" s="85" t="s">
        <v>4417</v>
      </c>
      <c r="W862" s="81"/>
      <c r="X862" s="81"/>
      <c r="Y862" s="87" t="s">
        <v>6417</v>
      </c>
      <c r="Z862" s="81"/>
    </row>
    <row r="863" spans="1:26" x14ac:dyDescent="0.35">
      <c r="A863" s="66" t="s">
        <v>839</v>
      </c>
      <c r="B863" s="66" t="s">
        <v>796</v>
      </c>
      <c r="C863" s="67"/>
      <c r="D863" s="68"/>
      <c r="E863" s="69"/>
      <c r="F863" s="70"/>
      <c r="G863" s="67"/>
      <c r="H863" s="71"/>
      <c r="I863" s="72"/>
      <c r="J863" s="72"/>
      <c r="K863" s="36"/>
      <c r="L863" s="79"/>
      <c r="M863" s="79"/>
      <c r="N863" s="74"/>
      <c r="O863" s="81" t="s">
        <v>1490</v>
      </c>
      <c r="P863" s="83">
        <v>44409.611701388887</v>
      </c>
      <c r="Q863" s="81" t="s">
        <v>1659</v>
      </c>
      <c r="R863" s="81"/>
      <c r="S863" s="81"/>
      <c r="T863" s="81" t="s">
        <v>3372</v>
      </c>
      <c r="U863" s="83">
        <v>44409.611701388887</v>
      </c>
      <c r="V863" s="85" t="s">
        <v>4418</v>
      </c>
      <c r="W863" s="81"/>
      <c r="X863" s="81"/>
      <c r="Y863" s="87" t="s">
        <v>6418</v>
      </c>
      <c r="Z863" s="81"/>
    </row>
    <row r="864" spans="1:26" x14ac:dyDescent="0.35">
      <c r="A864" s="66" t="s">
        <v>840</v>
      </c>
      <c r="B864" s="66" t="s">
        <v>796</v>
      </c>
      <c r="C864" s="67"/>
      <c r="D864" s="68"/>
      <c r="E864" s="69"/>
      <c r="F864" s="70"/>
      <c r="G864" s="67"/>
      <c r="H864" s="71"/>
      <c r="I864" s="72"/>
      <c r="J864" s="72"/>
      <c r="K864" s="36"/>
      <c r="L864" s="79"/>
      <c r="M864" s="79"/>
      <c r="N864" s="74"/>
      <c r="O864" s="81" t="s">
        <v>1490</v>
      </c>
      <c r="P864" s="83">
        <v>44409.612083333333</v>
      </c>
      <c r="Q864" s="81" t="s">
        <v>1659</v>
      </c>
      <c r="R864" s="81"/>
      <c r="S864" s="81"/>
      <c r="T864" s="81" t="s">
        <v>3372</v>
      </c>
      <c r="U864" s="83">
        <v>44409.612083333333</v>
      </c>
      <c r="V864" s="85" t="s">
        <v>4419</v>
      </c>
      <c r="W864" s="81"/>
      <c r="X864" s="81"/>
      <c r="Y864" s="87" t="s">
        <v>6419</v>
      </c>
      <c r="Z864" s="81"/>
    </row>
    <row r="865" spans="1:26" x14ac:dyDescent="0.35">
      <c r="A865" s="66" t="s">
        <v>841</v>
      </c>
      <c r="B865" s="66" t="s">
        <v>796</v>
      </c>
      <c r="C865" s="67"/>
      <c r="D865" s="68"/>
      <c r="E865" s="69"/>
      <c r="F865" s="70"/>
      <c r="G865" s="67"/>
      <c r="H865" s="71"/>
      <c r="I865" s="72"/>
      <c r="J865" s="72"/>
      <c r="K865" s="36"/>
      <c r="L865" s="79"/>
      <c r="M865" s="79"/>
      <c r="N865" s="74"/>
      <c r="O865" s="81" t="s">
        <v>1490</v>
      </c>
      <c r="P865" s="83">
        <v>44409.613194444442</v>
      </c>
      <c r="Q865" s="81" t="s">
        <v>1659</v>
      </c>
      <c r="R865" s="81"/>
      <c r="S865" s="81"/>
      <c r="T865" s="81" t="s">
        <v>3372</v>
      </c>
      <c r="U865" s="83">
        <v>44409.613194444442</v>
      </c>
      <c r="V865" s="85" t="s">
        <v>4420</v>
      </c>
      <c r="W865" s="81"/>
      <c r="X865" s="81"/>
      <c r="Y865" s="87" t="s">
        <v>6420</v>
      </c>
      <c r="Z865" s="81"/>
    </row>
    <row r="866" spans="1:26" x14ac:dyDescent="0.35">
      <c r="A866" s="66" t="s">
        <v>842</v>
      </c>
      <c r="B866" s="66" t="s">
        <v>796</v>
      </c>
      <c r="C866" s="67"/>
      <c r="D866" s="68"/>
      <c r="E866" s="69"/>
      <c r="F866" s="70"/>
      <c r="G866" s="67"/>
      <c r="H866" s="71"/>
      <c r="I866" s="72"/>
      <c r="J866" s="72"/>
      <c r="K866" s="36"/>
      <c r="L866" s="79"/>
      <c r="M866" s="79"/>
      <c r="N866" s="74"/>
      <c r="O866" s="81" t="s">
        <v>1490</v>
      </c>
      <c r="P866" s="83">
        <v>44409.630370370367</v>
      </c>
      <c r="Q866" s="81" t="s">
        <v>1782</v>
      </c>
      <c r="R866" s="81"/>
      <c r="S866" s="81"/>
      <c r="T866" s="81" t="s">
        <v>3430</v>
      </c>
      <c r="U866" s="83">
        <v>44409.630370370367</v>
      </c>
      <c r="V866" s="85" t="s">
        <v>4421</v>
      </c>
      <c r="W866" s="81"/>
      <c r="X866" s="81"/>
      <c r="Y866" s="87" t="s">
        <v>6421</v>
      </c>
      <c r="Z866" s="81"/>
    </row>
    <row r="867" spans="1:26" x14ac:dyDescent="0.35">
      <c r="A867" s="66" t="s">
        <v>843</v>
      </c>
      <c r="B867" s="66" t="s">
        <v>1308</v>
      </c>
      <c r="C867" s="67"/>
      <c r="D867" s="68"/>
      <c r="E867" s="69"/>
      <c r="F867" s="70"/>
      <c r="G867" s="67"/>
      <c r="H867" s="71"/>
      <c r="I867" s="72"/>
      <c r="J867" s="72"/>
      <c r="K867" s="36"/>
      <c r="L867" s="79"/>
      <c r="M867" s="79"/>
      <c r="N867" s="74"/>
      <c r="O867" s="81" t="s">
        <v>1490</v>
      </c>
      <c r="P867" s="83">
        <v>44409.635995370372</v>
      </c>
      <c r="Q867" s="81" t="s">
        <v>1536</v>
      </c>
      <c r="R867" s="81"/>
      <c r="S867" s="81"/>
      <c r="T867" s="81" t="s">
        <v>3307</v>
      </c>
      <c r="U867" s="83">
        <v>44409.635995370372</v>
      </c>
      <c r="V867" s="85" t="s">
        <v>4422</v>
      </c>
      <c r="W867" s="81"/>
      <c r="X867" s="81"/>
      <c r="Y867" s="87" t="s">
        <v>6422</v>
      </c>
      <c r="Z867" s="81"/>
    </row>
    <row r="868" spans="1:26" x14ac:dyDescent="0.35">
      <c r="A868" s="66" t="s">
        <v>844</v>
      </c>
      <c r="B868" s="66" t="s">
        <v>1219</v>
      </c>
      <c r="C868" s="67"/>
      <c r="D868" s="68"/>
      <c r="E868" s="69"/>
      <c r="F868" s="70"/>
      <c r="G868" s="67"/>
      <c r="H868" s="71"/>
      <c r="I868" s="72"/>
      <c r="J868" s="72"/>
      <c r="K868" s="36"/>
      <c r="L868" s="79"/>
      <c r="M868" s="79"/>
      <c r="N868" s="74"/>
      <c r="O868" s="81" t="s">
        <v>1490</v>
      </c>
      <c r="P868" s="83">
        <v>44409.640162037038</v>
      </c>
      <c r="Q868" s="81" t="s">
        <v>1776</v>
      </c>
      <c r="R868" s="81"/>
      <c r="S868" s="81"/>
      <c r="T868" s="81" t="s">
        <v>3436</v>
      </c>
      <c r="U868" s="83">
        <v>44409.640162037038</v>
      </c>
      <c r="V868" s="85" t="s">
        <v>4423</v>
      </c>
      <c r="W868" s="81"/>
      <c r="X868" s="81"/>
      <c r="Y868" s="87" t="s">
        <v>6423</v>
      </c>
      <c r="Z868" s="81"/>
    </row>
    <row r="869" spans="1:26" x14ac:dyDescent="0.35">
      <c r="A869" s="66" t="s">
        <v>845</v>
      </c>
      <c r="B869" s="66" t="s">
        <v>845</v>
      </c>
      <c r="C869" s="67"/>
      <c r="D869" s="68"/>
      <c r="E869" s="69"/>
      <c r="F869" s="70"/>
      <c r="G869" s="67"/>
      <c r="H869" s="71"/>
      <c r="I869" s="72"/>
      <c r="J869" s="72"/>
      <c r="K869" s="36"/>
      <c r="L869" s="79"/>
      <c r="M869" s="79"/>
      <c r="N869" s="74"/>
      <c r="O869" s="81" t="s">
        <v>179</v>
      </c>
      <c r="P869" s="83">
        <v>44409.641145833331</v>
      </c>
      <c r="Q869" s="81" t="s">
        <v>1791</v>
      </c>
      <c r="R869" s="85" t="s">
        <v>2694</v>
      </c>
      <c r="S869" s="81" t="s">
        <v>3177</v>
      </c>
      <c r="T869" s="81"/>
      <c r="U869" s="83">
        <v>44409.641145833331</v>
      </c>
      <c r="V869" s="85" t="s">
        <v>4424</v>
      </c>
      <c r="W869" s="81"/>
      <c r="X869" s="81"/>
      <c r="Y869" s="87" t="s">
        <v>6424</v>
      </c>
      <c r="Z869" s="81"/>
    </row>
    <row r="870" spans="1:26" x14ac:dyDescent="0.35">
      <c r="A870" s="66" t="s">
        <v>846</v>
      </c>
      <c r="B870" s="66" t="s">
        <v>796</v>
      </c>
      <c r="C870" s="67"/>
      <c r="D870" s="68"/>
      <c r="E870" s="69"/>
      <c r="F870" s="70"/>
      <c r="G870" s="67"/>
      <c r="H870" s="71"/>
      <c r="I870" s="72"/>
      <c r="J870" s="72"/>
      <c r="K870" s="36"/>
      <c r="L870" s="79"/>
      <c r="M870" s="79"/>
      <c r="N870" s="74"/>
      <c r="O870" s="81" t="s">
        <v>1490</v>
      </c>
      <c r="P870" s="83">
        <v>44409.65320601852</v>
      </c>
      <c r="Q870" s="81" t="s">
        <v>1782</v>
      </c>
      <c r="R870" s="81"/>
      <c r="S870" s="81"/>
      <c r="T870" s="81" t="s">
        <v>3430</v>
      </c>
      <c r="U870" s="83">
        <v>44409.65320601852</v>
      </c>
      <c r="V870" s="85" t="s">
        <v>4425</v>
      </c>
      <c r="W870" s="81"/>
      <c r="X870" s="81"/>
      <c r="Y870" s="87" t="s">
        <v>6425</v>
      </c>
      <c r="Z870" s="81"/>
    </row>
    <row r="871" spans="1:26" x14ac:dyDescent="0.35">
      <c r="A871" s="66" t="s">
        <v>847</v>
      </c>
      <c r="B871" s="66" t="s">
        <v>847</v>
      </c>
      <c r="C871" s="67"/>
      <c r="D871" s="68"/>
      <c r="E871" s="69"/>
      <c r="F871" s="70"/>
      <c r="G871" s="67"/>
      <c r="H871" s="71"/>
      <c r="I871" s="72"/>
      <c r="J871" s="72"/>
      <c r="K871" s="36"/>
      <c r="L871" s="79"/>
      <c r="M871" s="79"/>
      <c r="N871" s="74"/>
      <c r="O871" s="81" t="s">
        <v>179</v>
      </c>
      <c r="P871" s="83">
        <v>44409.656574074077</v>
      </c>
      <c r="Q871" s="81" t="s">
        <v>1792</v>
      </c>
      <c r="R871" s="85" t="s">
        <v>2695</v>
      </c>
      <c r="S871" s="81" t="s">
        <v>3177</v>
      </c>
      <c r="T871" s="81"/>
      <c r="U871" s="83">
        <v>44409.656574074077</v>
      </c>
      <c r="V871" s="85" t="s">
        <v>4426</v>
      </c>
      <c r="W871" s="81"/>
      <c r="X871" s="81"/>
      <c r="Y871" s="87" t="s">
        <v>6426</v>
      </c>
      <c r="Z871" s="81"/>
    </row>
    <row r="872" spans="1:26" x14ac:dyDescent="0.35">
      <c r="A872" s="66" t="s">
        <v>848</v>
      </c>
      <c r="B872" s="66" t="s">
        <v>848</v>
      </c>
      <c r="C872" s="67"/>
      <c r="D872" s="68"/>
      <c r="E872" s="69"/>
      <c r="F872" s="70"/>
      <c r="G872" s="67"/>
      <c r="H872" s="71"/>
      <c r="I872" s="72"/>
      <c r="J872" s="72"/>
      <c r="K872" s="36"/>
      <c r="L872" s="79"/>
      <c r="M872" s="79"/>
      <c r="N872" s="74"/>
      <c r="O872" s="81" t="s">
        <v>179</v>
      </c>
      <c r="P872" s="83">
        <v>44409.67287037037</v>
      </c>
      <c r="Q872" s="81" t="s">
        <v>1793</v>
      </c>
      <c r="R872" s="85" t="s">
        <v>2696</v>
      </c>
      <c r="S872" s="81" t="s">
        <v>3177</v>
      </c>
      <c r="T872" s="81" t="s">
        <v>3445</v>
      </c>
      <c r="U872" s="83">
        <v>44409.67287037037</v>
      </c>
      <c r="V872" s="85" t="s">
        <v>4427</v>
      </c>
      <c r="W872" s="81"/>
      <c r="X872" s="81"/>
      <c r="Y872" s="87" t="s">
        <v>6427</v>
      </c>
      <c r="Z872" s="81"/>
    </row>
    <row r="873" spans="1:26" x14ac:dyDescent="0.35">
      <c r="A873" s="66" t="s">
        <v>849</v>
      </c>
      <c r="B873" s="66" t="s">
        <v>796</v>
      </c>
      <c r="C873" s="67"/>
      <c r="D873" s="68"/>
      <c r="E873" s="69"/>
      <c r="F873" s="70"/>
      <c r="G873" s="67"/>
      <c r="H873" s="71"/>
      <c r="I873" s="72"/>
      <c r="J873" s="72"/>
      <c r="K873" s="36"/>
      <c r="L873" s="79"/>
      <c r="M873" s="79"/>
      <c r="N873" s="74"/>
      <c r="O873" s="81" t="s">
        <v>1490</v>
      </c>
      <c r="P873" s="83">
        <v>44409.67800925926</v>
      </c>
      <c r="Q873" s="81" t="s">
        <v>1782</v>
      </c>
      <c r="R873" s="81"/>
      <c r="S873" s="81"/>
      <c r="T873" s="81" t="s">
        <v>3430</v>
      </c>
      <c r="U873" s="83">
        <v>44409.67800925926</v>
      </c>
      <c r="V873" s="85" t="s">
        <v>4428</v>
      </c>
      <c r="W873" s="81"/>
      <c r="X873" s="81"/>
      <c r="Y873" s="87" t="s">
        <v>6428</v>
      </c>
      <c r="Z873" s="81"/>
    </row>
    <row r="874" spans="1:26" x14ac:dyDescent="0.35">
      <c r="A874" s="66" t="s">
        <v>850</v>
      </c>
      <c r="B874" s="66" t="s">
        <v>850</v>
      </c>
      <c r="C874" s="67"/>
      <c r="D874" s="68"/>
      <c r="E874" s="69"/>
      <c r="F874" s="70"/>
      <c r="G874" s="67"/>
      <c r="H874" s="71"/>
      <c r="I874" s="72"/>
      <c r="J874" s="72"/>
      <c r="K874" s="36"/>
      <c r="L874" s="79"/>
      <c r="M874" s="79"/>
      <c r="N874" s="74"/>
      <c r="O874" s="81" t="s">
        <v>179</v>
      </c>
      <c r="P874" s="83">
        <v>44409.680613425924</v>
      </c>
      <c r="Q874" s="81" t="s">
        <v>1794</v>
      </c>
      <c r="R874" s="85" t="s">
        <v>2697</v>
      </c>
      <c r="S874" s="81" t="s">
        <v>3177</v>
      </c>
      <c r="T874" s="81"/>
      <c r="U874" s="83">
        <v>44409.680613425924</v>
      </c>
      <c r="V874" s="85" t="s">
        <v>4429</v>
      </c>
      <c r="W874" s="81"/>
      <c r="X874" s="81"/>
      <c r="Y874" s="87" t="s">
        <v>6429</v>
      </c>
      <c r="Z874" s="81"/>
    </row>
    <row r="875" spans="1:26" x14ac:dyDescent="0.35">
      <c r="A875" s="66" t="s">
        <v>851</v>
      </c>
      <c r="B875" s="66" t="s">
        <v>796</v>
      </c>
      <c r="C875" s="67"/>
      <c r="D875" s="68"/>
      <c r="E875" s="69"/>
      <c r="F875" s="70"/>
      <c r="G875" s="67"/>
      <c r="H875" s="71"/>
      <c r="I875" s="72"/>
      <c r="J875" s="72"/>
      <c r="K875" s="36"/>
      <c r="L875" s="79"/>
      <c r="M875" s="79"/>
      <c r="N875" s="74"/>
      <c r="O875" s="81" t="s">
        <v>1490</v>
      </c>
      <c r="P875" s="83">
        <v>44409.689212962963</v>
      </c>
      <c r="Q875" s="81" t="s">
        <v>1782</v>
      </c>
      <c r="R875" s="81"/>
      <c r="S875" s="81"/>
      <c r="T875" s="81" t="s">
        <v>3430</v>
      </c>
      <c r="U875" s="83">
        <v>44409.689212962963</v>
      </c>
      <c r="V875" s="85" t="s">
        <v>4430</v>
      </c>
      <c r="W875" s="81"/>
      <c r="X875" s="81"/>
      <c r="Y875" s="87" t="s">
        <v>6430</v>
      </c>
      <c r="Z875" s="81"/>
    </row>
    <row r="876" spans="1:26" x14ac:dyDescent="0.35">
      <c r="A876" s="66" t="s">
        <v>852</v>
      </c>
      <c r="B876" s="66" t="s">
        <v>852</v>
      </c>
      <c r="C876" s="67"/>
      <c r="D876" s="68"/>
      <c r="E876" s="69"/>
      <c r="F876" s="70"/>
      <c r="G876" s="67"/>
      <c r="H876" s="71"/>
      <c r="I876" s="72"/>
      <c r="J876" s="72"/>
      <c r="K876" s="36"/>
      <c r="L876" s="79"/>
      <c r="M876" s="79"/>
      <c r="N876" s="74"/>
      <c r="O876" s="81" t="s">
        <v>179</v>
      </c>
      <c r="P876" s="83">
        <v>44406.271678240744</v>
      </c>
      <c r="Q876" s="81" t="s">
        <v>1795</v>
      </c>
      <c r="R876" s="85" t="s">
        <v>2698</v>
      </c>
      <c r="S876" s="81" t="s">
        <v>3177</v>
      </c>
      <c r="T876" s="81" t="s">
        <v>3446</v>
      </c>
      <c r="U876" s="83">
        <v>44406.271678240744</v>
      </c>
      <c r="V876" s="85" t="s">
        <v>4431</v>
      </c>
      <c r="W876" s="81"/>
      <c r="X876" s="81"/>
      <c r="Y876" s="87" t="s">
        <v>6431</v>
      </c>
      <c r="Z876" s="81"/>
    </row>
    <row r="877" spans="1:26" x14ac:dyDescent="0.35">
      <c r="A877" s="66" t="s">
        <v>853</v>
      </c>
      <c r="B877" s="66" t="s">
        <v>852</v>
      </c>
      <c r="C877" s="67"/>
      <c r="D877" s="68"/>
      <c r="E877" s="69"/>
      <c r="F877" s="70"/>
      <c r="G877" s="67"/>
      <c r="H877" s="71"/>
      <c r="I877" s="72"/>
      <c r="J877" s="72"/>
      <c r="K877" s="36"/>
      <c r="L877" s="79"/>
      <c r="M877" s="79"/>
      <c r="N877" s="74"/>
      <c r="O877" s="81" t="s">
        <v>1490</v>
      </c>
      <c r="P877" s="83">
        <v>44406.345347222225</v>
      </c>
      <c r="Q877" s="81" t="s">
        <v>1796</v>
      </c>
      <c r="R877" s="81"/>
      <c r="S877" s="81"/>
      <c r="T877" s="81" t="s">
        <v>3446</v>
      </c>
      <c r="U877" s="83">
        <v>44406.345347222225</v>
      </c>
      <c r="V877" s="85" t="s">
        <v>4432</v>
      </c>
      <c r="W877" s="81"/>
      <c r="X877" s="81"/>
      <c r="Y877" s="87" t="s">
        <v>6432</v>
      </c>
      <c r="Z877" s="81"/>
    </row>
    <row r="878" spans="1:26" x14ac:dyDescent="0.35">
      <c r="A878" s="66" t="s">
        <v>854</v>
      </c>
      <c r="B878" s="66" t="s">
        <v>853</v>
      </c>
      <c r="C878" s="67"/>
      <c r="D878" s="68"/>
      <c r="E878" s="69"/>
      <c r="F878" s="70"/>
      <c r="G878" s="67"/>
      <c r="H878" s="71"/>
      <c r="I878" s="72"/>
      <c r="J878" s="72"/>
      <c r="K878" s="36"/>
      <c r="L878" s="79"/>
      <c r="M878" s="79"/>
      <c r="N878" s="74"/>
      <c r="O878" s="81" t="s">
        <v>1490</v>
      </c>
      <c r="P878" s="83">
        <v>44409.69734953704</v>
      </c>
      <c r="Q878" s="81" t="s">
        <v>1797</v>
      </c>
      <c r="R878" s="85" t="s">
        <v>2699</v>
      </c>
      <c r="S878" s="81" t="s">
        <v>3183</v>
      </c>
      <c r="T878" s="81" t="s">
        <v>3289</v>
      </c>
      <c r="U878" s="83">
        <v>44409.69734953704</v>
      </c>
      <c r="V878" s="85" t="s">
        <v>4433</v>
      </c>
      <c r="W878" s="81"/>
      <c r="X878" s="81"/>
      <c r="Y878" s="87" t="s">
        <v>6433</v>
      </c>
      <c r="Z878" s="81"/>
    </row>
    <row r="879" spans="1:26" x14ac:dyDescent="0.35">
      <c r="A879" s="66" t="s">
        <v>855</v>
      </c>
      <c r="B879" s="66" t="s">
        <v>796</v>
      </c>
      <c r="C879" s="67"/>
      <c r="D879" s="68"/>
      <c r="E879" s="69"/>
      <c r="F879" s="70"/>
      <c r="G879" s="67"/>
      <c r="H879" s="71"/>
      <c r="I879" s="72"/>
      <c r="J879" s="72"/>
      <c r="K879" s="36"/>
      <c r="L879" s="79"/>
      <c r="M879" s="79"/>
      <c r="N879" s="74"/>
      <c r="O879" s="81" t="s">
        <v>1490</v>
      </c>
      <c r="P879" s="83">
        <v>44409.704687500001</v>
      </c>
      <c r="Q879" s="81" t="s">
        <v>1782</v>
      </c>
      <c r="R879" s="81"/>
      <c r="S879" s="81"/>
      <c r="T879" s="81" t="s">
        <v>3430</v>
      </c>
      <c r="U879" s="83">
        <v>44409.704687500001</v>
      </c>
      <c r="V879" s="85" t="s">
        <v>4434</v>
      </c>
      <c r="W879" s="81"/>
      <c r="X879" s="81"/>
      <c r="Y879" s="87" t="s">
        <v>6434</v>
      </c>
      <c r="Z879" s="81"/>
    </row>
    <row r="880" spans="1:26" x14ac:dyDescent="0.35">
      <c r="A880" s="66" t="s">
        <v>856</v>
      </c>
      <c r="B880" s="66" t="s">
        <v>853</v>
      </c>
      <c r="C880" s="67"/>
      <c r="D880" s="68"/>
      <c r="E880" s="69"/>
      <c r="F880" s="70"/>
      <c r="G880" s="67"/>
      <c r="H880" s="71"/>
      <c r="I880" s="72"/>
      <c r="J880" s="72"/>
      <c r="K880" s="36"/>
      <c r="L880" s="79"/>
      <c r="M880" s="79"/>
      <c r="N880" s="74"/>
      <c r="O880" s="81" t="s">
        <v>1490</v>
      </c>
      <c r="P880" s="83">
        <v>44409.706435185188</v>
      </c>
      <c r="Q880" s="81" t="s">
        <v>1797</v>
      </c>
      <c r="R880" s="85" t="s">
        <v>2699</v>
      </c>
      <c r="S880" s="81" t="s">
        <v>3183</v>
      </c>
      <c r="T880" s="81" t="s">
        <v>3289</v>
      </c>
      <c r="U880" s="83">
        <v>44409.706435185188</v>
      </c>
      <c r="V880" s="85" t="s">
        <v>4435</v>
      </c>
      <c r="W880" s="81"/>
      <c r="X880" s="81"/>
      <c r="Y880" s="87" t="s">
        <v>6435</v>
      </c>
      <c r="Z880" s="81"/>
    </row>
    <row r="881" spans="1:26" x14ac:dyDescent="0.35">
      <c r="A881" s="66" t="s">
        <v>857</v>
      </c>
      <c r="B881" s="66" t="s">
        <v>853</v>
      </c>
      <c r="C881" s="67"/>
      <c r="D881" s="68"/>
      <c r="E881" s="69"/>
      <c r="F881" s="70"/>
      <c r="G881" s="67"/>
      <c r="H881" s="71"/>
      <c r="I881" s="72"/>
      <c r="J881" s="72"/>
      <c r="K881" s="36"/>
      <c r="L881" s="79"/>
      <c r="M881" s="79"/>
      <c r="N881" s="74"/>
      <c r="O881" s="81" t="s">
        <v>1490</v>
      </c>
      <c r="P881" s="83">
        <v>44409.713067129633</v>
      </c>
      <c r="Q881" s="81" t="s">
        <v>1797</v>
      </c>
      <c r="R881" s="85" t="s">
        <v>2699</v>
      </c>
      <c r="S881" s="81" t="s">
        <v>3183</v>
      </c>
      <c r="T881" s="81" t="s">
        <v>3289</v>
      </c>
      <c r="U881" s="83">
        <v>44409.713067129633</v>
      </c>
      <c r="V881" s="85" t="s">
        <v>4436</v>
      </c>
      <c r="W881" s="81"/>
      <c r="X881" s="81"/>
      <c r="Y881" s="87" t="s">
        <v>6436</v>
      </c>
      <c r="Z881" s="81"/>
    </row>
    <row r="882" spans="1:26" x14ac:dyDescent="0.35">
      <c r="A882" s="66" t="s">
        <v>857</v>
      </c>
      <c r="B882" s="66" t="s">
        <v>1229</v>
      </c>
      <c r="C882" s="67"/>
      <c r="D882" s="68"/>
      <c r="E882" s="69"/>
      <c r="F882" s="70"/>
      <c r="G882" s="67"/>
      <c r="H882" s="71"/>
      <c r="I882" s="72"/>
      <c r="J882" s="72"/>
      <c r="K882" s="36"/>
      <c r="L882" s="79"/>
      <c r="M882" s="79"/>
      <c r="N882" s="74"/>
      <c r="O882" s="81" t="s">
        <v>1490</v>
      </c>
      <c r="P882" s="83">
        <v>44409.71365740741</v>
      </c>
      <c r="Q882" s="81" t="s">
        <v>1779</v>
      </c>
      <c r="R882" s="81"/>
      <c r="S882" s="81"/>
      <c r="T882" s="81" t="s">
        <v>3439</v>
      </c>
      <c r="U882" s="83">
        <v>44409.71365740741</v>
      </c>
      <c r="V882" s="85" t="s">
        <v>4437</v>
      </c>
      <c r="W882" s="81"/>
      <c r="X882" s="81"/>
      <c r="Y882" s="87" t="s">
        <v>6437</v>
      </c>
      <c r="Z882" s="81"/>
    </row>
    <row r="883" spans="1:26" x14ac:dyDescent="0.35">
      <c r="A883" s="66" t="s">
        <v>857</v>
      </c>
      <c r="B883" s="66" t="s">
        <v>1228</v>
      </c>
      <c r="C883" s="67"/>
      <c r="D883" s="68"/>
      <c r="E883" s="69"/>
      <c r="F883" s="70"/>
      <c r="G883" s="67"/>
      <c r="H883" s="71"/>
      <c r="I883" s="72"/>
      <c r="J883" s="72"/>
      <c r="K883" s="36"/>
      <c r="L883" s="79"/>
      <c r="M883" s="79"/>
      <c r="N883" s="74"/>
      <c r="O883" s="81" t="s">
        <v>1490</v>
      </c>
      <c r="P883" s="83">
        <v>44409.71365740741</v>
      </c>
      <c r="Q883" s="81" t="s">
        <v>1779</v>
      </c>
      <c r="R883" s="81"/>
      <c r="S883" s="81"/>
      <c r="T883" s="81" t="s">
        <v>3439</v>
      </c>
      <c r="U883" s="83">
        <v>44409.71365740741</v>
      </c>
      <c r="V883" s="85" t="s">
        <v>4437</v>
      </c>
      <c r="W883" s="81"/>
      <c r="X883" s="81"/>
      <c r="Y883" s="87" t="s">
        <v>6437</v>
      </c>
      <c r="Z883" s="81"/>
    </row>
    <row r="884" spans="1:26" x14ac:dyDescent="0.35">
      <c r="A884" s="66" t="s">
        <v>858</v>
      </c>
      <c r="B884" s="66" t="s">
        <v>853</v>
      </c>
      <c r="C884" s="67"/>
      <c r="D884" s="68"/>
      <c r="E884" s="69"/>
      <c r="F884" s="70"/>
      <c r="G884" s="67"/>
      <c r="H884" s="71"/>
      <c r="I884" s="72"/>
      <c r="J884" s="72"/>
      <c r="K884" s="36"/>
      <c r="L884" s="79"/>
      <c r="M884" s="79"/>
      <c r="N884" s="74"/>
      <c r="O884" s="81" t="s">
        <v>1490</v>
      </c>
      <c r="P884" s="83">
        <v>44409.717789351853</v>
      </c>
      <c r="Q884" s="81" t="s">
        <v>1797</v>
      </c>
      <c r="R884" s="85" t="s">
        <v>2699</v>
      </c>
      <c r="S884" s="81" t="s">
        <v>3183</v>
      </c>
      <c r="T884" s="81" t="s">
        <v>3289</v>
      </c>
      <c r="U884" s="83">
        <v>44409.717789351853</v>
      </c>
      <c r="V884" s="85" t="s">
        <v>4438</v>
      </c>
      <c r="W884" s="81"/>
      <c r="X884" s="81"/>
      <c r="Y884" s="87" t="s">
        <v>6438</v>
      </c>
      <c r="Z884" s="81"/>
    </row>
    <row r="885" spans="1:26" x14ac:dyDescent="0.35">
      <c r="A885" s="66" t="s">
        <v>859</v>
      </c>
      <c r="B885" s="66" t="s">
        <v>796</v>
      </c>
      <c r="C885" s="67"/>
      <c r="D885" s="68"/>
      <c r="E885" s="69"/>
      <c r="F885" s="70"/>
      <c r="G885" s="67"/>
      <c r="H885" s="71"/>
      <c r="I885" s="72"/>
      <c r="J885" s="72"/>
      <c r="K885" s="36"/>
      <c r="L885" s="79"/>
      <c r="M885" s="79"/>
      <c r="N885" s="74"/>
      <c r="O885" s="81" t="s">
        <v>1490</v>
      </c>
      <c r="P885" s="83">
        <v>44407.85255787037</v>
      </c>
      <c r="Q885" s="81" t="s">
        <v>1659</v>
      </c>
      <c r="R885" s="81"/>
      <c r="S885" s="81"/>
      <c r="T885" s="81" t="s">
        <v>3372</v>
      </c>
      <c r="U885" s="83">
        <v>44407.85255787037</v>
      </c>
      <c r="V885" s="85" t="s">
        <v>4439</v>
      </c>
      <c r="W885" s="81"/>
      <c r="X885" s="81"/>
      <c r="Y885" s="87" t="s">
        <v>6439</v>
      </c>
      <c r="Z885" s="81"/>
    </row>
    <row r="886" spans="1:26" x14ac:dyDescent="0.35">
      <c r="A886" s="66" t="s">
        <v>859</v>
      </c>
      <c r="B886" s="66" t="s">
        <v>796</v>
      </c>
      <c r="C886" s="67"/>
      <c r="D886" s="68"/>
      <c r="E886" s="69"/>
      <c r="F886" s="70"/>
      <c r="G886" s="67"/>
      <c r="H886" s="71"/>
      <c r="I886" s="72"/>
      <c r="J886" s="72"/>
      <c r="K886" s="36"/>
      <c r="L886" s="79"/>
      <c r="M886" s="79"/>
      <c r="N886" s="74"/>
      <c r="O886" s="81" t="s">
        <v>1490</v>
      </c>
      <c r="P886" s="83">
        <v>44409.723194444443</v>
      </c>
      <c r="Q886" s="81" t="s">
        <v>1782</v>
      </c>
      <c r="R886" s="81"/>
      <c r="S886" s="81"/>
      <c r="T886" s="81" t="s">
        <v>3430</v>
      </c>
      <c r="U886" s="83">
        <v>44409.723194444443</v>
      </c>
      <c r="V886" s="85" t="s">
        <v>4440</v>
      </c>
      <c r="W886" s="81"/>
      <c r="X886" s="81"/>
      <c r="Y886" s="87" t="s">
        <v>6440</v>
      </c>
      <c r="Z886" s="81"/>
    </row>
    <row r="887" spans="1:26" x14ac:dyDescent="0.35">
      <c r="A887" s="66" t="s">
        <v>860</v>
      </c>
      <c r="B887" s="66" t="s">
        <v>1308</v>
      </c>
      <c r="C887" s="67"/>
      <c r="D887" s="68"/>
      <c r="E887" s="69"/>
      <c r="F887" s="70"/>
      <c r="G887" s="67"/>
      <c r="H887" s="71"/>
      <c r="I887" s="72"/>
      <c r="J887" s="72"/>
      <c r="K887" s="36"/>
      <c r="L887" s="79"/>
      <c r="M887" s="79"/>
      <c r="N887" s="74"/>
      <c r="O887" s="81" t="s">
        <v>1490</v>
      </c>
      <c r="P887" s="83">
        <v>44409.726666666669</v>
      </c>
      <c r="Q887" s="81" t="s">
        <v>1536</v>
      </c>
      <c r="R887" s="81"/>
      <c r="S887" s="81"/>
      <c r="T887" s="81" t="s">
        <v>3307</v>
      </c>
      <c r="U887" s="83">
        <v>44409.726666666669</v>
      </c>
      <c r="V887" s="85" t="s">
        <v>4441</v>
      </c>
      <c r="W887" s="81"/>
      <c r="X887" s="81"/>
      <c r="Y887" s="87" t="s">
        <v>6441</v>
      </c>
      <c r="Z887" s="81"/>
    </row>
    <row r="888" spans="1:26" x14ac:dyDescent="0.35">
      <c r="A888" s="66" t="s">
        <v>861</v>
      </c>
      <c r="B888" s="66" t="s">
        <v>796</v>
      </c>
      <c r="C888" s="67"/>
      <c r="D888" s="68"/>
      <c r="E888" s="69"/>
      <c r="F888" s="70"/>
      <c r="G888" s="67"/>
      <c r="H888" s="71"/>
      <c r="I888" s="72"/>
      <c r="J888" s="72"/>
      <c r="K888" s="36"/>
      <c r="L888" s="79"/>
      <c r="M888" s="79"/>
      <c r="N888" s="74"/>
      <c r="O888" s="81" t="s">
        <v>1490</v>
      </c>
      <c r="P888" s="83">
        <v>44409.734259259261</v>
      </c>
      <c r="Q888" s="81" t="s">
        <v>1782</v>
      </c>
      <c r="R888" s="81"/>
      <c r="S888" s="81"/>
      <c r="T888" s="81" t="s">
        <v>3430</v>
      </c>
      <c r="U888" s="83">
        <v>44409.734259259261</v>
      </c>
      <c r="V888" s="85" t="s">
        <v>4442</v>
      </c>
      <c r="W888" s="81"/>
      <c r="X888" s="81"/>
      <c r="Y888" s="87" t="s">
        <v>6442</v>
      </c>
      <c r="Z888" s="81"/>
    </row>
    <row r="889" spans="1:26" x14ac:dyDescent="0.35">
      <c r="A889" s="66" t="s">
        <v>862</v>
      </c>
      <c r="B889" s="66" t="s">
        <v>862</v>
      </c>
      <c r="C889" s="67"/>
      <c r="D889" s="68"/>
      <c r="E889" s="69"/>
      <c r="F889" s="70"/>
      <c r="G889" s="67"/>
      <c r="H889" s="71"/>
      <c r="I889" s="72"/>
      <c r="J889" s="72"/>
      <c r="K889" s="36"/>
      <c r="L889" s="79"/>
      <c r="M889" s="79"/>
      <c r="N889" s="74"/>
      <c r="O889" s="81" t="s">
        <v>179</v>
      </c>
      <c r="P889" s="83">
        <v>44409.752893518518</v>
      </c>
      <c r="Q889" s="81" t="s">
        <v>1798</v>
      </c>
      <c r="R889" s="85" t="s">
        <v>2700</v>
      </c>
      <c r="S889" s="81" t="s">
        <v>3177</v>
      </c>
      <c r="T889" s="81" t="s">
        <v>3447</v>
      </c>
      <c r="U889" s="83">
        <v>44409.752893518518</v>
      </c>
      <c r="V889" s="85" t="s">
        <v>4443</v>
      </c>
      <c r="W889" s="81"/>
      <c r="X889" s="81"/>
      <c r="Y889" s="87" t="s">
        <v>6443</v>
      </c>
      <c r="Z889" s="81"/>
    </row>
    <row r="890" spans="1:26" x14ac:dyDescent="0.35">
      <c r="A890" s="66" t="s">
        <v>863</v>
      </c>
      <c r="B890" s="66" t="s">
        <v>853</v>
      </c>
      <c r="C890" s="67"/>
      <c r="D890" s="68"/>
      <c r="E890" s="69"/>
      <c r="F890" s="70"/>
      <c r="G890" s="67"/>
      <c r="H890" s="71"/>
      <c r="I890" s="72"/>
      <c r="J890" s="72"/>
      <c r="K890" s="36"/>
      <c r="L890" s="79"/>
      <c r="M890" s="79"/>
      <c r="N890" s="74"/>
      <c r="O890" s="81" t="s">
        <v>1490</v>
      </c>
      <c r="P890" s="83">
        <v>44409.753530092596</v>
      </c>
      <c r="Q890" s="81" t="s">
        <v>1797</v>
      </c>
      <c r="R890" s="85" t="s">
        <v>2699</v>
      </c>
      <c r="S890" s="81" t="s">
        <v>3183</v>
      </c>
      <c r="T890" s="81" t="s">
        <v>3289</v>
      </c>
      <c r="U890" s="83">
        <v>44409.753530092596</v>
      </c>
      <c r="V890" s="85" t="s">
        <v>4444</v>
      </c>
      <c r="W890" s="81"/>
      <c r="X890" s="81"/>
      <c r="Y890" s="87" t="s">
        <v>6444</v>
      </c>
      <c r="Z890" s="81"/>
    </row>
    <row r="891" spans="1:26" x14ac:dyDescent="0.35">
      <c r="A891" s="66" t="s">
        <v>864</v>
      </c>
      <c r="B891" s="66" t="s">
        <v>1215</v>
      </c>
      <c r="C891" s="67"/>
      <c r="D891" s="68"/>
      <c r="E891" s="69"/>
      <c r="F891" s="70"/>
      <c r="G891" s="67"/>
      <c r="H891" s="71"/>
      <c r="I891" s="72"/>
      <c r="J891" s="72"/>
      <c r="K891" s="36"/>
      <c r="L891" s="79"/>
      <c r="M891" s="79"/>
      <c r="N891" s="74"/>
      <c r="O891" s="81" t="s">
        <v>1490</v>
      </c>
      <c r="P891" s="83">
        <v>44409.769641203704</v>
      </c>
      <c r="Q891" s="81" t="s">
        <v>1612</v>
      </c>
      <c r="R891" s="81"/>
      <c r="S891" s="81"/>
      <c r="T891" s="81" t="s">
        <v>3289</v>
      </c>
      <c r="U891" s="83">
        <v>44409.769641203704</v>
      </c>
      <c r="V891" s="85" t="s">
        <v>4445</v>
      </c>
      <c r="W891" s="81"/>
      <c r="X891" s="81"/>
      <c r="Y891" s="87" t="s">
        <v>6445</v>
      </c>
      <c r="Z891" s="81"/>
    </row>
    <row r="892" spans="1:26" x14ac:dyDescent="0.35">
      <c r="A892" s="66" t="s">
        <v>865</v>
      </c>
      <c r="B892" s="66" t="s">
        <v>1416</v>
      </c>
      <c r="C892" s="67"/>
      <c r="D892" s="68"/>
      <c r="E892" s="69"/>
      <c r="F892" s="70"/>
      <c r="G892" s="67"/>
      <c r="H892" s="71"/>
      <c r="I892" s="72"/>
      <c r="J892" s="72"/>
      <c r="K892" s="36"/>
      <c r="L892" s="79"/>
      <c r="M892" s="79"/>
      <c r="N892" s="74"/>
      <c r="O892" s="81" t="s">
        <v>1490</v>
      </c>
      <c r="P892" s="83">
        <v>44408.178414351853</v>
      </c>
      <c r="Q892" s="81" t="s">
        <v>1746</v>
      </c>
      <c r="R892" s="81"/>
      <c r="S892" s="81"/>
      <c r="T892" s="81" t="s">
        <v>3418</v>
      </c>
      <c r="U892" s="83">
        <v>44408.178414351853</v>
      </c>
      <c r="V892" s="85" t="s">
        <v>4446</v>
      </c>
      <c r="W892" s="81"/>
      <c r="X892" s="81"/>
      <c r="Y892" s="87" t="s">
        <v>6446</v>
      </c>
      <c r="Z892" s="81"/>
    </row>
    <row r="893" spans="1:26" x14ac:dyDescent="0.35">
      <c r="A893" s="66" t="s">
        <v>865</v>
      </c>
      <c r="B893" s="66" t="s">
        <v>1336</v>
      </c>
      <c r="C893" s="67"/>
      <c r="D893" s="68"/>
      <c r="E893" s="69"/>
      <c r="F893" s="70"/>
      <c r="G893" s="67"/>
      <c r="H893" s="71"/>
      <c r="I893" s="72"/>
      <c r="J893" s="72"/>
      <c r="K893" s="36"/>
      <c r="L893" s="79"/>
      <c r="M893" s="79"/>
      <c r="N893" s="74"/>
      <c r="O893" s="81" t="s">
        <v>1490</v>
      </c>
      <c r="P893" s="83">
        <v>44408.187569444446</v>
      </c>
      <c r="Q893" s="81" t="s">
        <v>1747</v>
      </c>
      <c r="R893" s="81"/>
      <c r="S893" s="81"/>
      <c r="T893" s="81" t="s">
        <v>3419</v>
      </c>
      <c r="U893" s="83">
        <v>44408.187569444446</v>
      </c>
      <c r="V893" s="85" t="s">
        <v>4447</v>
      </c>
      <c r="W893" s="81"/>
      <c r="X893" s="81"/>
      <c r="Y893" s="87" t="s">
        <v>6447</v>
      </c>
      <c r="Z893" s="81"/>
    </row>
    <row r="894" spans="1:26" x14ac:dyDescent="0.35">
      <c r="A894" s="66" t="s">
        <v>865</v>
      </c>
      <c r="B894" s="66" t="s">
        <v>1336</v>
      </c>
      <c r="C894" s="67"/>
      <c r="D894" s="68"/>
      <c r="E894" s="69"/>
      <c r="F894" s="70"/>
      <c r="G894" s="67"/>
      <c r="H894" s="71"/>
      <c r="I894" s="72"/>
      <c r="J894" s="72"/>
      <c r="K894" s="36"/>
      <c r="L894" s="79"/>
      <c r="M894" s="79"/>
      <c r="N894" s="74"/>
      <c r="O894" s="81" t="s">
        <v>1490</v>
      </c>
      <c r="P894" s="83">
        <v>44409.300185185188</v>
      </c>
      <c r="Q894" s="81" t="s">
        <v>1747</v>
      </c>
      <c r="R894" s="81"/>
      <c r="S894" s="81"/>
      <c r="T894" s="81" t="s">
        <v>3419</v>
      </c>
      <c r="U894" s="83">
        <v>44409.300185185188</v>
      </c>
      <c r="V894" s="85" t="s">
        <v>4448</v>
      </c>
      <c r="W894" s="81"/>
      <c r="X894" s="81"/>
      <c r="Y894" s="87" t="s">
        <v>6448</v>
      </c>
      <c r="Z894" s="81"/>
    </row>
    <row r="895" spans="1:26" x14ac:dyDescent="0.35">
      <c r="A895" s="66" t="s">
        <v>865</v>
      </c>
      <c r="B895" s="66" t="s">
        <v>1416</v>
      </c>
      <c r="C895" s="67"/>
      <c r="D895" s="68"/>
      <c r="E895" s="69"/>
      <c r="F895" s="70"/>
      <c r="G895" s="67"/>
      <c r="H895" s="71"/>
      <c r="I895" s="72"/>
      <c r="J895" s="72"/>
      <c r="K895" s="36"/>
      <c r="L895" s="79"/>
      <c r="M895" s="79"/>
      <c r="N895" s="74"/>
      <c r="O895" s="81" t="s">
        <v>1490</v>
      </c>
      <c r="P895" s="83">
        <v>44409.770740740743</v>
      </c>
      <c r="Q895" s="81" t="s">
        <v>1746</v>
      </c>
      <c r="R895" s="81"/>
      <c r="S895" s="81"/>
      <c r="T895" s="81" t="s">
        <v>3418</v>
      </c>
      <c r="U895" s="83">
        <v>44409.770740740743</v>
      </c>
      <c r="V895" s="85" t="s">
        <v>4449</v>
      </c>
      <c r="W895" s="81"/>
      <c r="X895" s="81"/>
      <c r="Y895" s="87" t="s">
        <v>6449</v>
      </c>
      <c r="Z895" s="81"/>
    </row>
    <row r="896" spans="1:26" x14ac:dyDescent="0.35">
      <c r="A896" s="66" t="s">
        <v>866</v>
      </c>
      <c r="B896" s="66" t="s">
        <v>866</v>
      </c>
      <c r="C896" s="67"/>
      <c r="D896" s="68"/>
      <c r="E896" s="69"/>
      <c r="F896" s="70"/>
      <c r="G896" s="67"/>
      <c r="H896" s="71"/>
      <c r="I896" s="72"/>
      <c r="J896" s="72"/>
      <c r="K896" s="36"/>
      <c r="L896" s="79"/>
      <c r="M896" s="79"/>
      <c r="N896" s="74"/>
      <c r="O896" s="81" t="s">
        <v>179</v>
      </c>
      <c r="P896" s="83">
        <v>44407.652569444443</v>
      </c>
      <c r="Q896" s="81" t="s">
        <v>1799</v>
      </c>
      <c r="R896" s="85" t="s">
        <v>2701</v>
      </c>
      <c r="S896" s="81" t="s">
        <v>3216</v>
      </c>
      <c r="T896" s="81" t="s">
        <v>3448</v>
      </c>
      <c r="U896" s="83">
        <v>44407.652569444443</v>
      </c>
      <c r="V896" s="85" t="s">
        <v>4450</v>
      </c>
      <c r="W896" s="81"/>
      <c r="X896" s="81"/>
      <c r="Y896" s="87" t="s">
        <v>6450</v>
      </c>
      <c r="Z896" s="81"/>
    </row>
    <row r="897" spans="1:26" x14ac:dyDescent="0.35">
      <c r="A897" s="66" t="s">
        <v>866</v>
      </c>
      <c r="B897" s="66" t="s">
        <v>866</v>
      </c>
      <c r="C897" s="67"/>
      <c r="D897" s="68"/>
      <c r="E897" s="69"/>
      <c r="F897" s="70"/>
      <c r="G897" s="67"/>
      <c r="H897" s="71"/>
      <c r="I897" s="72"/>
      <c r="J897" s="72"/>
      <c r="K897" s="36"/>
      <c r="L897" s="79"/>
      <c r="M897" s="79"/>
      <c r="N897" s="74"/>
      <c r="O897" s="81" t="s">
        <v>179</v>
      </c>
      <c r="P897" s="83">
        <v>44409.775393518517</v>
      </c>
      <c r="Q897" s="81" t="s">
        <v>1800</v>
      </c>
      <c r="R897" s="85" t="s">
        <v>2699</v>
      </c>
      <c r="S897" s="81" t="s">
        <v>3183</v>
      </c>
      <c r="T897" s="81" t="s">
        <v>3325</v>
      </c>
      <c r="U897" s="83">
        <v>44409.775393518517</v>
      </c>
      <c r="V897" s="85" t="s">
        <v>4451</v>
      </c>
      <c r="W897" s="81"/>
      <c r="X897" s="81"/>
      <c r="Y897" s="87" t="s">
        <v>6451</v>
      </c>
      <c r="Z897" s="81"/>
    </row>
    <row r="898" spans="1:26" x14ac:dyDescent="0.35">
      <c r="A898" s="66" t="s">
        <v>867</v>
      </c>
      <c r="B898" s="66" t="s">
        <v>1236</v>
      </c>
      <c r="C898" s="67"/>
      <c r="D898" s="68"/>
      <c r="E898" s="69"/>
      <c r="F898" s="70"/>
      <c r="G898" s="67"/>
      <c r="H898" s="71"/>
      <c r="I898" s="72"/>
      <c r="J898" s="72"/>
      <c r="K898" s="36"/>
      <c r="L898" s="79"/>
      <c r="M898" s="79"/>
      <c r="N898" s="74"/>
      <c r="O898" s="81" t="s">
        <v>1490</v>
      </c>
      <c r="P898" s="83">
        <v>44409.776562500003</v>
      </c>
      <c r="Q898" s="81" t="s">
        <v>1801</v>
      </c>
      <c r="R898" s="85" t="s">
        <v>2702</v>
      </c>
      <c r="S898" s="81" t="s">
        <v>3217</v>
      </c>
      <c r="T898" s="81" t="s">
        <v>3449</v>
      </c>
      <c r="U898" s="83">
        <v>44409.776562500003</v>
      </c>
      <c r="V898" s="85" t="s">
        <v>4452</v>
      </c>
      <c r="W898" s="81"/>
      <c r="X898" s="81"/>
      <c r="Y898" s="87" t="s">
        <v>6452</v>
      </c>
      <c r="Z898" s="81"/>
    </row>
    <row r="899" spans="1:26" x14ac:dyDescent="0.35">
      <c r="A899" s="66" t="s">
        <v>868</v>
      </c>
      <c r="B899" s="66" t="s">
        <v>1416</v>
      </c>
      <c r="C899" s="67"/>
      <c r="D899" s="68"/>
      <c r="E899" s="69"/>
      <c r="F899" s="70"/>
      <c r="G899" s="67"/>
      <c r="H899" s="71"/>
      <c r="I899" s="72"/>
      <c r="J899" s="72"/>
      <c r="K899" s="36"/>
      <c r="L899" s="79"/>
      <c r="M899" s="79"/>
      <c r="N899" s="74"/>
      <c r="O899" s="81" t="s">
        <v>1490</v>
      </c>
      <c r="P899" s="83">
        <v>44409.783530092594</v>
      </c>
      <c r="Q899" s="81" t="s">
        <v>1746</v>
      </c>
      <c r="R899" s="81"/>
      <c r="S899" s="81"/>
      <c r="T899" s="81" t="s">
        <v>3418</v>
      </c>
      <c r="U899" s="83">
        <v>44409.783530092594</v>
      </c>
      <c r="V899" s="85" t="s">
        <v>4453</v>
      </c>
      <c r="W899" s="81"/>
      <c r="X899" s="81"/>
      <c r="Y899" s="87" t="s">
        <v>6453</v>
      </c>
      <c r="Z899" s="81"/>
    </row>
    <row r="900" spans="1:26" x14ac:dyDescent="0.35">
      <c r="A900" s="66" t="s">
        <v>869</v>
      </c>
      <c r="B900" s="66" t="s">
        <v>1336</v>
      </c>
      <c r="C900" s="67"/>
      <c r="D900" s="68"/>
      <c r="E900" s="69"/>
      <c r="F900" s="70"/>
      <c r="G900" s="67"/>
      <c r="H900" s="71"/>
      <c r="I900" s="72"/>
      <c r="J900" s="72"/>
      <c r="K900" s="36"/>
      <c r="L900" s="79"/>
      <c r="M900" s="79"/>
      <c r="N900" s="74"/>
      <c r="O900" s="81" t="s">
        <v>1490</v>
      </c>
      <c r="P900" s="83">
        <v>44409.30431712963</v>
      </c>
      <c r="Q900" s="81" t="s">
        <v>1747</v>
      </c>
      <c r="R900" s="81"/>
      <c r="S900" s="81"/>
      <c r="T900" s="81" t="s">
        <v>3419</v>
      </c>
      <c r="U900" s="83">
        <v>44409.30431712963</v>
      </c>
      <c r="V900" s="85" t="s">
        <v>4454</v>
      </c>
      <c r="W900" s="81"/>
      <c r="X900" s="81"/>
      <c r="Y900" s="87" t="s">
        <v>6454</v>
      </c>
      <c r="Z900" s="81"/>
    </row>
    <row r="901" spans="1:26" x14ac:dyDescent="0.35">
      <c r="A901" s="66" t="s">
        <v>869</v>
      </c>
      <c r="B901" s="66" t="s">
        <v>1416</v>
      </c>
      <c r="C901" s="67"/>
      <c r="D901" s="68"/>
      <c r="E901" s="69"/>
      <c r="F901" s="70"/>
      <c r="G901" s="67"/>
      <c r="H901" s="71"/>
      <c r="I901" s="72"/>
      <c r="J901" s="72"/>
      <c r="K901" s="36"/>
      <c r="L901" s="79"/>
      <c r="M901" s="79"/>
      <c r="N901" s="74"/>
      <c r="O901" s="81" t="s">
        <v>1490</v>
      </c>
      <c r="P901" s="83">
        <v>44409.783634259256</v>
      </c>
      <c r="Q901" s="81" t="s">
        <v>1746</v>
      </c>
      <c r="R901" s="81"/>
      <c r="S901" s="81"/>
      <c r="T901" s="81" t="s">
        <v>3418</v>
      </c>
      <c r="U901" s="83">
        <v>44409.783634259256</v>
      </c>
      <c r="V901" s="85" t="s">
        <v>4455</v>
      </c>
      <c r="W901" s="81"/>
      <c r="X901" s="81"/>
      <c r="Y901" s="87" t="s">
        <v>6455</v>
      </c>
      <c r="Z901" s="81"/>
    </row>
    <row r="902" spans="1:26" x14ac:dyDescent="0.35">
      <c r="A902" s="66" t="s">
        <v>870</v>
      </c>
      <c r="B902" s="66" t="s">
        <v>1374</v>
      </c>
      <c r="C902" s="67"/>
      <c r="D902" s="68"/>
      <c r="E902" s="69"/>
      <c r="F902" s="70"/>
      <c r="G902" s="67"/>
      <c r="H902" s="71"/>
      <c r="I902" s="72"/>
      <c r="J902" s="72"/>
      <c r="K902" s="36"/>
      <c r="L902" s="79"/>
      <c r="M902" s="79"/>
      <c r="N902" s="74"/>
      <c r="O902" s="81" t="s">
        <v>1490</v>
      </c>
      <c r="P902" s="83">
        <v>44404.884641203702</v>
      </c>
      <c r="Q902" s="81" t="s">
        <v>1586</v>
      </c>
      <c r="R902" s="81"/>
      <c r="S902" s="81"/>
      <c r="T902" s="81" t="s">
        <v>3333</v>
      </c>
      <c r="U902" s="83">
        <v>44404.884641203702</v>
      </c>
      <c r="V902" s="85" t="s">
        <v>4456</v>
      </c>
      <c r="W902" s="81"/>
      <c r="X902" s="81"/>
      <c r="Y902" s="87" t="s">
        <v>6456</v>
      </c>
      <c r="Z902" s="81"/>
    </row>
    <row r="903" spans="1:26" x14ac:dyDescent="0.35">
      <c r="A903" s="66" t="s">
        <v>870</v>
      </c>
      <c r="B903" s="66" t="s">
        <v>1416</v>
      </c>
      <c r="C903" s="67"/>
      <c r="D903" s="68"/>
      <c r="E903" s="69"/>
      <c r="F903" s="70"/>
      <c r="G903" s="67"/>
      <c r="H903" s="71"/>
      <c r="I903" s="72"/>
      <c r="J903" s="72"/>
      <c r="K903" s="36"/>
      <c r="L903" s="79"/>
      <c r="M903" s="79"/>
      <c r="N903" s="74"/>
      <c r="O903" s="81" t="s">
        <v>1490</v>
      </c>
      <c r="P903" s="83">
        <v>44409.783680555556</v>
      </c>
      <c r="Q903" s="81" t="s">
        <v>1746</v>
      </c>
      <c r="R903" s="81"/>
      <c r="S903" s="81"/>
      <c r="T903" s="81" t="s">
        <v>3418</v>
      </c>
      <c r="U903" s="83">
        <v>44409.783680555556</v>
      </c>
      <c r="V903" s="85" t="s">
        <v>4457</v>
      </c>
      <c r="W903" s="81"/>
      <c r="X903" s="81"/>
      <c r="Y903" s="87" t="s">
        <v>6457</v>
      </c>
      <c r="Z903" s="81"/>
    </row>
    <row r="904" spans="1:26" x14ac:dyDescent="0.35">
      <c r="A904" s="66" t="s">
        <v>871</v>
      </c>
      <c r="B904" s="66" t="s">
        <v>1374</v>
      </c>
      <c r="C904" s="67"/>
      <c r="D904" s="68"/>
      <c r="E904" s="69"/>
      <c r="F904" s="70"/>
      <c r="G904" s="67"/>
      <c r="H904" s="71"/>
      <c r="I904" s="72"/>
      <c r="J904" s="72"/>
      <c r="K904" s="36"/>
      <c r="L904" s="79"/>
      <c r="M904" s="79"/>
      <c r="N904" s="74"/>
      <c r="O904" s="81" t="s">
        <v>1490</v>
      </c>
      <c r="P904" s="83">
        <v>44404.884699074071</v>
      </c>
      <c r="Q904" s="81" t="s">
        <v>1586</v>
      </c>
      <c r="R904" s="81"/>
      <c r="S904" s="81"/>
      <c r="T904" s="81" t="s">
        <v>3333</v>
      </c>
      <c r="U904" s="83">
        <v>44404.884699074071</v>
      </c>
      <c r="V904" s="85" t="s">
        <v>4458</v>
      </c>
      <c r="W904" s="81"/>
      <c r="X904" s="81"/>
      <c r="Y904" s="87" t="s">
        <v>6458</v>
      </c>
      <c r="Z904" s="81"/>
    </row>
    <row r="905" spans="1:26" x14ac:dyDescent="0.35">
      <c r="A905" s="66" t="s">
        <v>871</v>
      </c>
      <c r="B905" s="66" t="s">
        <v>1374</v>
      </c>
      <c r="C905" s="67"/>
      <c r="D905" s="68"/>
      <c r="E905" s="69"/>
      <c r="F905" s="70"/>
      <c r="G905" s="67"/>
      <c r="H905" s="71"/>
      <c r="I905" s="72"/>
      <c r="J905" s="72"/>
      <c r="K905" s="36"/>
      <c r="L905" s="79"/>
      <c r="M905" s="79"/>
      <c r="N905" s="74"/>
      <c r="O905" s="81" t="s">
        <v>1490</v>
      </c>
      <c r="P905" s="83">
        <v>44406.370798611111</v>
      </c>
      <c r="Q905" s="81" t="s">
        <v>1586</v>
      </c>
      <c r="R905" s="81"/>
      <c r="S905" s="81"/>
      <c r="T905" s="81" t="s">
        <v>3333</v>
      </c>
      <c r="U905" s="83">
        <v>44406.370798611111</v>
      </c>
      <c r="V905" s="85" t="s">
        <v>4459</v>
      </c>
      <c r="W905" s="81"/>
      <c r="X905" s="81"/>
      <c r="Y905" s="87" t="s">
        <v>6459</v>
      </c>
      <c r="Z905" s="81"/>
    </row>
    <row r="906" spans="1:26" x14ac:dyDescent="0.35">
      <c r="A906" s="66" t="s">
        <v>871</v>
      </c>
      <c r="B906" s="66" t="s">
        <v>1416</v>
      </c>
      <c r="C906" s="67"/>
      <c r="D906" s="68"/>
      <c r="E906" s="69"/>
      <c r="F906" s="70"/>
      <c r="G906" s="67"/>
      <c r="H906" s="71"/>
      <c r="I906" s="72"/>
      <c r="J906" s="72"/>
      <c r="K906" s="36"/>
      <c r="L906" s="79"/>
      <c r="M906" s="79"/>
      <c r="N906" s="74"/>
      <c r="O906" s="81" t="s">
        <v>1490</v>
      </c>
      <c r="P906" s="83">
        <v>44409.78402777778</v>
      </c>
      <c r="Q906" s="81" t="s">
        <v>1746</v>
      </c>
      <c r="R906" s="81"/>
      <c r="S906" s="81"/>
      <c r="T906" s="81" t="s">
        <v>3418</v>
      </c>
      <c r="U906" s="83">
        <v>44409.78402777778</v>
      </c>
      <c r="V906" s="85" t="s">
        <v>4460</v>
      </c>
      <c r="W906" s="81"/>
      <c r="X906" s="81"/>
      <c r="Y906" s="87" t="s">
        <v>6460</v>
      </c>
      <c r="Z906" s="81"/>
    </row>
    <row r="907" spans="1:26" x14ac:dyDescent="0.35">
      <c r="A907" s="66" t="s">
        <v>872</v>
      </c>
      <c r="B907" s="66" t="s">
        <v>1416</v>
      </c>
      <c r="C907" s="67"/>
      <c r="D907" s="68"/>
      <c r="E907" s="69"/>
      <c r="F907" s="70"/>
      <c r="G907" s="67"/>
      <c r="H907" s="71"/>
      <c r="I907" s="72"/>
      <c r="J907" s="72"/>
      <c r="K907" s="36"/>
      <c r="L907" s="79"/>
      <c r="M907" s="79"/>
      <c r="N907" s="74"/>
      <c r="O907" s="81" t="s">
        <v>1490</v>
      </c>
      <c r="P907" s="83">
        <v>44409.785312499997</v>
      </c>
      <c r="Q907" s="81" t="s">
        <v>1746</v>
      </c>
      <c r="R907" s="81"/>
      <c r="S907" s="81"/>
      <c r="T907" s="81" t="s">
        <v>3418</v>
      </c>
      <c r="U907" s="83">
        <v>44409.785312499997</v>
      </c>
      <c r="V907" s="85" t="s">
        <v>4461</v>
      </c>
      <c r="W907" s="81"/>
      <c r="X907" s="81"/>
      <c r="Y907" s="87" t="s">
        <v>6461</v>
      </c>
      <c r="Z907" s="81"/>
    </row>
    <row r="908" spans="1:26" x14ac:dyDescent="0.35">
      <c r="A908" s="66" t="s">
        <v>873</v>
      </c>
      <c r="B908" s="66" t="s">
        <v>1424</v>
      </c>
      <c r="C908" s="67"/>
      <c r="D908" s="68"/>
      <c r="E908" s="69"/>
      <c r="F908" s="70"/>
      <c r="G908" s="67"/>
      <c r="H908" s="71"/>
      <c r="I908" s="72"/>
      <c r="J908" s="72"/>
      <c r="K908" s="36"/>
      <c r="L908" s="79"/>
      <c r="M908" s="79"/>
      <c r="N908" s="74"/>
      <c r="O908" s="81" t="s">
        <v>1490</v>
      </c>
      <c r="P908" s="83">
        <v>44405.156064814815</v>
      </c>
      <c r="Q908" s="81" t="s">
        <v>1802</v>
      </c>
      <c r="R908" s="81"/>
      <c r="S908" s="81"/>
      <c r="T908" s="81" t="s">
        <v>3333</v>
      </c>
      <c r="U908" s="83">
        <v>44405.156064814815</v>
      </c>
      <c r="V908" s="85" t="s">
        <v>4462</v>
      </c>
      <c r="W908" s="81"/>
      <c r="X908" s="81"/>
      <c r="Y908" s="87" t="s">
        <v>6462</v>
      </c>
      <c r="Z908" s="81"/>
    </row>
    <row r="909" spans="1:26" x14ac:dyDescent="0.35">
      <c r="A909" s="66" t="s">
        <v>873</v>
      </c>
      <c r="B909" s="66" t="s">
        <v>1421</v>
      </c>
      <c r="C909" s="67"/>
      <c r="D909" s="68"/>
      <c r="E909" s="69"/>
      <c r="F909" s="70"/>
      <c r="G909" s="67"/>
      <c r="H909" s="71"/>
      <c r="I909" s="72"/>
      <c r="J909" s="72"/>
      <c r="K909" s="36"/>
      <c r="L909" s="79"/>
      <c r="M909" s="79"/>
      <c r="N909" s="74"/>
      <c r="O909" s="81" t="s">
        <v>1490</v>
      </c>
      <c r="P909" s="83">
        <v>44406.531469907408</v>
      </c>
      <c r="Q909" s="81" t="s">
        <v>1803</v>
      </c>
      <c r="R909" s="81"/>
      <c r="S909" s="81"/>
      <c r="T909" s="81" t="s">
        <v>3333</v>
      </c>
      <c r="U909" s="83">
        <v>44406.531469907408</v>
      </c>
      <c r="V909" s="85" t="s">
        <v>4463</v>
      </c>
      <c r="W909" s="81"/>
      <c r="X909" s="81"/>
      <c r="Y909" s="87" t="s">
        <v>6463</v>
      </c>
      <c r="Z909" s="81"/>
    </row>
    <row r="910" spans="1:26" x14ac:dyDescent="0.35">
      <c r="A910" s="66" t="s">
        <v>873</v>
      </c>
      <c r="B910" s="66" t="s">
        <v>1374</v>
      </c>
      <c r="C910" s="67"/>
      <c r="D910" s="68"/>
      <c r="E910" s="69"/>
      <c r="F910" s="70"/>
      <c r="G910" s="67"/>
      <c r="H910" s="71"/>
      <c r="I910" s="72"/>
      <c r="J910" s="72"/>
      <c r="K910" s="36"/>
      <c r="L910" s="79"/>
      <c r="M910" s="79"/>
      <c r="N910" s="74"/>
      <c r="O910" s="81" t="s">
        <v>1490</v>
      </c>
      <c r="P910" s="83">
        <v>44407.277638888889</v>
      </c>
      <c r="Q910" s="81" t="s">
        <v>1586</v>
      </c>
      <c r="R910" s="81"/>
      <c r="S910" s="81"/>
      <c r="T910" s="81" t="s">
        <v>3333</v>
      </c>
      <c r="U910" s="83">
        <v>44407.277638888889</v>
      </c>
      <c r="V910" s="85" t="s">
        <v>4464</v>
      </c>
      <c r="W910" s="81"/>
      <c r="X910" s="81"/>
      <c r="Y910" s="87" t="s">
        <v>6464</v>
      </c>
      <c r="Z910" s="81"/>
    </row>
    <row r="911" spans="1:26" x14ac:dyDescent="0.35">
      <c r="A911" s="66" t="s">
        <v>873</v>
      </c>
      <c r="B911" s="66" t="s">
        <v>1374</v>
      </c>
      <c r="C911" s="67"/>
      <c r="D911" s="68"/>
      <c r="E911" s="69"/>
      <c r="F911" s="70"/>
      <c r="G911" s="67"/>
      <c r="H911" s="71"/>
      <c r="I911" s="72"/>
      <c r="J911" s="72"/>
      <c r="K911" s="36"/>
      <c r="L911" s="79"/>
      <c r="M911" s="79"/>
      <c r="N911" s="74"/>
      <c r="O911" s="81" t="s">
        <v>1490</v>
      </c>
      <c r="P911" s="83">
        <v>44408.673807870371</v>
      </c>
      <c r="Q911" s="81" t="s">
        <v>1586</v>
      </c>
      <c r="R911" s="81"/>
      <c r="S911" s="81"/>
      <c r="T911" s="81" t="s">
        <v>3333</v>
      </c>
      <c r="U911" s="83">
        <v>44408.673807870371</v>
      </c>
      <c r="V911" s="85" t="s">
        <v>4465</v>
      </c>
      <c r="W911" s="81"/>
      <c r="X911" s="81"/>
      <c r="Y911" s="87" t="s">
        <v>6465</v>
      </c>
      <c r="Z911" s="81"/>
    </row>
    <row r="912" spans="1:26" x14ac:dyDescent="0.35">
      <c r="A912" s="66" t="s">
        <v>873</v>
      </c>
      <c r="B912" s="66" t="s">
        <v>1425</v>
      </c>
      <c r="C912" s="67"/>
      <c r="D912" s="68"/>
      <c r="E912" s="69"/>
      <c r="F912" s="70"/>
      <c r="G912" s="67"/>
      <c r="H912" s="71"/>
      <c r="I912" s="72"/>
      <c r="J912" s="72"/>
      <c r="K912" s="36"/>
      <c r="L912" s="79"/>
      <c r="M912" s="79"/>
      <c r="N912" s="74"/>
      <c r="O912" s="81" t="s">
        <v>1490</v>
      </c>
      <c r="P912" s="83">
        <v>44409.788171296299</v>
      </c>
      <c r="Q912" s="81" t="s">
        <v>1804</v>
      </c>
      <c r="R912" s="81"/>
      <c r="S912" s="81"/>
      <c r="T912" s="81" t="s">
        <v>3333</v>
      </c>
      <c r="U912" s="83">
        <v>44409.788171296299</v>
      </c>
      <c r="V912" s="85" t="s">
        <v>4466</v>
      </c>
      <c r="W912" s="81"/>
      <c r="X912" s="81"/>
      <c r="Y912" s="87" t="s">
        <v>6466</v>
      </c>
      <c r="Z912" s="81"/>
    </row>
    <row r="913" spans="1:26" x14ac:dyDescent="0.35">
      <c r="A913" s="66" t="s">
        <v>873</v>
      </c>
      <c r="B913" s="66" t="s">
        <v>1416</v>
      </c>
      <c r="C913" s="67"/>
      <c r="D913" s="68"/>
      <c r="E913" s="69"/>
      <c r="F913" s="70"/>
      <c r="G913" s="67"/>
      <c r="H913" s="71"/>
      <c r="I913" s="72"/>
      <c r="J913" s="72"/>
      <c r="K913" s="36"/>
      <c r="L913" s="79"/>
      <c r="M913" s="79"/>
      <c r="N913" s="74"/>
      <c r="O913" s="81" t="s">
        <v>1490</v>
      </c>
      <c r="P913" s="83">
        <v>44409.783599537041</v>
      </c>
      <c r="Q913" s="81" t="s">
        <v>1746</v>
      </c>
      <c r="R913" s="81"/>
      <c r="S913" s="81"/>
      <c r="T913" s="81" t="s">
        <v>3418</v>
      </c>
      <c r="U913" s="83">
        <v>44409.783599537041</v>
      </c>
      <c r="V913" s="85" t="s">
        <v>4467</v>
      </c>
      <c r="W913" s="81"/>
      <c r="X913" s="81"/>
      <c r="Y913" s="87" t="s">
        <v>6467</v>
      </c>
      <c r="Z913" s="81"/>
    </row>
    <row r="914" spans="1:26" x14ac:dyDescent="0.35">
      <c r="A914" s="66" t="s">
        <v>874</v>
      </c>
      <c r="B914" s="66" t="s">
        <v>796</v>
      </c>
      <c r="C914" s="67"/>
      <c r="D914" s="68"/>
      <c r="E914" s="69"/>
      <c r="F914" s="70"/>
      <c r="G914" s="67"/>
      <c r="H914" s="71"/>
      <c r="I914" s="72"/>
      <c r="J914" s="72"/>
      <c r="K914" s="36"/>
      <c r="L914" s="79"/>
      <c r="M914" s="79"/>
      <c r="N914" s="74"/>
      <c r="O914" s="81" t="s">
        <v>1490</v>
      </c>
      <c r="P914" s="83">
        <v>44407.495798611111</v>
      </c>
      <c r="Q914" s="81" t="s">
        <v>1659</v>
      </c>
      <c r="R914" s="81"/>
      <c r="S914" s="81"/>
      <c r="T914" s="81" t="s">
        <v>3372</v>
      </c>
      <c r="U914" s="83">
        <v>44407.495798611111</v>
      </c>
      <c r="V914" s="85" t="s">
        <v>4468</v>
      </c>
      <c r="W914" s="81"/>
      <c r="X914" s="81"/>
      <c r="Y914" s="87" t="s">
        <v>6468</v>
      </c>
      <c r="Z914" s="81"/>
    </row>
    <row r="915" spans="1:26" x14ac:dyDescent="0.35">
      <c r="A915" s="66" t="s">
        <v>874</v>
      </c>
      <c r="B915" s="66" t="s">
        <v>796</v>
      </c>
      <c r="C915" s="67"/>
      <c r="D915" s="68"/>
      <c r="E915" s="69"/>
      <c r="F915" s="70"/>
      <c r="G915" s="67"/>
      <c r="H915" s="71"/>
      <c r="I915" s="72"/>
      <c r="J915" s="72"/>
      <c r="K915" s="36"/>
      <c r="L915" s="79"/>
      <c r="M915" s="79"/>
      <c r="N915" s="74"/>
      <c r="O915" s="81" t="s">
        <v>1490</v>
      </c>
      <c r="P915" s="83">
        <v>44409.798668981479</v>
      </c>
      <c r="Q915" s="81" t="s">
        <v>1782</v>
      </c>
      <c r="R915" s="81"/>
      <c r="S915" s="81"/>
      <c r="T915" s="81" t="s">
        <v>3430</v>
      </c>
      <c r="U915" s="83">
        <v>44409.798668981479</v>
      </c>
      <c r="V915" s="85" t="s">
        <v>4469</v>
      </c>
      <c r="W915" s="81"/>
      <c r="X915" s="81"/>
      <c r="Y915" s="87" t="s">
        <v>6469</v>
      </c>
      <c r="Z915" s="81"/>
    </row>
    <row r="916" spans="1:26" x14ac:dyDescent="0.35">
      <c r="A916" s="66" t="s">
        <v>875</v>
      </c>
      <c r="B916" s="66" t="s">
        <v>1416</v>
      </c>
      <c r="C916" s="67"/>
      <c r="D916" s="68"/>
      <c r="E916" s="69"/>
      <c r="F916" s="70"/>
      <c r="G916" s="67"/>
      <c r="H916" s="71"/>
      <c r="I916" s="72"/>
      <c r="J916" s="72"/>
      <c r="K916" s="36"/>
      <c r="L916" s="79"/>
      <c r="M916" s="79"/>
      <c r="N916" s="74"/>
      <c r="O916" s="81" t="s">
        <v>1490</v>
      </c>
      <c r="P916" s="83">
        <v>44409.783668981479</v>
      </c>
      <c r="Q916" s="81" t="s">
        <v>1746</v>
      </c>
      <c r="R916" s="81"/>
      <c r="S916" s="81"/>
      <c r="T916" s="81" t="s">
        <v>3418</v>
      </c>
      <c r="U916" s="83">
        <v>44409.783668981479</v>
      </c>
      <c r="V916" s="85" t="s">
        <v>4470</v>
      </c>
      <c r="W916" s="81"/>
      <c r="X916" s="81"/>
      <c r="Y916" s="87" t="s">
        <v>6470</v>
      </c>
      <c r="Z916" s="81"/>
    </row>
    <row r="917" spans="1:26" x14ac:dyDescent="0.35">
      <c r="A917" s="66" t="s">
        <v>875</v>
      </c>
      <c r="B917" s="66" t="s">
        <v>1426</v>
      </c>
      <c r="C917" s="67"/>
      <c r="D917" s="68"/>
      <c r="E917" s="69"/>
      <c r="F917" s="70"/>
      <c r="G917" s="67"/>
      <c r="H917" s="71"/>
      <c r="I917" s="72"/>
      <c r="J917" s="72"/>
      <c r="K917" s="36"/>
      <c r="L917" s="79"/>
      <c r="M917" s="79"/>
      <c r="N917" s="74"/>
      <c r="O917" s="81" t="s">
        <v>1490</v>
      </c>
      <c r="P917" s="83">
        <v>44409.804502314815</v>
      </c>
      <c r="Q917" s="81" t="s">
        <v>1805</v>
      </c>
      <c r="R917" s="85" t="s">
        <v>2703</v>
      </c>
      <c r="S917" s="81" t="s">
        <v>3218</v>
      </c>
      <c r="T917" s="81" t="s">
        <v>3450</v>
      </c>
      <c r="U917" s="83">
        <v>44409.804502314815</v>
      </c>
      <c r="V917" s="85" t="s">
        <v>4471</v>
      </c>
      <c r="W917" s="81"/>
      <c r="X917" s="81"/>
      <c r="Y917" s="87" t="s">
        <v>6471</v>
      </c>
      <c r="Z917" s="81"/>
    </row>
    <row r="918" spans="1:26" x14ac:dyDescent="0.35">
      <c r="A918" s="66" t="s">
        <v>876</v>
      </c>
      <c r="B918" s="66" t="s">
        <v>1416</v>
      </c>
      <c r="C918" s="67"/>
      <c r="D918" s="68"/>
      <c r="E918" s="69"/>
      <c r="F918" s="70"/>
      <c r="G918" s="67"/>
      <c r="H918" s="71"/>
      <c r="I918" s="72"/>
      <c r="J918" s="72"/>
      <c r="K918" s="36"/>
      <c r="L918" s="79"/>
      <c r="M918" s="79"/>
      <c r="N918" s="74"/>
      <c r="O918" s="81" t="s">
        <v>1490</v>
      </c>
      <c r="P918" s="83">
        <v>44409.770787037036</v>
      </c>
      <c r="Q918" s="81" t="s">
        <v>1746</v>
      </c>
      <c r="R918" s="81"/>
      <c r="S918" s="81"/>
      <c r="T918" s="81" t="s">
        <v>3418</v>
      </c>
      <c r="U918" s="83">
        <v>44409.770787037036</v>
      </c>
      <c r="V918" s="85" t="s">
        <v>4472</v>
      </c>
      <c r="W918" s="81"/>
      <c r="X918" s="81"/>
      <c r="Y918" s="87" t="s">
        <v>6472</v>
      </c>
      <c r="Z918" s="81"/>
    </row>
    <row r="919" spans="1:26" x14ac:dyDescent="0.35">
      <c r="A919" s="66" t="s">
        <v>876</v>
      </c>
      <c r="B919" s="66" t="s">
        <v>1426</v>
      </c>
      <c r="C919" s="67"/>
      <c r="D919" s="68"/>
      <c r="E919" s="69"/>
      <c r="F919" s="70"/>
      <c r="G919" s="67"/>
      <c r="H919" s="71"/>
      <c r="I919" s="72"/>
      <c r="J919" s="72"/>
      <c r="K919" s="36"/>
      <c r="L919" s="79"/>
      <c r="M919" s="79"/>
      <c r="N919" s="74"/>
      <c r="O919" s="81" t="s">
        <v>1490</v>
      </c>
      <c r="P919" s="83">
        <v>44409.804386574076</v>
      </c>
      <c r="Q919" s="81" t="s">
        <v>1806</v>
      </c>
      <c r="R919" s="85" t="s">
        <v>2704</v>
      </c>
      <c r="S919" s="81" t="s">
        <v>3218</v>
      </c>
      <c r="T919" s="81"/>
      <c r="U919" s="83">
        <v>44409.804386574076</v>
      </c>
      <c r="V919" s="85" t="s">
        <v>4473</v>
      </c>
      <c r="W919" s="81"/>
      <c r="X919" s="81"/>
      <c r="Y919" s="87" t="s">
        <v>6473</v>
      </c>
      <c r="Z919" s="81"/>
    </row>
    <row r="920" spans="1:26" x14ac:dyDescent="0.35">
      <c r="A920" s="66" t="s">
        <v>876</v>
      </c>
      <c r="B920" s="66" t="s">
        <v>1426</v>
      </c>
      <c r="C920" s="67"/>
      <c r="D920" s="68"/>
      <c r="E920" s="69"/>
      <c r="F920" s="70"/>
      <c r="G920" s="67"/>
      <c r="H920" s="71"/>
      <c r="I920" s="72"/>
      <c r="J920" s="72"/>
      <c r="K920" s="36"/>
      <c r="L920" s="79"/>
      <c r="M920" s="79"/>
      <c r="N920" s="74"/>
      <c r="O920" s="81" t="s">
        <v>1490</v>
      </c>
      <c r="P920" s="83">
        <v>44409.804618055554</v>
      </c>
      <c r="Q920" s="81" t="s">
        <v>1805</v>
      </c>
      <c r="R920" s="85" t="s">
        <v>2703</v>
      </c>
      <c r="S920" s="81" t="s">
        <v>3218</v>
      </c>
      <c r="T920" s="81" t="s">
        <v>3450</v>
      </c>
      <c r="U920" s="83">
        <v>44409.804618055554</v>
      </c>
      <c r="V920" s="85" t="s">
        <v>4474</v>
      </c>
      <c r="W920" s="81"/>
      <c r="X920" s="81"/>
      <c r="Y920" s="87" t="s">
        <v>6474</v>
      </c>
      <c r="Z920" s="81"/>
    </row>
    <row r="921" spans="1:26" x14ac:dyDescent="0.35">
      <c r="A921" s="66" t="s">
        <v>877</v>
      </c>
      <c r="B921" s="66" t="s">
        <v>1426</v>
      </c>
      <c r="C921" s="67"/>
      <c r="D921" s="68"/>
      <c r="E921" s="69"/>
      <c r="F921" s="70"/>
      <c r="G921" s="67"/>
      <c r="H921" s="71"/>
      <c r="I921" s="72"/>
      <c r="J921" s="72"/>
      <c r="K921" s="36"/>
      <c r="L921" s="79"/>
      <c r="M921" s="79"/>
      <c r="N921" s="74"/>
      <c r="O921" s="81" t="s">
        <v>1490</v>
      </c>
      <c r="P921" s="83">
        <v>44409.804270833331</v>
      </c>
      <c r="Q921" s="81" t="s">
        <v>1806</v>
      </c>
      <c r="R921" s="85" t="s">
        <v>2704</v>
      </c>
      <c r="S921" s="81" t="s">
        <v>3218</v>
      </c>
      <c r="T921" s="81"/>
      <c r="U921" s="83">
        <v>44409.804270833331</v>
      </c>
      <c r="V921" s="85" t="s">
        <v>4475</v>
      </c>
      <c r="W921" s="81"/>
      <c r="X921" s="81"/>
      <c r="Y921" s="87" t="s">
        <v>6475</v>
      </c>
      <c r="Z921" s="81"/>
    </row>
    <row r="922" spans="1:26" x14ac:dyDescent="0.35">
      <c r="A922" s="66" t="s">
        <v>877</v>
      </c>
      <c r="B922" s="66" t="s">
        <v>1426</v>
      </c>
      <c r="C922" s="67"/>
      <c r="D922" s="68"/>
      <c r="E922" s="69"/>
      <c r="F922" s="70"/>
      <c r="G922" s="67"/>
      <c r="H922" s="71"/>
      <c r="I922" s="72"/>
      <c r="J922" s="72"/>
      <c r="K922" s="36"/>
      <c r="L922" s="79"/>
      <c r="M922" s="79"/>
      <c r="N922" s="74"/>
      <c r="O922" s="81" t="s">
        <v>1490</v>
      </c>
      <c r="P922" s="83">
        <v>44409.804386574076</v>
      </c>
      <c r="Q922" s="81" t="s">
        <v>1805</v>
      </c>
      <c r="R922" s="85" t="s">
        <v>2703</v>
      </c>
      <c r="S922" s="81" t="s">
        <v>3218</v>
      </c>
      <c r="T922" s="81" t="s">
        <v>3450</v>
      </c>
      <c r="U922" s="83">
        <v>44409.804386574076</v>
      </c>
      <c r="V922" s="85" t="s">
        <v>4476</v>
      </c>
      <c r="W922" s="81"/>
      <c r="X922" s="81"/>
      <c r="Y922" s="87" t="s">
        <v>6476</v>
      </c>
      <c r="Z922" s="81"/>
    </row>
    <row r="923" spans="1:26" x14ac:dyDescent="0.35">
      <c r="A923" s="66" t="s">
        <v>877</v>
      </c>
      <c r="B923" s="66" t="s">
        <v>1426</v>
      </c>
      <c r="C923" s="67"/>
      <c r="D923" s="68"/>
      <c r="E923" s="69"/>
      <c r="F923" s="70"/>
      <c r="G923" s="67"/>
      <c r="H923" s="71"/>
      <c r="I923" s="72"/>
      <c r="J923" s="72"/>
      <c r="K923" s="36"/>
      <c r="L923" s="79"/>
      <c r="M923" s="79"/>
      <c r="N923" s="74"/>
      <c r="O923" s="81" t="s">
        <v>1490</v>
      </c>
      <c r="P923" s="83">
        <v>44409.804513888892</v>
      </c>
      <c r="Q923" s="81" t="s">
        <v>1807</v>
      </c>
      <c r="R923" s="85" t="s">
        <v>2705</v>
      </c>
      <c r="S923" s="81" t="s">
        <v>3218</v>
      </c>
      <c r="T923" s="81"/>
      <c r="U923" s="83">
        <v>44409.804513888892</v>
      </c>
      <c r="V923" s="85" t="s">
        <v>4477</v>
      </c>
      <c r="W923" s="81"/>
      <c r="X923" s="81"/>
      <c r="Y923" s="87" t="s">
        <v>6477</v>
      </c>
      <c r="Z923" s="81"/>
    </row>
    <row r="924" spans="1:26" x14ac:dyDescent="0.35">
      <c r="A924" s="66" t="s">
        <v>877</v>
      </c>
      <c r="B924" s="66" t="s">
        <v>1426</v>
      </c>
      <c r="C924" s="67"/>
      <c r="D924" s="68"/>
      <c r="E924" s="69"/>
      <c r="F924" s="70"/>
      <c r="G924" s="67"/>
      <c r="H924" s="71"/>
      <c r="I924" s="72"/>
      <c r="J924" s="72"/>
      <c r="K924" s="36"/>
      <c r="L924" s="79"/>
      <c r="M924" s="79"/>
      <c r="N924" s="74"/>
      <c r="O924" s="81" t="s">
        <v>1490</v>
      </c>
      <c r="P924" s="83">
        <v>44409.8046412037</v>
      </c>
      <c r="Q924" s="81" t="s">
        <v>1808</v>
      </c>
      <c r="R924" s="81"/>
      <c r="S924" s="81"/>
      <c r="T924" s="81"/>
      <c r="U924" s="83">
        <v>44409.8046412037</v>
      </c>
      <c r="V924" s="85" t="s">
        <v>4478</v>
      </c>
      <c r="W924" s="81"/>
      <c r="X924" s="81"/>
      <c r="Y924" s="87" t="s">
        <v>6478</v>
      </c>
      <c r="Z924" s="81"/>
    </row>
    <row r="925" spans="1:26" x14ac:dyDescent="0.35">
      <c r="A925" s="66" t="s">
        <v>877</v>
      </c>
      <c r="B925" s="66" t="s">
        <v>1426</v>
      </c>
      <c r="C925" s="67"/>
      <c r="D925" s="68"/>
      <c r="E925" s="69"/>
      <c r="F925" s="70"/>
      <c r="G925" s="67"/>
      <c r="H925" s="71"/>
      <c r="I925" s="72"/>
      <c r="J925" s="72"/>
      <c r="K925" s="36"/>
      <c r="L925" s="79"/>
      <c r="M925" s="79"/>
      <c r="N925" s="74"/>
      <c r="O925" s="81" t="s">
        <v>1490</v>
      </c>
      <c r="P925" s="83">
        <v>44409.804756944446</v>
      </c>
      <c r="Q925" s="81" t="s">
        <v>1809</v>
      </c>
      <c r="R925" s="85" t="s">
        <v>2706</v>
      </c>
      <c r="S925" s="81" t="s">
        <v>3218</v>
      </c>
      <c r="T925" s="81"/>
      <c r="U925" s="83">
        <v>44409.804756944446</v>
      </c>
      <c r="V925" s="85" t="s">
        <v>4479</v>
      </c>
      <c r="W925" s="81"/>
      <c r="X925" s="81"/>
      <c r="Y925" s="87" t="s">
        <v>6479</v>
      </c>
      <c r="Z925" s="81"/>
    </row>
    <row r="926" spans="1:26" x14ac:dyDescent="0.35">
      <c r="A926" s="66" t="s">
        <v>877</v>
      </c>
      <c r="B926" s="66" t="s">
        <v>1426</v>
      </c>
      <c r="C926" s="67"/>
      <c r="D926" s="68"/>
      <c r="E926" s="69"/>
      <c r="F926" s="70"/>
      <c r="G926" s="67"/>
      <c r="H926" s="71"/>
      <c r="I926" s="72"/>
      <c r="J926" s="72"/>
      <c r="K926" s="36"/>
      <c r="L926" s="79"/>
      <c r="M926" s="79"/>
      <c r="N926" s="74"/>
      <c r="O926" s="81" t="s">
        <v>1490</v>
      </c>
      <c r="P926" s="83">
        <v>44409.804930555554</v>
      </c>
      <c r="Q926" s="81" t="s">
        <v>1810</v>
      </c>
      <c r="R926" s="85" t="s">
        <v>2707</v>
      </c>
      <c r="S926" s="81" t="s">
        <v>3218</v>
      </c>
      <c r="T926" s="81"/>
      <c r="U926" s="83">
        <v>44409.804930555554</v>
      </c>
      <c r="V926" s="85" t="s">
        <v>4480</v>
      </c>
      <c r="W926" s="81"/>
      <c r="X926" s="81"/>
      <c r="Y926" s="87" t="s">
        <v>6480</v>
      </c>
      <c r="Z926" s="81"/>
    </row>
    <row r="927" spans="1:26" x14ac:dyDescent="0.35">
      <c r="A927" s="66" t="s">
        <v>878</v>
      </c>
      <c r="B927" s="66" t="s">
        <v>1426</v>
      </c>
      <c r="C927" s="67"/>
      <c r="D927" s="68"/>
      <c r="E927" s="69"/>
      <c r="F927" s="70"/>
      <c r="G927" s="67"/>
      <c r="H927" s="71"/>
      <c r="I927" s="72"/>
      <c r="J927" s="72"/>
      <c r="K927" s="36"/>
      <c r="L927" s="79"/>
      <c r="M927" s="79"/>
      <c r="N927" s="74"/>
      <c r="O927" s="81" t="s">
        <v>1490</v>
      </c>
      <c r="P927" s="83">
        <v>44409.804270833331</v>
      </c>
      <c r="Q927" s="81" t="s">
        <v>1806</v>
      </c>
      <c r="R927" s="85" t="s">
        <v>2704</v>
      </c>
      <c r="S927" s="81" t="s">
        <v>3218</v>
      </c>
      <c r="T927" s="81"/>
      <c r="U927" s="83">
        <v>44409.804270833331</v>
      </c>
      <c r="V927" s="85" t="s">
        <v>4481</v>
      </c>
      <c r="W927" s="81"/>
      <c r="X927" s="81"/>
      <c r="Y927" s="87" t="s">
        <v>6481</v>
      </c>
      <c r="Z927" s="81"/>
    </row>
    <row r="928" spans="1:26" x14ac:dyDescent="0.35">
      <c r="A928" s="66" t="s">
        <v>878</v>
      </c>
      <c r="B928" s="66" t="s">
        <v>1426</v>
      </c>
      <c r="C928" s="67"/>
      <c r="D928" s="68"/>
      <c r="E928" s="69"/>
      <c r="F928" s="70"/>
      <c r="G928" s="67"/>
      <c r="H928" s="71"/>
      <c r="I928" s="72"/>
      <c r="J928" s="72"/>
      <c r="K928" s="36"/>
      <c r="L928" s="79"/>
      <c r="M928" s="79"/>
      <c r="N928" s="74"/>
      <c r="O928" s="81" t="s">
        <v>1490</v>
      </c>
      <c r="P928" s="83">
        <v>44409.804386574076</v>
      </c>
      <c r="Q928" s="81" t="s">
        <v>1805</v>
      </c>
      <c r="R928" s="85" t="s">
        <v>2703</v>
      </c>
      <c r="S928" s="81" t="s">
        <v>3218</v>
      </c>
      <c r="T928" s="81" t="s">
        <v>3450</v>
      </c>
      <c r="U928" s="83">
        <v>44409.804386574076</v>
      </c>
      <c r="V928" s="85" t="s">
        <v>4482</v>
      </c>
      <c r="W928" s="81"/>
      <c r="X928" s="81"/>
      <c r="Y928" s="87" t="s">
        <v>6482</v>
      </c>
      <c r="Z928" s="81"/>
    </row>
    <row r="929" spans="1:26" x14ac:dyDescent="0.35">
      <c r="A929" s="66" t="s">
        <v>878</v>
      </c>
      <c r="B929" s="66" t="s">
        <v>1426</v>
      </c>
      <c r="C929" s="67"/>
      <c r="D929" s="68"/>
      <c r="E929" s="69"/>
      <c r="F929" s="70"/>
      <c r="G929" s="67"/>
      <c r="H929" s="71"/>
      <c r="I929" s="72"/>
      <c r="J929" s="72"/>
      <c r="K929" s="36"/>
      <c r="L929" s="79"/>
      <c r="M929" s="79"/>
      <c r="N929" s="74"/>
      <c r="O929" s="81" t="s">
        <v>1490</v>
      </c>
      <c r="P929" s="83">
        <v>44409.804513888892</v>
      </c>
      <c r="Q929" s="81" t="s">
        <v>1807</v>
      </c>
      <c r="R929" s="85" t="s">
        <v>2705</v>
      </c>
      <c r="S929" s="81" t="s">
        <v>3218</v>
      </c>
      <c r="T929" s="81"/>
      <c r="U929" s="83">
        <v>44409.804513888892</v>
      </c>
      <c r="V929" s="85" t="s">
        <v>4483</v>
      </c>
      <c r="W929" s="81"/>
      <c r="X929" s="81"/>
      <c r="Y929" s="87" t="s">
        <v>6483</v>
      </c>
      <c r="Z929" s="81"/>
    </row>
    <row r="930" spans="1:26" x14ac:dyDescent="0.35">
      <c r="A930" s="66" t="s">
        <v>878</v>
      </c>
      <c r="B930" s="66" t="s">
        <v>1426</v>
      </c>
      <c r="C930" s="67"/>
      <c r="D930" s="68"/>
      <c r="E930" s="69"/>
      <c r="F930" s="70"/>
      <c r="G930" s="67"/>
      <c r="H930" s="71"/>
      <c r="I930" s="72"/>
      <c r="J930" s="72"/>
      <c r="K930" s="36"/>
      <c r="L930" s="79"/>
      <c r="M930" s="79"/>
      <c r="N930" s="74"/>
      <c r="O930" s="81" t="s">
        <v>1490</v>
      </c>
      <c r="P930" s="83">
        <v>44409.8046412037</v>
      </c>
      <c r="Q930" s="81" t="s">
        <v>1808</v>
      </c>
      <c r="R930" s="81"/>
      <c r="S930" s="81"/>
      <c r="T930" s="81"/>
      <c r="U930" s="83">
        <v>44409.8046412037</v>
      </c>
      <c r="V930" s="85" t="s">
        <v>4484</v>
      </c>
      <c r="W930" s="81"/>
      <c r="X930" s="81"/>
      <c r="Y930" s="87" t="s">
        <v>6484</v>
      </c>
      <c r="Z930" s="81"/>
    </row>
    <row r="931" spans="1:26" x14ac:dyDescent="0.35">
      <c r="A931" s="66" t="s">
        <v>878</v>
      </c>
      <c r="B931" s="66" t="s">
        <v>1426</v>
      </c>
      <c r="C931" s="67"/>
      <c r="D931" s="68"/>
      <c r="E931" s="69"/>
      <c r="F931" s="70"/>
      <c r="G931" s="67"/>
      <c r="H931" s="71"/>
      <c r="I931" s="72"/>
      <c r="J931" s="72"/>
      <c r="K931" s="36"/>
      <c r="L931" s="79"/>
      <c r="M931" s="79"/>
      <c r="N931" s="74"/>
      <c r="O931" s="81" t="s">
        <v>1490</v>
      </c>
      <c r="P931" s="83">
        <v>44409.804756944446</v>
      </c>
      <c r="Q931" s="81" t="s">
        <v>1809</v>
      </c>
      <c r="R931" s="85" t="s">
        <v>2706</v>
      </c>
      <c r="S931" s="81" t="s">
        <v>3218</v>
      </c>
      <c r="T931" s="81"/>
      <c r="U931" s="83">
        <v>44409.804756944446</v>
      </c>
      <c r="V931" s="85" t="s">
        <v>4485</v>
      </c>
      <c r="W931" s="81"/>
      <c r="X931" s="81"/>
      <c r="Y931" s="87" t="s">
        <v>6485</v>
      </c>
      <c r="Z931" s="81"/>
    </row>
    <row r="932" spans="1:26" x14ac:dyDescent="0.35">
      <c r="A932" s="66" t="s">
        <v>878</v>
      </c>
      <c r="B932" s="66" t="s">
        <v>1426</v>
      </c>
      <c r="C932" s="67"/>
      <c r="D932" s="68"/>
      <c r="E932" s="69"/>
      <c r="F932" s="70"/>
      <c r="G932" s="67"/>
      <c r="H932" s="71"/>
      <c r="I932" s="72"/>
      <c r="J932" s="72"/>
      <c r="K932" s="36"/>
      <c r="L932" s="79"/>
      <c r="M932" s="79"/>
      <c r="N932" s="74"/>
      <c r="O932" s="81" t="s">
        <v>1490</v>
      </c>
      <c r="P932" s="83">
        <v>44409.804930555554</v>
      </c>
      <c r="Q932" s="81" t="s">
        <v>1810</v>
      </c>
      <c r="R932" s="85" t="s">
        <v>2707</v>
      </c>
      <c r="S932" s="81" t="s">
        <v>3218</v>
      </c>
      <c r="T932" s="81"/>
      <c r="U932" s="83">
        <v>44409.804930555554</v>
      </c>
      <c r="V932" s="85" t="s">
        <v>4486</v>
      </c>
      <c r="W932" s="81"/>
      <c r="X932" s="81"/>
      <c r="Y932" s="87" t="s">
        <v>6486</v>
      </c>
      <c r="Z932" s="81"/>
    </row>
    <row r="933" spans="1:26" x14ac:dyDescent="0.35">
      <c r="A933" s="66" t="s">
        <v>879</v>
      </c>
      <c r="B933" s="66" t="s">
        <v>1135</v>
      </c>
      <c r="C933" s="67"/>
      <c r="D933" s="68"/>
      <c r="E933" s="69"/>
      <c r="F933" s="70"/>
      <c r="G933" s="67"/>
      <c r="H933" s="71"/>
      <c r="I933" s="72"/>
      <c r="J933" s="72"/>
      <c r="K933" s="36"/>
      <c r="L933" s="79"/>
      <c r="M933" s="79"/>
      <c r="N933" s="74"/>
      <c r="O933" s="81" t="s">
        <v>1490</v>
      </c>
      <c r="P933" s="83">
        <v>44406.329108796293</v>
      </c>
      <c r="Q933" s="81" t="s">
        <v>1811</v>
      </c>
      <c r="R933" s="85" t="s">
        <v>2708</v>
      </c>
      <c r="S933" s="81" t="s">
        <v>3177</v>
      </c>
      <c r="T933" s="81" t="s">
        <v>3451</v>
      </c>
      <c r="U933" s="83">
        <v>44406.329108796293</v>
      </c>
      <c r="V933" s="85" t="s">
        <v>4487</v>
      </c>
      <c r="W933" s="81"/>
      <c r="X933" s="81"/>
      <c r="Y933" s="87" t="s">
        <v>6487</v>
      </c>
      <c r="Z933" s="81"/>
    </row>
    <row r="934" spans="1:26" x14ac:dyDescent="0.35">
      <c r="A934" s="66" t="s">
        <v>880</v>
      </c>
      <c r="B934" s="66" t="s">
        <v>879</v>
      </c>
      <c r="C934" s="67"/>
      <c r="D934" s="68"/>
      <c r="E934" s="69"/>
      <c r="F934" s="70"/>
      <c r="G934" s="67"/>
      <c r="H934" s="71"/>
      <c r="I934" s="72"/>
      <c r="J934" s="72"/>
      <c r="K934" s="36"/>
      <c r="L934" s="79"/>
      <c r="M934" s="79"/>
      <c r="N934" s="74"/>
      <c r="O934" s="81" t="s">
        <v>1490</v>
      </c>
      <c r="P934" s="83">
        <v>44406.330439814818</v>
      </c>
      <c r="Q934" s="81" t="s">
        <v>1812</v>
      </c>
      <c r="R934" s="81"/>
      <c r="S934" s="81"/>
      <c r="T934" s="81" t="s">
        <v>3452</v>
      </c>
      <c r="U934" s="83">
        <v>44406.330439814818</v>
      </c>
      <c r="V934" s="85" t="s">
        <v>4488</v>
      </c>
      <c r="W934" s="81"/>
      <c r="X934" s="81"/>
      <c r="Y934" s="87" t="s">
        <v>6488</v>
      </c>
      <c r="Z934" s="81"/>
    </row>
    <row r="935" spans="1:26" x14ac:dyDescent="0.35">
      <c r="A935" s="66" t="s">
        <v>880</v>
      </c>
      <c r="B935" s="66" t="s">
        <v>1416</v>
      </c>
      <c r="C935" s="67"/>
      <c r="D935" s="68"/>
      <c r="E935" s="69"/>
      <c r="F935" s="70"/>
      <c r="G935" s="67"/>
      <c r="H935" s="71"/>
      <c r="I935" s="72"/>
      <c r="J935" s="72"/>
      <c r="K935" s="36"/>
      <c r="L935" s="79"/>
      <c r="M935" s="79"/>
      <c r="N935" s="74"/>
      <c r="O935" s="81" t="s">
        <v>1490</v>
      </c>
      <c r="P935" s="83">
        <v>44408.22587962963</v>
      </c>
      <c r="Q935" s="81" t="s">
        <v>1746</v>
      </c>
      <c r="R935" s="81"/>
      <c r="S935" s="81"/>
      <c r="T935" s="81" t="s">
        <v>3418</v>
      </c>
      <c r="U935" s="83">
        <v>44408.22587962963</v>
      </c>
      <c r="V935" s="85" t="s">
        <v>4489</v>
      </c>
      <c r="W935" s="81"/>
      <c r="X935" s="81"/>
      <c r="Y935" s="87" t="s">
        <v>6489</v>
      </c>
      <c r="Z935" s="81"/>
    </row>
    <row r="936" spans="1:26" x14ac:dyDescent="0.35">
      <c r="A936" s="66" t="s">
        <v>880</v>
      </c>
      <c r="B936" s="66" t="s">
        <v>1416</v>
      </c>
      <c r="C936" s="67"/>
      <c r="D936" s="68"/>
      <c r="E936" s="69"/>
      <c r="F936" s="70"/>
      <c r="G936" s="67"/>
      <c r="H936" s="71"/>
      <c r="I936" s="72"/>
      <c r="J936" s="72"/>
      <c r="K936" s="36"/>
      <c r="L936" s="79"/>
      <c r="M936" s="79"/>
      <c r="N936" s="74"/>
      <c r="O936" s="81" t="s">
        <v>1490</v>
      </c>
      <c r="P936" s="83">
        <v>44409.807604166665</v>
      </c>
      <c r="Q936" s="81" t="s">
        <v>1746</v>
      </c>
      <c r="R936" s="81"/>
      <c r="S936" s="81"/>
      <c r="T936" s="81" t="s">
        <v>3418</v>
      </c>
      <c r="U936" s="83">
        <v>44409.807604166665</v>
      </c>
      <c r="V936" s="85" t="s">
        <v>4490</v>
      </c>
      <c r="W936" s="81"/>
      <c r="X936" s="81"/>
      <c r="Y936" s="87" t="s">
        <v>6490</v>
      </c>
      <c r="Z936" s="81"/>
    </row>
    <row r="937" spans="1:26" x14ac:dyDescent="0.35">
      <c r="A937" s="66" t="s">
        <v>880</v>
      </c>
      <c r="B937" s="66" t="s">
        <v>1331</v>
      </c>
      <c r="C937" s="67"/>
      <c r="D937" s="68"/>
      <c r="E937" s="69"/>
      <c r="F937" s="70"/>
      <c r="G937" s="67"/>
      <c r="H937" s="71"/>
      <c r="I937" s="72"/>
      <c r="J937" s="72"/>
      <c r="K937" s="36"/>
      <c r="L937" s="79"/>
      <c r="M937" s="79"/>
      <c r="N937" s="74"/>
      <c r="O937" s="81" t="s">
        <v>1490</v>
      </c>
      <c r="P937" s="83">
        <v>44405.502002314817</v>
      </c>
      <c r="Q937" s="81" t="s">
        <v>1507</v>
      </c>
      <c r="R937" s="81"/>
      <c r="S937" s="81"/>
      <c r="T937" s="81" t="s">
        <v>3295</v>
      </c>
      <c r="U937" s="83">
        <v>44405.502002314817</v>
      </c>
      <c r="V937" s="85" t="s">
        <v>4491</v>
      </c>
      <c r="W937" s="81"/>
      <c r="X937" s="81"/>
      <c r="Y937" s="87" t="s">
        <v>6491</v>
      </c>
      <c r="Z937" s="81"/>
    </row>
    <row r="938" spans="1:26" x14ac:dyDescent="0.35">
      <c r="A938" s="66" t="s">
        <v>880</v>
      </c>
      <c r="B938" s="66" t="s">
        <v>1331</v>
      </c>
      <c r="C938" s="67"/>
      <c r="D938" s="68"/>
      <c r="E938" s="69"/>
      <c r="F938" s="70"/>
      <c r="G938" s="67"/>
      <c r="H938" s="71"/>
      <c r="I938" s="72"/>
      <c r="J938" s="72"/>
      <c r="K938" s="36"/>
      <c r="L938" s="79"/>
      <c r="M938" s="79"/>
      <c r="N938" s="74"/>
      <c r="O938" s="81" t="s">
        <v>1490</v>
      </c>
      <c r="P938" s="83">
        <v>44406.170185185183</v>
      </c>
      <c r="Q938" s="81" t="s">
        <v>1757</v>
      </c>
      <c r="R938" s="85" t="s">
        <v>2680</v>
      </c>
      <c r="S938" s="81" t="s">
        <v>3181</v>
      </c>
      <c r="T938" s="81" t="s">
        <v>3425</v>
      </c>
      <c r="U938" s="83">
        <v>44406.170185185183</v>
      </c>
      <c r="V938" s="85" t="s">
        <v>4492</v>
      </c>
      <c r="W938" s="81"/>
      <c r="X938" s="81"/>
      <c r="Y938" s="87" t="s">
        <v>6492</v>
      </c>
      <c r="Z938" s="81"/>
    </row>
    <row r="939" spans="1:26" x14ac:dyDescent="0.35">
      <c r="A939" s="66" t="s">
        <v>880</v>
      </c>
      <c r="B939" s="66" t="s">
        <v>1135</v>
      </c>
      <c r="C939" s="67"/>
      <c r="D939" s="68"/>
      <c r="E939" s="69"/>
      <c r="F939" s="70"/>
      <c r="G939" s="67"/>
      <c r="H939" s="71"/>
      <c r="I939" s="72"/>
      <c r="J939" s="72"/>
      <c r="K939" s="36"/>
      <c r="L939" s="79"/>
      <c r="M939" s="79"/>
      <c r="N939" s="74"/>
      <c r="O939" s="81" t="s">
        <v>1490</v>
      </c>
      <c r="P939" s="83">
        <v>44406.330439814818</v>
      </c>
      <c r="Q939" s="81" t="s">
        <v>1812</v>
      </c>
      <c r="R939" s="81"/>
      <c r="S939" s="81"/>
      <c r="T939" s="81" t="s">
        <v>3452</v>
      </c>
      <c r="U939" s="83">
        <v>44406.330439814818</v>
      </c>
      <c r="V939" s="85" t="s">
        <v>4488</v>
      </c>
      <c r="W939" s="81"/>
      <c r="X939" s="81"/>
      <c r="Y939" s="87" t="s">
        <v>6488</v>
      </c>
      <c r="Z939" s="81"/>
    </row>
    <row r="940" spans="1:26" x14ac:dyDescent="0.35">
      <c r="A940" s="66" t="s">
        <v>880</v>
      </c>
      <c r="B940" s="66" t="s">
        <v>1331</v>
      </c>
      <c r="C940" s="67"/>
      <c r="D940" s="68"/>
      <c r="E940" s="69"/>
      <c r="F940" s="70"/>
      <c r="G940" s="67"/>
      <c r="H940" s="71"/>
      <c r="I940" s="72"/>
      <c r="J940" s="72"/>
      <c r="K940" s="36"/>
      <c r="L940" s="79"/>
      <c r="M940" s="79"/>
      <c r="N940" s="74"/>
      <c r="O940" s="81" t="s">
        <v>1490</v>
      </c>
      <c r="P940" s="83">
        <v>44406.787418981483</v>
      </c>
      <c r="Q940" s="81" t="s">
        <v>1757</v>
      </c>
      <c r="R940" s="85" t="s">
        <v>2680</v>
      </c>
      <c r="S940" s="81" t="s">
        <v>3181</v>
      </c>
      <c r="T940" s="81" t="s">
        <v>3425</v>
      </c>
      <c r="U940" s="83">
        <v>44406.787418981483</v>
      </c>
      <c r="V940" s="85" t="s">
        <v>4493</v>
      </c>
      <c r="W940" s="81"/>
      <c r="X940" s="81"/>
      <c r="Y940" s="87" t="s">
        <v>6493</v>
      </c>
      <c r="Z940" s="81"/>
    </row>
    <row r="941" spans="1:26" x14ac:dyDescent="0.35">
      <c r="A941" s="66" t="s">
        <v>880</v>
      </c>
      <c r="B941" s="66" t="s">
        <v>1331</v>
      </c>
      <c r="C941" s="67"/>
      <c r="D941" s="68"/>
      <c r="E941" s="69"/>
      <c r="F941" s="70"/>
      <c r="G941" s="67"/>
      <c r="H941" s="71"/>
      <c r="I941" s="72"/>
      <c r="J941" s="72"/>
      <c r="K941" s="36"/>
      <c r="L941" s="79"/>
      <c r="M941" s="79"/>
      <c r="N941" s="74"/>
      <c r="O941" s="81" t="s">
        <v>1490</v>
      </c>
      <c r="P941" s="83">
        <v>44407.300034722219</v>
      </c>
      <c r="Q941" s="81" t="s">
        <v>1668</v>
      </c>
      <c r="R941" s="85" t="s">
        <v>2598</v>
      </c>
      <c r="S941" s="81" t="s">
        <v>3181</v>
      </c>
      <c r="T941" s="81" t="s">
        <v>3335</v>
      </c>
      <c r="U941" s="83">
        <v>44407.300034722219</v>
      </c>
      <c r="V941" s="85" t="s">
        <v>4494</v>
      </c>
      <c r="W941" s="81"/>
      <c r="X941" s="81"/>
      <c r="Y941" s="87" t="s">
        <v>6494</v>
      </c>
      <c r="Z941" s="81"/>
    </row>
    <row r="942" spans="1:26" x14ac:dyDescent="0.35">
      <c r="A942" s="66" t="s">
        <v>880</v>
      </c>
      <c r="B942" s="66" t="s">
        <v>1331</v>
      </c>
      <c r="C942" s="67"/>
      <c r="D942" s="68"/>
      <c r="E942" s="69"/>
      <c r="F942" s="70"/>
      <c r="G942" s="67"/>
      <c r="H942" s="71"/>
      <c r="I942" s="72"/>
      <c r="J942" s="72"/>
      <c r="K942" s="36"/>
      <c r="L942" s="79"/>
      <c r="M942" s="79"/>
      <c r="N942" s="74"/>
      <c r="O942" s="81" t="s">
        <v>1490</v>
      </c>
      <c r="P942" s="83">
        <v>44407.330648148149</v>
      </c>
      <c r="Q942" s="81" t="s">
        <v>1527</v>
      </c>
      <c r="R942" s="85" t="s">
        <v>2570</v>
      </c>
      <c r="S942" s="81" t="s">
        <v>3181</v>
      </c>
      <c r="T942" s="81" t="s">
        <v>3302</v>
      </c>
      <c r="U942" s="83">
        <v>44407.330648148149</v>
      </c>
      <c r="V942" s="85" t="s">
        <v>4495</v>
      </c>
      <c r="W942" s="81"/>
      <c r="X942" s="81"/>
      <c r="Y942" s="87" t="s">
        <v>6495</v>
      </c>
      <c r="Z942" s="81"/>
    </row>
    <row r="943" spans="1:26" x14ac:dyDescent="0.35">
      <c r="A943" s="66" t="s">
        <v>880</v>
      </c>
      <c r="B943" s="66" t="s">
        <v>1334</v>
      </c>
      <c r="C943" s="67"/>
      <c r="D943" s="68"/>
      <c r="E943" s="69"/>
      <c r="F943" s="70"/>
      <c r="G943" s="67"/>
      <c r="H943" s="71"/>
      <c r="I943" s="72"/>
      <c r="J943" s="72"/>
      <c r="K943" s="36"/>
      <c r="L943" s="79"/>
      <c r="M943" s="79"/>
      <c r="N943" s="74"/>
      <c r="O943" s="81" t="s">
        <v>1490</v>
      </c>
      <c r="P943" s="83">
        <v>44408.645277777781</v>
      </c>
      <c r="Q943" s="81" t="s">
        <v>1760</v>
      </c>
      <c r="R943" s="81"/>
      <c r="S943" s="81"/>
      <c r="T943" s="81" t="s">
        <v>3427</v>
      </c>
      <c r="U943" s="83">
        <v>44408.645277777781</v>
      </c>
      <c r="V943" s="85" t="s">
        <v>4496</v>
      </c>
      <c r="W943" s="81"/>
      <c r="X943" s="81"/>
      <c r="Y943" s="87" t="s">
        <v>6496</v>
      </c>
      <c r="Z943" s="81"/>
    </row>
    <row r="944" spans="1:26" x14ac:dyDescent="0.35">
      <c r="A944" s="66" t="s">
        <v>881</v>
      </c>
      <c r="B944" s="66" t="s">
        <v>796</v>
      </c>
      <c r="C944" s="67"/>
      <c r="D944" s="68"/>
      <c r="E944" s="69"/>
      <c r="F944" s="70"/>
      <c r="G944" s="67"/>
      <c r="H944" s="71"/>
      <c r="I944" s="72"/>
      <c r="J944" s="72"/>
      <c r="K944" s="36"/>
      <c r="L944" s="79"/>
      <c r="M944" s="79"/>
      <c r="N944" s="74"/>
      <c r="O944" s="81" t="s">
        <v>1490</v>
      </c>
      <c r="P944" s="83">
        <v>44407.372002314813</v>
      </c>
      <c r="Q944" s="81" t="s">
        <v>1659</v>
      </c>
      <c r="R944" s="81"/>
      <c r="S944" s="81"/>
      <c r="T944" s="81" t="s">
        <v>3372</v>
      </c>
      <c r="U944" s="83">
        <v>44407.372002314813</v>
      </c>
      <c r="V944" s="85" t="s">
        <v>4497</v>
      </c>
      <c r="W944" s="81"/>
      <c r="X944" s="81"/>
      <c r="Y944" s="87" t="s">
        <v>6497</v>
      </c>
      <c r="Z944" s="81"/>
    </row>
    <row r="945" spans="1:26" x14ac:dyDescent="0.35">
      <c r="A945" s="66" t="s">
        <v>881</v>
      </c>
      <c r="B945" s="66" t="s">
        <v>796</v>
      </c>
      <c r="C945" s="67"/>
      <c r="D945" s="68"/>
      <c r="E945" s="69"/>
      <c r="F945" s="70"/>
      <c r="G945" s="67"/>
      <c r="H945" s="71"/>
      <c r="I945" s="72"/>
      <c r="J945" s="72"/>
      <c r="K945" s="36"/>
      <c r="L945" s="79"/>
      <c r="M945" s="79"/>
      <c r="N945" s="74"/>
      <c r="O945" s="81" t="s">
        <v>1490</v>
      </c>
      <c r="P945" s="83">
        <v>44409.815810185188</v>
      </c>
      <c r="Q945" s="81" t="s">
        <v>1782</v>
      </c>
      <c r="R945" s="81"/>
      <c r="S945" s="81"/>
      <c r="T945" s="81" t="s">
        <v>3430</v>
      </c>
      <c r="U945" s="83">
        <v>44409.815810185188</v>
      </c>
      <c r="V945" s="85" t="s">
        <v>4498</v>
      </c>
      <c r="W945" s="81"/>
      <c r="X945" s="81"/>
      <c r="Y945" s="87" t="s">
        <v>6498</v>
      </c>
      <c r="Z945" s="81"/>
    </row>
    <row r="946" spans="1:26" x14ac:dyDescent="0.35">
      <c r="A946" s="66" t="s">
        <v>882</v>
      </c>
      <c r="B946" s="66" t="s">
        <v>1427</v>
      </c>
      <c r="C946" s="67"/>
      <c r="D946" s="68"/>
      <c r="E946" s="69"/>
      <c r="F946" s="70"/>
      <c r="G946" s="67"/>
      <c r="H946" s="71"/>
      <c r="I946" s="72"/>
      <c r="J946" s="72"/>
      <c r="K946" s="36"/>
      <c r="L946" s="79"/>
      <c r="M946" s="79"/>
      <c r="N946" s="74"/>
      <c r="O946" s="81" t="s">
        <v>1490</v>
      </c>
      <c r="P946" s="83">
        <v>44407.361273148148</v>
      </c>
      <c r="Q946" s="81" t="s">
        <v>1813</v>
      </c>
      <c r="R946" s="85" t="s">
        <v>2601</v>
      </c>
      <c r="S946" s="81" t="s">
        <v>3186</v>
      </c>
      <c r="T946" s="81" t="s">
        <v>3289</v>
      </c>
      <c r="U946" s="83">
        <v>44407.361273148148</v>
      </c>
      <c r="V946" s="85" t="s">
        <v>4499</v>
      </c>
      <c r="W946" s="81"/>
      <c r="X946" s="81"/>
      <c r="Y946" s="87" t="s">
        <v>6499</v>
      </c>
      <c r="Z946" s="81"/>
    </row>
    <row r="947" spans="1:26" x14ac:dyDescent="0.35">
      <c r="A947" s="66" t="s">
        <v>882</v>
      </c>
      <c r="B947" s="66" t="s">
        <v>1009</v>
      </c>
      <c r="C947" s="67"/>
      <c r="D947" s="68"/>
      <c r="E947" s="69"/>
      <c r="F947" s="70"/>
      <c r="G947" s="67"/>
      <c r="H947" s="71"/>
      <c r="I947" s="72"/>
      <c r="J947" s="72"/>
      <c r="K947" s="36"/>
      <c r="L947" s="79"/>
      <c r="M947" s="79"/>
      <c r="N947" s="74"/>
      <c r="O947" s="81" t="s">
        <v>1490</v>
      </c>
      <c r="P947" s="83">
        <v>44407.361273148148</v>
      </c>
      <c r="Q947" s="81" t="s">
        <v>1813</v>
      </c>
      <c r="R947" s="85" t="s">
        <v>2601</v>
      </c>
      <c r="S947" s="81" t="s">
        <v>3186</v>
      </c>
      <c r="T947" s="81" t="s">
        <v>3289</v>
      </c>
      <c r="U947" s="83">
        <v>44407.361273148148</v>
      </c>
      <c r="V947" s="85" t="s">
        <v>4499</v>
      </c>
      <c r="W947" s="81"/>
      <c r="X947" s="81"/>
      <c r="Y947" s="87" t="s">
        <v>6499</v>
      </c>
      <c r="Z947" s="81"/>
    </row>
    <row r="948" spans="1:26" x14ac:dyDescent="0.35">
      <c r="A948" s="66" t="s">
        <v>882</v>
      </c>
      <c r="B948" s="66" t="s">
        <v>853</v>
      </c>
      <c r="C948" s="67"/>
      <c r="D948" s="68"/>
      <c r="E948" s="69"/>
      <c r="F948" s="70"/>
      <c r="G948" s="67"/>
      <c r="H948" s="71"/>
      <c r="I948" s="72"/>
      <c r="J948" s="72"/>
      <c r="K948" s="36"/>
      <c r="L948" s="79"/>
      <c r="M948" s="79"/>
      <c r="N948" s="74"/>
      <c r="O948" s="81" t="s">
        <v>1490</v>
      </c>
      <c r="P948" s="83">
        <v>44409.818599537037</v>
      </c>
      <c r="Q948" s="81" t="s">
        <v>1797</v>
      </c>
      <c r="R948" s="85" t="s">
        <v>2699</v>
      </c>
      <c r="S948" s="81" t="s">
        <v>3183</v>
      </c>
      <c r="T948" s="81" t="s">
        <v>3289</v>
      </c>
      <c r="U948" s="83">
        <v>44409.818599537037</v>
      </c>
      <c r="V948" s="85" t="s">
        <v>4500</v>
      </c>
      <c r="W948" s="81"/>
      <c r="X948" s="81"/>
      <c r="Y948" s="87" t="s">
        <v>6500</v>
      </c>
      <c r="Z948" s="81"/>
    </row>
    <row r="949" spans="1:26" x14ac:dyDescent="0.35">
      <c r="A949" s="66" t="s">
        <v>883</v>
      </c>
      <c r="B949" s="66" t="s">
        <v>883</v>
      </c>
      <c r="C949" s="67"/>
      <c r="D949" s="68"/>
      <c r="E949" s="69"/>
      <c r="F949" s="70"/>
      <c r="G949" s="67"/>
      <c r="H949" s="71"/>
      <c r="I949" s="72"/>
      <c r="J949" s="72"/>
      <c r="K949" s="36"/>
      <c r="L949" s="79"/>
      <c r="M949" s="79"/>
      <c r="N949" s="74"/>
      <c r="O949" s="81" t="s">
        <v>179</v>
      </c>
      <c r="P949" s="83">
        <v>44409.828182870369</v>
      </c>
      <c r="Q949" s="81" t="s">
        <v>1814</v>
      </c>
      <c r="R949" s="85" t="s">
        <v>2709</v>
      </c>
      <c r="S949" s="81" t="s">
        <v>3177</v>
      </c>
      <c r="T949" s="81"/>
      <c r="U949" s="83">
        <v>44409.828182870369</v>
      </c>
      <c r="V949" s="85" t="s">
        <v>4501</v>
      </c>
      <c r="W949" s="81"/>
      <c r="X949" s="81"/>
      <c r="Y949" s="87" t="s">
        <v>6501</v>
      </c>
      <c r="Z949" s="81"/>
    </row>
    <row r="950" spans="1:26" x14ac:dyDescent="0.35">
      <c r="A950" s="66" t="s">
        <v>884</v>
      </c>
      <c r="B950" s="66" t="s">
        <v>796</v>
      </c>
      <c r="C950" s="67"/>
      <c r="D950" s="68"/>
      <c r="E950" s="69"/>
      <c r="F950" s="70"/>
      <c r="G950" s="67"/>
      <c r="H950" s="71"/>
      <c r="I950" s="72"/>
      <c r="J950" s="72"/>
      <c r="K950" s="36"/>
      <c r="L950" s="79"/>
      <c r="M950" s="79"/>
      <c r="N950" s="74"/>
      <c r="O950" s="81" t="s">
        <v>1490</v>
      </c>
      <c r="P950" s="83">
        <v>44407.412395833337</v>
      </c>
      <c r="Q950" s="81" t="s">
        <v>1659</v>
      </c>
      <c r="R950" s="81"/>
      <c r="S950" s="81"/>
      <c r="T950" s="81" t="s">
        <v>3372</v>
      </c>
      <c r="U950" s="83">
        <v>44407.412395833337</v>
      </c>
      <c r="V950" s="85" t="s">
        <v>4502</v>
      </c>
      <c r="W950" s="81"/>
      <c r="X950" s="81"/>
      <c r="Y950" s="87" t="s">
        <v>6502</v>
      </c>
      <c r="Z950" s="81"/>
    </row>
    <row r="951" spans="1:26" x14ac:dyDescent="0.35">
      <c r="A951" s="66" t="s">
        <v>884</v>
      </c>
      <c r="B951" s="66" t="s">
        <v>796</v>
      </c>
      <c r="C951" s="67"/>
      <c r="D951" s="68"/>
      <c r="E951" s="69"/>
      <c r="F951" s="70"/>
      <c r="G951" s="67"/>
      <c r="H951" s="71"/>
      <c r="I951" s="72"/>
      <c r="J951" s="72"/>
      <c r="K951" s="36"/>
      <c r="L951" s="79"/>
      <c r="M951" s="79"/>
      <c r="N951" s="74"/>
      <c r="O951" s="81" t="s">
        <v>1490</v>
      </c>
      <c r="P951" s="83">
        <v>44409.82949074074</v>
      </c>
      <c r="Q951" s="81" t="s">
        <v>1782</v>
      </c>
      <c r="R951" s="81"/>
      <c r="S951" s="81"/>
      <c r="T951" s="81" t="s">
        <v>3430</v>
      </c>
      <c r="U951" s="83">
        <v>44409.82949074074</v>
      </c>
      <c r="V951" s="85" t="s">
        <v>4503</v>
      </c>
      <c r="W951" s="81"/>
      <c r="X951" s="81"/>
      <c r="Y951" s="87" t="s">
        <v>6503</v>
      </c>
      <c r="Z951" s="81"/>
    </row>
    <row r="952" spans="1:26" x14ac:dyDescent="0.35">
      <c r="A952" s="66" t="s">
        <v>885</v>
      </c>
      <c r="B952" s="66" t="s">
        <v>1219</v>
      </c>
      <c r="C952" s="67"/>
      <c r="D952" s="68"/>
      <c r="E952" s="69"/>
      <c r="F952" s="70"/>
      <c r="G952" s="67"/>
      <c r="H952" s="71"/>
      <c r="I952" s="72"/>
      <c r="J952" s="72"/>
      <c r="K952" s="36"/>
      <c r="L952" s="79"/>
      <c r="M952" s="79"/>
      <c r="N952" s="74"/>
      <c r="O952" s="81" t="s">
        <v>1490</v>
      </c>
      <c r="P952" s="83">
        <v>44409.846446759257</v>
      </c>
      <c r="Q952" s="81" t="s">
        <v>1776</v>
      </c>
      <c r="R952" s="81"/>
      <c r="S952" s="81"/>
      <c r="T952" s="81" t="s">
        <v>3436</v>
      </c>
      <c r="U952" s="83">
        <v>44409.846446759257</v>
      </c>
      <c r="V952" s="85" t="s">
        <v>4504</v>
      </c>
      <c r="W952" s="81"/>
      <c r="X952" s="81"/>
      <c r="Y952" s="87" t="s">
        <v>6504</v>
      </c>
      <c r="Z952" s="81"/>
    </row>
    <row r="953" spans="1:26" x14ac:dyDescent="0.35">
      <c r="A953" s="66" t="s">
        <v>886</v>
      </c>
      <c r="B953" s="66" t="s">
        <v>796</v>
      </c>
      <c r="C953" s="67"/>
      <c r="D953" s="68"/>
      <c r="E953" s="69"/>
      <c r="F953" s="70"/>
      <c r="G953" s="67"/>
      <c r="H953" s="71"/>
      <c r="I953" s="72"/>
      <c r="J953" s="72"/>
      <c r="K953" s="36"/>
      <c r="L953" s="79"/>
      <c r="M953" s="79"/>
      <c r="N953" s="74"/>
      <c r="O953" s="81" t="s">
        <v>1490</v>
      </c>
      <c r="P953" s="83">
        <v>44407.574629629627</v>
      </c>
      <c r="Q953" s="81" t="s">
        <v>1659</v>
      </c>
      <c r="R953" s="81"/>
      <c r="S953" s="81"/>
      <c r="T953" s="81" t="s">
        <v>3372</v>
      </c>
      <c r="U953" s="83">
        <v>44407.574629629627</v>
      </c>
      <c r="V953" s="85" t="s">
        <v>4505</v>
      </c>
      <c r="W953" s="81"/>
      <c r="X953" s="81"/>
      <c r="Y953" s="87" t="s">
        <v>6505</v>
      </c>
      <c r="Z953" s="81"/>
    </row>
    <row r="954" spans="1:26" x14ac:dyDescent="0.35">
      <c r="A954" s="66" t="s">
        <v>886</v>
      </c>
      <c r="B954" s="66" t="s">
        <v>796</v>
      </c>
      <c r="C954" s="67"/>
      <c r="D954" s="68"/>
      <c r="E954" s="69"/>
      <c r="F954" s="70"/>
      <c r="G954" s="67"/>
      <c r="H954" s="71"/>
      <c r="I954" s="72"/>
      <c r="J954" s="72"/>
      <c r="K954" s="36"/>
      <c r="L954" s="79"/>
      <c r="M954" s="79"/>
      <c r="N954" s="74"/>
      <c r="O954" s="81" t="s">
        <v>1490</v>
      </c>
      <c r="P954" s="83">
        <v>44409.848530092589</v>
      </c>
      <c r="Q954" s="81" t="s">
        <v>1782</v>
      </c>
      <c r="R954" s="81"/>
      <c r="S954" s="81"/>
      <c r="T954" s="81" t="s">
        <v>3430</v>
      </c>
      <c r="U954" s="83">
        <v>44409.848530092589</v>
      </c>
      <c r="V954" s="85" t="s">
        <v>4506</v>
      </c>
      <c r="W954" s="81"/>
      <c r="X954" s="81"/>
      <c r="Y954" s="87" t="s">
        <v>6506</v>
      </c>
      <c r="Z954" s="81"/>
    </row>
    <row r="955" spans="1:26" x14ac:dyDescent="0.35">
      <c r="A955" s="66" t="s">
        <v>887</v>
      </c>
      <c r="B955" s="66" t="s">
        <v>796</v>
      </c>
      <c r="C955" s="67"/>
      <c r="D955" s="68"/>
      <c r="E955" s="69"/>
      <c r="F955" s="70"/>
      <c r="G955" s="67"/>
      <c r="H955" s="71"/>
      <c r="I955" s="72"/>
      <c r="J955" s="72"/>
      <c r="K955" s="36"/>
      <c r="L955" s="79"/>
      <c r="M955" s="79"/>
      <c r="N955" s="74"/>
      <c r="O955" s="81" t="s">
        <v>1490</v>
      </c>
      <c r="P955" s="83">
        <v>44409.851909722223</v>
      </c>
      <c r="Q955" s="81" t="s">
        <v>1782</v>
      </c>
      <c r="R955" s="81"/>
      <c r="S955" s="81"/>
      <c r="T955" s="81" t="s">
        <v>3430</v>
      </c>
      <c r="U955" s="83">
        <v>44409.851909722223</v>
      </c>
      <c r="V955" s="85" t="s">
        <v>4507</v>
      </c>
      <c r="W955" s="81"/>
      <c r="X955" s="81"/>
      <c r="Y955" s="87" t="s">
        <v>6507</v>
      </c>
      <c r="Z955" s="81"/>
    </row>
    <row r="956" spans="1:26" x14ac:dyDescent="0.35">
      <c r="A956" s="66" t="s">
        <v>888</v>
      </c>
      <c r="B956" s="66" t="s">
        <v>796</v>
      </c>
      <c r="C956" s="67"/>
      <c r="D956" s="68"/>
      <c r="E956" s="69"/>
      <c r="F956" s="70"/>
      <c r="G956" s="67"/>
      <c r="H956" s="71"/>
      <c r="I956" s="72"/>
      <c r="J956" s="72"/>
      <c r="K956" s="36"/>
      <c r="L956" s="79"/>
      <c r="M956" s="79"/>
      <c r="N956" s="74"/>
      <c r="O956" s="81" t="s">
        <v>1490</v>
      </c>
      <c r="P956" s="83">
        <v>44409.852129629631</v>
      </c>
      <c r="Q956" s="81" t="s">
        <v>1782</v>
      </c>
      <c r="R956" s="81"/>
      <c r="S956" s="81"/>
      <c r="T956" s="81" t="s">
        <v>3430</v>
      </c>
      <c r="U956" s="83">
        <v>44409.852129629631</v>
      </c>
      <c r="V956" s="85" t="s">
        <v>4508</v>
      </c>
      <c r="W956" s="81"/>
      <c r="X956" s="81"/>
      <c r="Y956" s="87" t="s">
        <v>6508</v>
      </c>
      <c r="Z956" s="81"/>
    </row>
    <row r="957" spans="1:26" x14ac:dyDescent="0.35">
      <c r="A957" s="66" t="s">
        <v>889</v>
      </c>
      <c r="B957" s="66" t="s">
        <v>796</v>
      </c>
      <c r="C957" s="67"/>
      <c r="D957" s="68"/>
      <c r="E957" s="69"/>
      <c r="F957" s="70"/>
      <c r="G957" s="67"/>
      <c r="H957" s="71"/>
      <c r="I957" s="72"/>
      <c r="J957" s="72"/>
      <c r="K957" s="36"/>
      <c r="L957" s="79"/>
      <c r="M957" s="79"/>
      <c r="N957" s="74"/>
      <c r="O957" s="81" t="s">
        <v>1490</v>
      </c>
      <c r="P957" s="83">
        <v>44407.935659722221</v>
      </c>
      <c r="Q957" s="81" t="s">
        <v>1659</v>
      </c>
      <c r="R957" s="81"/>
      <c r="S957" s="81"/>
      <c r="T957" s="81" t="s">
        <v>3372</v>
      </c>
      <c r="U957" s="83">
        <v>44407.935659722221</v>
      </c>
      <c r="V957" s="85" t="s">
        <v>4509</v>
      </c>
      <c r="W957" s="81"/>
      <c r="X957" s="81"/>
      <c r="Y957" s="87" t="s">
        <v>6509</v>
      </c>
      <c r="Z957" s="81"/>
    </row>
    <row r="958" spans="1:26" x14ac:dyDescent="0.35">
      <c r="A958" s="66" t="s">
        <v>889</v>
      </c>
      <c r="B958" s="66" t="s">
        <v>796</v>
      </c>
      <c r="C958" s="67"/>
      <c r="D958" s="68"/>
      <c r="E958" s="69"/>
      <c r="F958" s="70"/>
      <c r="G958" s="67"/>
      <c r="H958" s="71"/>
      <c r="I958" s="72"/>
      <c r="J958" s="72"/>
      <c r="K958" s="36"/>
      <c r="L958" s="79"/>
      <c r="M958" s="79"/>
      <c r="N958" s="74"/>
      <c r="O958" s="81" t="s">
        <v>1490</v>
      </c>
      <c r="P958" s="83">
        <v>44409.856342592589</v>
      </c>
      <c r="Q958" s="81" t="s">
        <v>1782</v>
      </c>
      <c r="R958" s="81"/>
      <c r="S958" s="81"/>
      <c r="T958" s="81" t="s">
        <v>3430</v>
      </c>
      <c r="U958" s="83">
        <v>44409.856342592589</v>
      </c>
      <c r="V958" s="85" t="s">
        <v>4510</v>
      </c>
      <c r="W958" s="81"/>
      <c r="X958" s="81"/>
      <c r="Y958" s="87" t="s">
        <v>6510</v>
      </c>
      <c r="Z958" s="81"/>
    </row>
    <row r="959" spans="1:26" x14ac:dyDescent="0.35">
      <c r="A959" s="66" t="s">
        <v>890</v>
      </c>
      <c r="B959" s="66" t="s">
        <v>796</v>
      </c>
      <c r="C959" s="67"/>
      <c r="D959" s="68"/>
      <c r="E959" s="69"/>
      <c r="F959" s="70"/>
      <c r="G959" s="67"/>
      <c r="H959" s="71"/>
      <c r="I959" s="72"/>
      <c r="J959" s="72"/>
      <c r="K959" s="36"/>
      <c r="L959" s="79"/>
      <c r="M959" s="79"/>
      <c r="N959" s="74"/>
      <c r="O959" s="81" t="s">
        <v>1490</v>
      </c>
      <c r="P959" s="83">
        <v>44409.861944444441</v>
      </c>
      <c r="Q959" s="81" t="s">
        <v>1782</v>
      </c>
      <c r="R959" s="81"/>
      <c r="S959" s="81"/>
      <c r="T959" s="81" t="s">
        <v>3430</v>
      </c>
      <c r="U959" s="83">
        <v>44409.861944444441</v>
      </c>
      <c r="V959" s="85" t="s">
        <v>4511</v>
      </c>
      <c r="W959" s="81"/>
      <c r="X959" s="81"/>
      <c r="Y959" s="87" t="s">
        <v>6511</v>
      </c>
      <c r="Z959" s="81"/>
    </row>
    <row r="960" spans="1:26" x14ac:dyDescent="0.35">
      <c r="A960" s="66" t="s">
        <v>891</v>
      </c>
      <c r="B960" s="66" t="s">
        <v>796</v>
      </c>
      <c r="C960" s="67"/>
      <c r="D960" s="68"/>
      <c r="E960" s="69"/>
      <c r="F960" s="70"/>
      <c r="G960" s="67"/>
      <c r="H960" s="71"/>
      <c r="I960" s="72"/>
      <c r="J960" s="72"/>
      <c r="K960" s="36"/>
      <c r="L960" s="79"/>
      <c r="M960" s="79"/>
      <c r="N960" s="74"/>
      <c r="O960" s="81" t="s">
        <v>1490</v>
      </c>
      <c r="P960" s="83">
        <v>44409.871967592589</v>
      </c>
      <c r="Q960" s="81" t="s">
        <v>1782</v>
      </c>
      <c r="R960" s="81"/>
      <c r="S960" s="81"/>
      <c r="T960" s="81" t="s">
        <v>3430</v>
      </c>
      <c r="U960" s="83">
        <v>44409.871967592589</v>
      </c>
      <c r="V960" s="85" t="s">
        <v>4512</v>
      </c>
      <c r="W960" s="81"/>
      <c r="X960" s="81"/>
      <c r="Y960" s="87" t="s">
        <v>6512</v>
      </c>
      <c r="Z960" s="81"/>
    </row>
    <row r="961" spans="1:26" x14ac:dyDescent="0.35">
      <c r="A961" s="66" t="s">
        <v>892</v>
      </c>
      <c r="B961" s="66" t="s">
        <v>946</v>
      </c>
      <c r="C961" s="67"/>
      <c r="D961" s="68"/>
      <c r="E961" s="69"/>
      <c r="F961" s="70"/>
      <c r="G961" s="67"/>
      <c r="H961" s="71"/>
      <c r="I961" s="72"/>
      <c r="J961" s="72"/>
      <c r="K961" s="36"/>
      <c r="L961" s="79"/>
      <c r="M961" s="79"/>
      <c r="N961" s="74"/>
      <c r="O961" s="81" t="s">
        <v>1490</v>
      </c>
      <c r="P961" s="83">
        <v>44409.87568287037</v>
      </c>
      <c r="Q961" s="81" t="s">
        <v>1815</v>
      </c>
      <c r="R961" s="81"/>
      <c r="S961" s="81"/>
      <c r="T961" s="81" t="s">
        <v>3453</v>
      </c>
      <c r="U961" s="83">
        <v>44409.87568287037</v>
      </c>
      <c r="V961" s="85" t="s">
        <v>4513</v>
      </c>
      <c r="W961" s="81"/>
      <c r="X961" s="81"/>
      <c r="Y961" s="87" t="s">
        <v>6513</v>
      </c>
      <c r="Z961" s="81"/>
    </row>
    <row r="962" spans="1:26" x14ac:dyDescent="0.35">
      <c r="A962" s="66" t="s">
        <v>893</v>
      </c>
      <c r="B962" s="66" t="s">
        <v>796</v>
      </c>
      <c r="C962" s="67"/>
      <c r="D962" s="68"/>
      <c r="E962" s="69"/>
      <c r="F962" s="70"/>
      <c r="G962" s="67"/>
      <c r="H962" s="71"/>
      <c r="I962" s="72"/>
      <c r="J962" s="72"/>
      <c r="K962" s="36"/>
      <c r="L962" s="79"/>
      <c r="M962" s="79"/>
      <c r="N962" s="74"/>
      <c r="O962" s="81" t="s">
        <v>1490</v>
      </c>
      <c r="P962" s="83">
        <v>44409.886400462965</v>
      </c>
      <c r="Q962" s="81" t="s">
        <v>1782</v>
      </c>
      <c r="R962" s="81"/>
      <c r="S962" s="81"/>
      <c r="T962" s="81" t="s">
        <v>3430</v>
      </c>
      <c r="U962" s="83">
        <v>44409.886400462965</v>
      </c>
      <c r="V962" s="85" t="s">
        <v>4514</v>
      </c>
      <c r="W962" s="81"/>
      <c r="X962" s="81"/>
      <c r="Y962" s="87" t="s">
        <v>6514</v>
      </c>
      <c r="Z962" s="81"/>
    </row>
    <row r="963" spans="1:26" x14ac:dyDescent="0.35">
      <c r="A963" s="66" t="s">
        <v>894</v>
      </c>
      <c r="B963" s="66" t="s">
        <v>796</v>
      </c>
      <c r="C963" s="67"/>
      <c r="D963" s="68"/>
      <c r="E963" s="69"/>
      <c r="F963" s="70"/>
      <c r="G963" s="67"/>
      <c r="H963" s="71"/>
      <c r="I963" s="72"/>
      <c r="J963" s="72"/>
      <c r="K963" s="36"/>
      <c r="L963" s="79"/>
      <c r="M963" s="79"/>
      <c r="N963" s="74"/>
      <c r="O963" s="81" t="s">
        <v>1490</v>
      </c>
      <c r="P963" s="83">
        <v>44409.891770833332</v>
      </c>
      <c r="Q963" s="81" t="s">
        <v>1782</v>
      </c>
      <c r="R963" s="81"/>
      <c r="S963" s="81"/>
      <c r="T963" s="81" t="s">
        <v>3430</v>
      </c>
      <c r="U963" s="83">
        <v>44409.891770833332</v>
      </c>
      <c r="V963" s="85" t="s">
        <v>4515</v>
      </c>
      <c r="W963" s="81"/>
      <c r="X963" s="81"/>
      <c r="Y963" s="87" t="s">
        <v>6515</v>
      </c>
      <c r="Z963" s="81"/>
    </row>
    <row r="964" spans="1:26" x14ac:dyDescent="0.35">
      <c r="A964" s="66" t="s">
        <v>895</v>
      </c>
      <c r="B964" s="66" t="s">
        <v>946</v>
      </c>
      <c r="C964" s="67"/>
      <c r="D964" s="68"/>
      <c r="E964" s="69"/>
      <c r="F964" s="70"/>
      <c r="G964" s="67"/>
      <c r="H964" s="71"/>
      <c r="I964" s="72"/>
      <c r="J964" s="72"/>
      <c r="K964" s="36"/>
      <c r="L964" s="79"/>
      <c r="M964" s="79"/>
      <c r="N964" s="74"/>
      <c r="O964" s="81" t="s">
        <v>1490</v>
      </c>
      <c r="P964" s="83">
        <v>44409.90111111111</v>
      </c>
      <c r="Q964" s="81" t="s">
        <v>1815</v>
      </c>
      <c r="R964" s="81"/>
      <c r="S964" s="81"/>
      <c r="T964" s="81" t="s">
        <v>3453</v>
      </c>
      <c r="U964" s="83">
        <v>44409.90111111111</v>
      </c>
      <c r="V964" s="85" t="s">
        <v>4516</v>
      </c>
      <c r="W964" s="81"/>
      <c r="X964" s="81"/>
      <c r="Y964" s="87" t="s">
        <v>6516</v>
      </c>
      <c r="Z964" s="81"/>
    </row>
    <row r="965" spans="1:26" x14ac:dyDescent="0.35">
      <c r="A965" s="66" t="s">
        <v>896</v>
      </c>
      <c r="B965" s="66" t="s">
        <v>796</v>
      </c>
      <c r="C965" s="67"/>
      <c r="D965" s="68"/>
      <c r="E965" s="69"/>
      <c r="F965" s="70"/>
      <c r="G965" s="67"/>
      <c r="H965" s="71"/>
      <c r="I965" s="72"/>
      <c r="J965" s="72"/>
      <c r="K965" s="36"/>
      <c r="L965" s="79"/>
      <c r="M965" s="79"/>
      <c r="N965" s="74"/>
      <c r="O965" s="81" t="s">
        <v>1490</v>
      </c>
      <c r="P965" s="83">
        <v>44407.468935185185</v>
      </c>
      <c r="Q965" s="81" t="s">
        <v>1659</v>
      </c>
      <c r="R965" s="81"/>
      <c r="S965" s="81"/>
      <c r="T965" s="81" t="s">
        <v>3372</v>
      </c>
      <c r="U965" s="83">
        <v>44407.468935185185</v>
      </c>
      <c r="V965" s="85" t="s">
        <v>4517</v>
      </c>
      <c r="W965" s="81"/>
      <c r="X965" s="81"/>
      <c r="Y965" s="87" t="s">
        <v>6517</v>
      </c>
      <c r="Z965" s="81"/>
    </row>
    <row r="966" spans="1:26" x14ac:dyDescent="0.35">
      <c r="A966" s="66" t="s">
        <v>896</v>
      </c>
      <c r="B966" s="66" t="s">
        <v>796</v>
      </c>
      <c r="C966" s="67"/>
      <c r="D966" s="68"/>
      <c r="E966" s="69"/>
      <c r="F966" s="70"/>
      <c r="G966" s="67"/>
      <c r="H966" s="71"/>
      <c r="I966" s="72"/>
      <c r="J966" s="72"/>
      <c r="K966" s="36"/>
      <c r="L966" s="79"/>
      <c r="M966" s="79"/>
      <c r="N966" s="74"/>
      <c r="O966" s="81" t="s">
        <v>1490</v>
      </c>
      <c r="P966" s="83">
        <v>44409.938738425924</v>
      </c>
      <c r="Q966" s="81" t="s">
        <v>1782</v>
      </c>
      <c r="R966" s="81"/>
      <c r="S966" s="81"/>
      <c r="T966" s="81" t="s">
        <v>3430</v>
      </c>
      <c r="U966" s="83">
        <v>44409.938738425924</v>
      </c>
      <c r="V966" s="85" t="s">
        <v>4518</v>
      </c>
      <c r="W966" s="81"/>
      <c r="X966" s="81"/>
      <c r="Y966" s="87" t="s">
        <v>6518</v>
      </c>
      <c r="Z966" s="81"/>
    </row>
    <row r="967" spans="1:26" x14ac:dyDescent="0.35">
      <c r="A967" s="66" t="s">
        <v>897</v>
      </c>
      <c r="B967" s="66" t="s">
        <v>897</v>
      </c>
      <c r="C967" s="67"/>
      <c r="D967" s="68"/>
      <c r="E967" s="69"/>
      <c r="F967" s="70"/>
      <c r="G967" s="67"/>
      <c r="H967" s="71"/>
      <c r="I967" s="72"/>
      <c r="J967" s="72"/>
      <c r="K967" s="36"/>
      <c r="L967" s="79"/>
      <c r="M967" s="79"/>
      <c r="N967" s="74"/>
      <c r="O967" s="81" t="s">
        <v>179</v>
      </c>
      <c r="P967" s="83">
        <v>44409.953958333332</v>
      </c>
      <c r="Q967" s="81" t="s">
        <v>1816</v>
      </c>
      <c r="R967" s="85" t="s">
        <v>2710</v>
      </c>
      <c r="S967" s="81" t="s">
        <v>3177</v>
      </c>
      <c r="T967" s="81" t="s">
        <v>3454</v>
      </c>
      <c r="U967" s="83">
        <v>44409.953958333332</v>
      </c>
      <c r="V967" s="85" t="s">
        <v>4519</v>
      </c>
      <c r="W967" s="81"/>
      <c r="X967" s="81"/>
      <c r="Y967" s="87" t="s">
        <v>6519</v>
      </c>
      <c r="Z967" s="81"/>
    </row>
    <row r="968" spans="1:26" x14ac:dyDescent="0.35">
      <c r="A968" s="66" t="s">
        <v>898</v>
      </c>
      <c r="B968" s="66" t="s">
        <v>897</v>
      </c>
      <c r="C968" s="67"/>
      <c r="D968" s="68"/>
      <c r="E968" s="69"/>
      <c r="F968" s="70"/>
      <c r="G968" s="67"/>
      <c r="H968" s="71"/>
      <c r="I968" s="72"/>
      <c r="J968" s="72"/>
      <c r="K968" s="36"/>
      <c r="L968" s="79"/>
      <c r="M968" s="79"/>
      <c r="N968" s="74"/>
      <c r="O968" s="81" t="s">
        <v>1490</v>
      </c>
      <c r="P968" s="83">
        <v>44409.954884259256</v>
      </c>
      <c r="Q968" s="81" t="s">
        <v>1817</v>
      </c>
      <c r="R968" s="81"/>
      <c r="S968" s="81"/>
      <c r="T968" s="81" t="s">
        <v>3454</v>
      </c>
      <c r="U968" s="83">
        <v>44409.954884259256</v>
      </c>
      <c r="V968" s="85" t="s">
        <v>4520</v>
      </c>
      <c r="W968" s="81"/>
      <c r="X968" s="81"/>
      <c r="Y968" s="87" t="s">
        <v>6520</v>
      </c>
      <c r="Z968" s="81"/>
    </row>
    <row r="969" spans="1:26" x14ac:dyDescent="0.35">
      <c r="A969" s="66" t="s">
        <v>899</v>
      </c>
      <c r="B969" s="66" t="s">
        <v>796</v>
      </c>
      <c r="C969" s="67"/>
      <c r="D969" s="68"/>
      <c r="E969" s="69"/>
      <c r="F969" s="70"/>
      <c r="G969" s="67"/>
      <c r="H969" s="71"/>
      <c r="I969" s="72"/>
      <c r="J969" s="72"/>
      <c r="K969" s="36"/>
      <c r="L969" s="79"/>
      <c r="M969" s="79"/>
      <c r="N969" s="74"/>
      <c r="O969" s="81" t="s">
        <v>1490</v>
      </c>
      <c r="P969" s="83">
        <v>44408.137025462966</v>
      </c>
      <c r="Q969" s="81" t="s">
        <v>1659</v>
      </c>
      <c r="R969" s="81"/>
      <c r="S969" s="81"/>
      <c r="T969" s="81" t="s">
        <v>3372</v>
      </c>
      <c r="U969" s="83">
        <v>44408.137025462966</v>
      </c>
      <c r="V969" s="85" t="s">
        <v>4521</v>
      </c>
      <c r="W969" s="81"/>
      <c r="X969" s="81"/>
      <c r="Y969" s="87" t="s">
        <v>6521</v>
      </c>
      <c r="Z969" s="81"/>
    </row>
    <row r="970" spans="1:26" x14ac:dyDescent="0.35">
      <c r="A970" s="66" t="s">
        <v>899</v>
      </c>
      <c r="B970" s="66" t="s">
        <v>796</v>
      </c>
      <c r="C970" s="67"/>
      <c r="D970" s="68"/>
      <c r="E970" s="69"/>
      <c r="F970" s="70"/>
      <c r="G970" s="67"/>
      <c r="H970" s="71"/>
      <c r="I970" s="72"/>
      <c r="J970" s="72"/>
      <c r="K970" s="36"/>
      <c r="L970" s="79"/>
      <c r="M970" s="79"/>
      <c r="N970" s="74"/>
      <c r="O970" s="81" t="s">
        <v>1490</v>
      </c>
      <c r="P970" s="83">
        <v>44410.030821759261</v>
      </c>
      <c r="Q970" s="81" t="s">
        <v>1782</v>
      </c>
      <c r="R970" s="81"/>
      <c r="S970" s="81"/>
      <c r="T970" s="81" t="s">
        <v>3430</v>
      </c>
      <c r="U970" s="83">
        <v>44410.030821759261</v>
      </c>
      <c r="V970" s="85" t="s">
        <v>4522</v>
      </c>
      <c r="W970" s="81"/>
      <c r="X970" s="81"/>
      <c r="Y970" s="87" t="s">
        <v>6522</v>
      </c>
      <c r="Z970" s="81"/>
    </row>
    <row r="971" spans="1:26" x14ac:dyDescent="0.35">
      <c r="A971" s="66" t="s">
        <v>900</v>
      </c>
      <c r="B971" s="66" t="s">
        <v>1428</v>
      </c>
      <c r="C971" s="67"/>
      <c r="D971" s="68"/>
      <c r="E971" s="69"/>
      <c r="F971" s="70"/>
      <c r="G971" s="67"/>
      <c r="H971" s="71"/>
      <c r="I971" s="72"/>
      <c r="J971" s="72"/>
      <c r="K971" s="36"/>
      <c r="L971" s="79"/>
      <c r="M971" s="79"/>
      <c r="N971" s="74"/>
      <c r="O971" s="81" t="s">
        <v>1490</v>
      </c>
      <c r="P971" s="83">
        <v>44410.201388888891</v>
      </c>
      <c r="Q971" s="81" t="s">
        <v>1818</v>
      </c>
      <c r="R971" s="81" t="s">
        <v>2711</v>
      </c>
      <c r="S971" s="81" t="s">
        <v>3219</v>
      </c>
      <c r="T971" s="81" t="s">
        <v>3348</v>
      </c>
      <c r="U971" s="83">
        <v>44410.201388888891</v>
      </c>
      <c r="V971" s="85" t="s">
        <v>4523</v>
      </c>
      <c r="W971" s="81"/>
      <c r="X971" s="81"/>
      <c r="Y971" s="87" t="s">
        <v>6523</v>
      </c>
      <c r="Z971" s="81"/>
    </row>
    <row r="972" spans="1:26" x14ac:dyDescent="0.35">
      <c r="A972" s="66" t="s">
        <v>901</v>
      </c>
      <c r="B972" s="66" t="s">
        <v>1229</v>
      </c>
      <c r="C972" s="67"/>
      <c r="D972" s="68"/>
      <c r="E972" s="69"/>
      <c r="F972" s="70"/>
      <c r="G972" s="67"/>
      <c r="H972" s="71"/>
      <c r="I972" s="72"/>
      <c r="J972" s="72"/>
      <c r="K972" s="36"/>
      <c r="L972" s="79"/>
      <c r="M972" s="79"/>
      <c r="N972" s="74"/>
      <c r="O972" s="81" t="s">
        <v>1490</v>
      </c>
      <c r="P972" s="83">
        <v>44410.218495370369</v>
      </c>
      <c r="Q972" s="81" t="s">
        <v>1779</v>
      </c>
      <c r="R972" s="81"/>
      <c r="S972" s="81"/>
      <c r="T972" s="81" t="s">
        <v>3439</v>
      </c>
      <c r="U972" s="83">
        <v>44410.218495370369</v>
      </c>
      <c r="V972" s="85" t="s">
        <v>4524</v>
      </c>
      <c r="W972" s="81"/>
      <c r="X972" s="81"/>
      <c r="Y972" s="87" t="s">
        <v>6524</v>
      </c>
      <c r="Z972" s="81"/>
    </row>
    <row r="973" spans="1:26" x14ac:dyDescent="0.35">
      <c r="A973" s="66" t="s">
        <v>901</v>
      </c>
      <c r="B973" s="66" t="s">
        <v>1228</v>
      </c>
      <c r="C973" s="67"/>
      <c r="D973" s="68"/>
      <c r="E973" s="69"/>
      <c r="F973" s="70"/>
      <c r="G973" s="67"/>
      <c r="H973" s="71"/>
      <c r="I973" s="72"/>
      <c r="J973" s="72"/>
      <c r="K973" s="36"/>
      <c r="L973" s="79"/>
      <c r="M973" s="79"/>
      <c r="N973" s="74"/>
      <c r="O973" s="81" t="s">
        <v>1490</v>
      </c>
      <c r="P973" s="83">
        <v>44410.218495370369</v>
      </c>
      <c r="Q973" s="81" t="s">
        <v>1779</v>
      </c>
      <c r="R973" s="81"/>
      <c r="S973" s="81"/>
      <c r="T973" s="81" t="s">
        <v>3439</v>
      </c>
      <c r="U973" s="83">
        <v>44410.218495370369</v>
      </c>
      <c r="V973" s="85" t="s">
        <v>4524</v>
      </c>
      <c r="W973" s="81"/>
      <c r="X973" s="81"/>
      <c r="Y973" s="87" t="s">
        <v>6524</v>
      </c>
      <c r="Z973" s="81"/>
    </row>
    <row r="974" spans="1:26" x14ac:dyDescent="0.35">
      <c r="A974" s="66" t="s">
        <v>902</v>
      </c>
      <c r="B974" s="66" t="s">
        <v>1229</v>
      </c>
      <c r="C974" s="67"/>
      <c r="D974" s="68"/>
      <c r="E974" s="69"/>
      <c r="F974" s="70"/>
      <c r="G974" s="67"/>
      <c r="H974" s="71"/>
      <c r="I974" s="72"/>
      <c r="J974" s="72"/>
      <c r="K974" s="36"/>
      <c r="L974" s="79"/>
      <c r="M974" s="79"/>
      <c r="N974" s="74"/>
      <c r="O974" s="81" t="s">
        <v>1490</v>
      </c>
      <c r="P974" s="83">
        <v>44410.221215277779</v>
      </c>
      <c r="Q974" s="81" t="s">
        <v>1779</v>
      </c>
      <c r="R974" s="81"/>
      <c r="S974" s="81"/>
      <c r="T974" s="81" t="s">
        <v>3439</v>
      </c>
      <c r="U974" s="83">
        <v>44410.221215277779</v>
      </c>
      <c r="V974" s="85" t="s">
        <v>4525</v>
      </c>
      <c r="W974" s="81"/>
      <c r="X974" s="81"/>
      <c r="Y974" s="87" t="s">
        <v>6525</v>
      </c>
      <c r="Z974" s="81"/>
    </row>
    <row r="975" spans="1:26" x14ac:dyDescent="0.35">
      <c r="A975" s="66" t="s">
        <v>902</v>
      </c>
      <c r="B975" s="66" t="s">
        <v>1228</v>
      </c>
      <c r="C975" s="67"/>
      <c r="D975" s="68"/>
      <c r="E975" s="69"/>
      <c r="F975" s="70"/>
      <c r="G975" s="67"/>
      <c r="H975" s="71"/>
      <c r="I975" s="72"/>
      <c r="J975" s="72"/>
      <c r="K975" s="36"/>
      <c r="L975" s="79"/>
      <c r="M975" s="79"/>
      <c r="N975" s="74"/>
      <c r="O975" s="81" t="s">
        <v>1490</v>
      </c>
      <c r="P975" s="83">
        <v>44410.221215277779</v>
      </c>
      <c r="Q975" s="81" t="s">
        <v>1779</v>
      </c>
      <c r="R975" s="81"/>
      <c r="S975" s="81"/>
      <c r="T975" s="81" t="s">
        <v>3439</v>
      </c>
      <c r="U975" s="83">
        <v>44410.221215277779</v>
      </c>
      <c r="V975" s="85" t="s">
        <v>4525</v>
      </c>
      <c r="W975" s="81"/>
      <c r="X975" s="81"/>
      <c r="Y975" s="87" t="s">
        <v>6525</v>
      </c>
      <c r="Z975" s="81"/>
    </row>
    <row r="976" spans="1:26" x14ac:dyDescent="0.35">
      <c r="A976" s="66" t="s">
        <v>903</v>
      </c>
      <c r="B976" s="66" t="s">
        <v>1308</v>
      </c>
      <c r="C976" s="67"/>
      <c r="D976" s="68"/>
      <c r="E976" s="69"/>
      <c r="F976" s="70"/>
      <c r="G976" s="67"/>
      <c r="H976" s="71"/>
      <c r="I976" s="72"/>
      <c r="J976" s="72"/>
      <c r="K976" s="36"/>
      <c r="L976" s="79"/>
      <c r="M976" s="79"/>
      <c r="N976" s="74"/>
      <c r="O976" s="81" t="s">
        <v>1490</v>
      </c>
      <c r="P976" s="83">
        <v>44410.226956018516</v>
      </c>
      <c r="Q976" s="81" t="s">
        <v>1536</v>
      </c>
      <c r="R976" s="81"/>
      <c r="S976" s="81"/>
      <c r="T976" s="81" t="s">
        <v>3307</v>
      </c>
      <c r="U976" s="83">
        <v>44410.226956018516</v>
      </c>
      <c r="V976" s="85" t="s">
        <v>4526</v>
      </c>
      <c r="W976" s="81"/>
      <c r="X976" s="81"/>
      <c r="Y976" s="87" t="s">
        <v>6526</v>
      </c>
      <c r="Z976" s="81"/>
    </row>
    <row r="977" spans="1:26" x14ac:dyDescent="0.35">
      <c r="A977" s="66" t="s">
        <v>904</v>
      </c>
      <c r="B977" s="66" t="s">
        <v>904</v>
      </c>
      <c r="C977" s="67"/>
      <c r="D977" s="68"/>
      <c r="E977" s="69"/>
      <c r="F977" s="70"/>
      <c r="G977" s="67"/>
      <c r="H977" s="71"/>
      <c r="I977" s="72"/>
      <c r="J977" s="72"/>
      <c r="K977" s="36"/>
      <c r="L977" s="79"/>
      <c r="M977" s="79"/>
      <c r="N977" s="74"/>
      <c r="O977" s="81" t="s">
        <v>179</v>
      </c>
      <c r="P977" s="83">
        <v>44410.235914351855</v>
      </c>
      <c r="Q977" s="81" t="s">
        <v>1819</v>
      </c>
      <c r="R977" s="85" t="s">
        <v>2712</v>
      </c>
      <c r="S977" s="81" t="s">
        <v>3220</v>
      </c>
      <c r="T977" s="81" t="s">
        <v>3384</v>
      </c>
      <c r="U977" s="83">
        <v>44410.235914351855</v>
      </c>
      <c r="V977" s="85" t="s">
        <v>4527</v>
      </c>
      <c r="W977" s="81"/>
      <c r="X977" s="81"/>
      <c r="Y977" s="87" t="s">
        <v>6527</v>
      </c>
      <c r="Z977" s="81"/>
    </row>
    <row r="978" spans="1:26" x14ac:dyDescent="0.35">
      <c r="A978" s="66" t="s">
        <v>905</v>
      </c>
      <c r="B978" s="66" t="s">
        <v>905</v>
      </c>
      <c r="C978" s="67"/>
      <c r="D978" s="68"/>
      <c r="E978" s="69"/>
      <c r="F978" s="70"/>
      <c r="G978" s="67"/>
      <c r="H978" s="71"/>
      <c r="I978" s="72"/>
      <c r="J978" s="72"/>
      <c r="K978" s="36"/>
      <c r="L978" s="79"/>
      <c r="M978" s="79"/>
      <c r="N978" s="74"/>
      <c r="O978" s="81" t="s">
        <v>179</v>
      </c>
      <c r="P978" s="83">
        <v>44410.25</v>
      </c>
      <c r="Q978" s="81" t="s">
        <v>1820</v>
      </c>
      <c r="R978" s="85" t="s">
        <v>2713</v>
      </c>
      <c r="S978" s="81" t="s">
        <v>3177</v>
      </c>
      <c r="T978" s="81" t="s">
        <v>3455</v>
      </c>
      <c r="U978" s="83">
        <v>44410.25</v>
      </c>
      <c r="V978" s="85" t="s">
        <v>4528</v>
      </c>
      <c r="W978" s="81"/>
      <c r="X978" s="81"/>
      <c r="Y978" s="87" t="s">
        <v>6528</v>
      </c>
      <c r="Z978" s="81"/>
    </row>
    <row r="979" spans="1:26" x14ac:dyDescent="0.35">
      <c r="A979" s="66" t="s">
        <v>906</v>
      </c>
      <c r="B979" s="66" t="s">
        <v>905</v>
      </c>
      <c r="C979" s="67"/>
      <c r="D979" s="68"/>
      <c r="E979" s="69"/>
      <c r="F979" s="70"/>
      <c r="G979" s="67"/>
      <c r="H979" s="71"/>
      <c r="I979" s="72"/>
      <c r="J979" s="72"/>
      <c r="K979" s="36"/>
      <c r="L979" s="79"/>
      <c r="M979" s="79"/>
      <c r="N979" s="74"/>
      <c r="O979" s="81" t="s">
        <v>1490</v>
      </c>
      <c r="P979" s="83">
        <v>44410.250057870369</v>
      </c>
      <c r="Q979" s="81" t="s">
        <v>1821</v>
      </c>
      <c r="R979" s="81"/>
      <c r="S979" s="81"/>
      <c r="T979" s="81" t="s">
        <v>3455</v>
      </c>
      <c r="U979" s="83">
        <v>44410.250057870369</v>
      </c>
      <c r="V979" s="85" t="s">
        <v>4529</v>
      </c>
      <c r="W979" s="81"/>
      <c r="X979" s="81"/>
      <c r="Y979" s="87" t="s">
        <v>6529</v>
      </c>
      <c r="Z979" s="81"/>
    </row>
    <row r="980" spans="1:26" x14ac:dyDescent="0.35">
      <c r="A980" s="66" t="s">
        <v>907</v>
      </c>
      <c r="B980" s="66" t="s">
        <v>1334</v>
      </c>
      <c r="C980" s="67"/>
      <c r="D980" s="68"/>
      <c r="E980" s="69"/>
      <c r="F980" s="70"/>
      <c r="G980" s="67"/>
      <c r="H980" s="71"/>
      <c r="I980" s="72"/>
      <c r="J980" s="72"/>
      <c r="K980" s="36"/>
      <c r="L980" s="79"/>
      <c r="M980" s="79"/>
      <c r="N980" s="74"/>
      <c r="O980" s="81" t="s">
        <v>1490</v>
      </c>
      <c r="P980" s="83">
        <v>44407.253993055558</v>
      </c>
      <c r="Q980" s="81" t="s">
        <v>1707</v>
      </c>
      <c r="R980" s="81"/>
      <c r="S980" s="81"/>
      <c r="T980" s="81"/>
      <c r="U980" s="83">
        <v>44407.253993055558</v>
      </c>
      <c r="V980" s="85" t="s">
        <v>4530</v>
      </c>
      <c r="W980" s="81"/>
      <c r="X980" s="81"/>
      <c r="Y980" s="87" t="s">
        <v>6530</v>
      </c>
      <c r="Z980" s="81"/>
    </row>
    <row r="981" spans="1:26" x14ac:dyDescent="0.35">
      <c r="A981" s="66" t="s">
        <v>907</v>
      </c>
      <c r="B981" s="66" t="s">
        <v>1334</v>
      </c>
      <c r="C981" s="67"/>
      <c r="D981" s="68"/>
      <c r="E981" s="69"/>
      <c r="F981" s="70"/>
      <c r="G981" s="67"/>
      <c r="H981" s="71"/>
      <c r="I981" s="72"/>
      <c r="J981" s="72"/>
      <c r="K981" s="36"/>
      <c r="L981" s="79"/>
      <c r="M981" s="79"/>
      <c r="N981" s="74"/>
      <c r="O981" s="81" t="s">
        <v>1490</v>
      </c>
      <c r="P981" s="83">
        <v>44410.254988425928</v>
      </c>
      <c r="Q981" s="81" t="s">
        <v>1822</v>
      </c>
      <c r="R981" s="81"/>
      <c r="S981" s="81"/>
      <c r="T981" s="81" t="s">
        <v>3456</v>
      </c>
      <c r="U981" s="83">
        <v>44410.254988425928</v>
      </c>
      <c r="V981" s="85" t="s">
        <v>4531</v>
      </c>
      <c r="W981" s="81"/>
      <c r="X981" s="81"/>
      <c r="Y981" s="87" t="s">
        <v>6531</v>
      </c>
      <c r="Z981" s="81"/>
    </row>
    <row r="982" spans="1:26" x14ac:dyDescent="0.35">
      <c r="A982" s="66" t="s">
        <v>908</v>
      </c>
      <c r="B982" s="66" t="s">
        <v>1334</v>
      </c>
      <c r="C982" s="67"/>
      <c r="D982" s="68"/>
      <c r="E982" s="69"/>
      <c r="F982" s="70"/>
      <c r="G982" s="67"/>
      <c r="H982" s="71"/>
      <c r="I982" s="72"/>
      <c r="J982" s="72"/>
      <c r="K982" s="36"/>
      <c r="L982" s="79"/>
      <c r="M982" s="79"/>
      <c r="N982" s="74"/>
      <c r="O982" s="81" t="s">
        <v>1490</v>
      </c>
      <c r="P982" s="83">
        <v>44408.577916666669</v>
      </c>
      <c r="Q982" s="81" t="s">
        <v>1760</v>
      </c>
      <c r="R982" s="81"/>
      <c r="S982" s="81"/>
      <c r="T982" s="81" t="s">
        <v>3427</v>
      </c>
      <c r="U982" s="83">
        <v>44408.577916666669</v>
      </c>
      <c r="V982" s="85" t="s">
        <v>4532</v>
      </c>
      <c r="W982" s="81"/>
      <c r="X982" s="81"/>
      <c r="Y982" s="87" t="s">
        <v>6532</v>
      </c>
      <c r="Z982" s="81"/>
    </row>
    <row r="983" spans="1:26" x14ac:dyDescent="0.35">
      <c r="A983" s="66" t="s">
        <v>908</v>
      </c>
      <c r="B983" s="66" t="s">
        <v>1334</v>
      </c>
      <c r="C983" s="67"/>
      <c r="D983" s="68"/>
      <c r="E983" s="69"/>
      <c r="F983" s="70"/>
      <c r="G983" s="67"/>
      <c r="H983" s="71"/>
      <c r="I983" s="72"/>
      <c r="J983" s="72"/>
      <c r="K983" s="36"/>
      <c r="L983" s="79"/>
      <c r="M983" s="79"/>
      <c r="N983" s="74"/>
      <c r="O983" s="81" t="s">
        <v>1490</v>
      </c>
      <c r="P983" s="83">
        <v>44409.361539351848</v>
      </c>
      <c r="Q983" s="81" t="s">
        <v>1707</v>
      </c>
      <c r="R983" s="81"/>
      <c r="S983" s="81"/>
      <c r="T983" s="81"/>
      <c r="U983" s="83">
        <v>44409.361539351848</v>
      </c>
      <c r="V983" s="85" t="s">
        <v>4533</v>
      </c>
      <c r="W983" s="81"/>
      <c r="X983" s="81"/>
      <c r="Y983" s="87" t="s">
        <v>6533</v>
      </c>
      <c r="Z983" s="81"/>
    </row>
    <row r="984" spans="1:26" x14ac:dyDescent="0.35">
      <c r="A984" s="66" t="s">
        <v>908</v>
      </c>
      <c r="B984" s="66" t="s">
        <v>1334</v>
      </c>
      <c r="C984" s="67"/>
      <c r="D984" s="68"/>
      <c r="E984" s="69"/>
      <c r="F984" s="70"/>
      <c r="G984" s="67"/>
      <c r="H984" s="71"/>
      <c r="I984" s="72"/>
      <c r="J984" s="72"/>
      <c r="K984" s="36"/>
      <c r="L984" s="79"/>
      <c r="M984" s="79"/>
      <c r="N984" s="74"/>
      <c r="O984" s="81" t="s">
        <v>1490</v>
      </c>
      <c r="P984" s="83">
        <v>44410.257476851853</v>
      </c>
      <c r="Q984" s="81" t="s">
        <v>1822</v>
      </c>
      <c r="R984" s="81"/>
      <c r="S984" s="81"/>
      <c r="T984" s="81" t="s">
        <v>3456</v>
      </c>
      <c r="U984" s="83">
        <v>44410.257476851853</v>
      </c>
      <c r="V984" s="85" t="s">
        <v>4534</v>
      </c>
      <c r="W984" s="81"/>
      <c r="X984" s="81"/>
      <c r="Y984" s="87" t="s">
        <v>6534</v>
      </c>
      <c r="Z984" s="81"/>
    </row>
    <row r="985" spans="1:26" x14ac:dyDescent="0.35">
      <c r="A985" s="66" t="s">
        <v>909</v>
      </c>
      <c r="B985" s="66" t="s">
        <v>1334</v>
      </c>
      <c r="C985" s="67"/>
      <c r="D985" s="68"/>
      <c r="E985" s="69"/>
      <c r="F985" s="70"/>
      <c r="G985" s="67"/>
      <c r="H985" s="71"/>
      <c r="I985" s="72"/>
      <c r="J985" s="72"/>
      <c r="K985" s="36"/>
      <c r="L985" s="79"/>
      <c r="M985" s="79"/>
      <c r="N985" s="74"/>
      <c r="O985" s="81" t="s">
        <v>1490</v>
      </c>
      <c r="P985" s="83">
        <v>44407.256990740738</v>
      </c>
      <c r="Q985" s="81" t="s">
        <v>1707</v>
      </c>
      <c r="R985" s="81"/>
      <c r="S985" s="81"/>
      <c r="T985" s="81"/>
      <c r="U985" s="83">
        <v>44407.256990740738</v>
      </c>
      <c r="V985" s="85" t="s">
        <v>4535</v>
      </c>
      <c r="W985" s="81"/>
      <c r="X985" s="81"/>
      <c r="Y985" s="87" t="s">
        <v>6535</v>
      </c>
      <c r="Z985" s="81"/>
    </row>
    <row r="986" spans="1:26" x14ac:dyDescent="0.35">
      <c r="A986" s="66" t="s">
        <v>909</v>
      </c>
      <c r="B986" s="66" t="s">
        <v>1334</v>
      </c>
      <c r="C986" s="67"/>
      <c r="D986" s="68"/>
      <c r="E986" s="69"/>
      <c r="F986" s="70"/>
      <c r="G986" s="67"/>
      <c r="H986" s="71"/>
      <c r="I986" s="72"/>
      <c r="J986" s="72"/>
      <c r="K986" s="36"/>
      <c r="L986" s="79"/>
      <c r="M986" s="79"/>
      <c r="N986" s="74"/>
      <c r="O986" s="81" t="s">
        <v>1490</v>
      </c>
      <c r="P986" s="83">
        <v>44410.257638888892</v>
      </c>
      <c r="Q986" s="81" t="s">
        <v>1822</v>
      </c>
      <c r="R986" s="81"/>
      <c r="S986" s="81"/>
      <c r="T986" s="81" t="s">
        <v>3456</v>
      </c>
      <c r="U986" s="83">
        <v>44410.257638888892</v>
      </c>
      <c r="V986" s="85" t="s">
        <v>4536</v>
      </c>
      <c r="W986" s="81"/>
      <c r="X986" s="81"/>
      <c r="Y986" s="87" t="s">
        <v>6536</v>
      </c>
      <c r="Z986" s="81"/>
    </row>
    <row r="987" spans="1:26" x14ac:dyDescent="0.35">
      <c r="A987" s="66" t="s">
        <v>910</v>
      </c>
      <c r="B987" s="66" t="s">
        <v>1334</v>
      </c>
      <c r="C987" s="67"/>
      <c r="D987" s="68"/>
      <c r="E987" s="69"/>
      <c r="F987" s="70"/>
      <c r="G987" s="67"/>
      <c r="H987" s="71"/>
      <c r="I987" s="72"/>
      <c r="J987" s="72"/>
      <c r="K987" s="36"/>
      <c r="L987" s="79"/>
      <c r="M987" s="79"/>
      <c r="N987" s="74"/>
      <c r="O987" s="81" t="s">
        <v>1490</v>
      </c>
      <c r="P987" s="83">
        <v>44407.257291666669</v>
      </c>
      <c r="Q987" s="81" t="s">
        <v>1707</v>
      </c>
      <c r="R987" s="81"/>
      <c r="S987" s="81"/>
      <c r="T987" s="81"/>
      <c r="U987" s="83">
        <v>44407.257291666669</v>
      </c>
      <c r="V987" s="85" t="s">
        <v>4537</v>
      </c>
      <c r="W987" s="81"/>
      <c r="X987" s="81"/>
      <c r="Y987" s="87" t="s">
        <v>6537</v>
      </c>
      <c r="Z987" s="81"/>
    </row>
    <row r="988" spans="1:26" x14ac:dyDescent="0.35">
      <c r="A988" s="66" t="s">
        <v>910</v>
      </c>
      <c r="B988" s="66" t="s">
        <v>1334</v>
      </c>
      <c r="C988" s="67"/>
      <c r="D988" s="68"/>
      <c r="E988" s="69"/>
      <c r="F988" s="70"/>
      <c r="G988" s="67"/>
      <c r="H988" s="71"/>
      <c r="I988" s="72"/>
      <c r="J988" s="72"/>
      <c r="K988" s="36"/>
      <c r="L988" s="79"/>
      <c r="M988" s="79"/>
      <c r="N988" s="74"/>
      <c r="O988" s="81" t="s">
        <v>1490</v>
      </c>
      <c r="P988" s="83">
        <v>44410.258217592593</v>
      </c>
      <c r="Q988" s="81" t="s">
        <v>1822</v>
      </c>
      <c r="R988" s="81"/>
      <c r="S988" s="81"/>
      <c r="T988" s="81" t="s">
        <v>3456</v>
      </c>
      <c r="U988" s="83">
        <v>44410.258217592593</v>
      </c>
      <c r="V988" s="85" t="s">
        <v>4538</v>
      </c>
      <c r="W988" s="81"/>
      <c r="X988" s="81"/>
      <c r="Y988" s="87" t="s">
        <v>6538</v>
      </c>
      <c r="Z988" s="81"/>
    </row>
    <row r="989" spans="1:26" x14ac:dyDescent="0.35">
      <c r="A989" s="66" t="s">
        <v>911</v>
      </c>
      <c r="B989" s="66" t="s">
        <v>997</v>
      </c>
      <c r="C989" s="67"/>
      <c r="D989" s="68"/>
      <c r="E989" s="69"/>
      <c r="F989" s="70"/>
      <c r="G989" s="67"/>
      <c r="H989" s="71"/>
      <c r="I989" s="72"/>
      <c r="J989" s="72"/>
      <c r="K989" s="36"/>
      <c r="L989" s="79"/>
      <c r="M989" s="79"/>
      <c r="N989" s="74"/>
      <c r="O989" s="81" t="s">
        <v>1490</v>
      </c>
      <c r="P989" s="83">
        <v>44410.261516203704</v>
      </c>
      <c r="Q989" s="81" t="s">
        <v>1823</v>
      </c>
      <c r="R989" s="81"/>
      <c r="S989" s="81"/>
      <c r="T989" s="81" t="s">
        <v>3457</v>
      </c>
      <c r="U989" s="83">
        <v>44410.261516203704</v>
      </c>
      <c r="V989" s="85" t="s">
        <v>4539</v>
      </c>
      <c r="W989" s="81"/>
      <c r="X989" s="81"/>
      <c r="Y989" s="87" t="s">
        <v>6539</v>
      </c>
      <c r="Z989" s="81"/>
    </row>
    <row r="990" spans="1:26" x14ac:dyDescent="0.35">
      <c r="A990" s="66" t="s">
        <v>853</v>
      </c>
      <c r="B990" s="66" t="s">
        <v>1264</v>
      </c>
      <c r="C990" s="67"/>
      <c r="D990" s="68"/>
      <c r="E990" s="69"/>
      <c r="F990" s="70"/>
      <c r="G990" s="67"/>
      <c r="H990" s="71"/>
      <c r="I990" s="72"/>
      <c r="J990" s="72"/>
      <c r="K990" s="36"/>
      <c r="L990" s="79"/>
      <c r="M990" s="79"/>
      <c r="N990" s="74"/>
      <c r="O990" s="81" t="s">
        <v>1490</v>
      </c>
      <c r="P990" s="83">
        <v>44407.55232638889</v>
      </c>
      <c r="Q990" s="81" t="s">
        <v>1613</v>
      </c>
      <c r="R990" s="81"/>
      <c r="S990" s="81"/>
      <c r="T990" s="81" t="s">
        <v>3350</v>
      </c>
      <c r="U990" s="83">
        <v>44407.55232638889</v>
      </c>
      <c r="V990" s="85" t="s">
        <v>4540</v>
      </c>
      <c r="W990" s="81"/>
      <c r="X990" s="81"/>
      <c r="Y990" s="87" t="s">
        <v>6540</v>
      </c>
      <c r="Z990" s="81"/>
    </row>
    <row r="991" spans="1:26" x14ac:dyDescent="0.35">
      <c r="A991" s="66" t="s">
        <v>853</v>
      </c>
      <c r="B991" s="66" t="s">
        <v>1264</v>
      </c>
      <c r="C991" s="67"/>
      <c r="D991" s="68"/>
      <c r="E991" s="69"/>
      <c r="F991" s="70"/>
      <c r="G991" s="67"/>
      <c r="H991" s="71"/>
      <c r="I991" s="72"/>
      <c r="J991" s="72"/>
      <c r="K991" s="36"/>
      <c r="L991" s="79"/>
      <c r="M991" s="79"/>
      <c r="N991" s="74"/>
      <c r="O991" s="81" t="s">
        <v>1490</v>
      </c>
      <c r="P991" s="83">
        <v>44407.552511574075</v>
      </c>
      <c r="Q991" s="81" t="s">
        <v>1652</v>
      </c>
      <c r="R991" s="81"/>
      <c r="S991" s="81"/>
      <c r="T991" s="81" t="s">
        <v>3365</v>
      </c>
      <c r="U991" s="83">
        <v>44407.552511574075</v>
      </c>
      <c r="V991" s="85" t="s">
        <v>4541</v>
      </c>
      <c r="W991" s="81"/>
      <c r="X991" s="81"/>
      <c r="Y991" s="87" t="s">
        <v>6541</v>
      </c>
      <c r="Z991" s="81"/>
    </row>
    <row r="992" spans="1:26" x14ac:dyDescent="0.35">
      <c r="A992" s="66" t="s">
        <v>853</v>
      </c>
      <c r="B992" s="66" t="s">
        <v>1308</v>
      </c>
      <c r="C992" s="67"/>
      <c r="D992" s="68"/>
      <c r="E992" s="69"/>
      <c r="F992" s="70"/>
      <c r="G992" s="67"/>
      <c r="H992" s="71"/>
      <c r="I992" s="72"/>
      <c r="J992" s="72"/>
      <c r="K992" s="36"/>
      <c r="L992" s="79"/>
      <c r="M992" s="79"/>
      <c r="N992" s="74"/>
      <c r="O992" s="81" t="s">
        <v>1490</v>
      </c>
      <c r="P992" s="83">
        <v>44407.863645833335</v>
      </c>
      <c r="Q992" s="81" t="s">
        <v>1536</v>
      </c>
      <c r="R992" s="81"/>
      <c r="S992" s="81"/>
      <c r="T992" s="81" t="s">
        <v>3307</v>
      </c>
      <c r="U992" s="83">
        <v>44407.863645833335</v>
      </c>
      <c r="V992" s="85" t="s">
        <v>4542</v>
      </c>
      <c r="W992" s="81"/>
      <c r="X992" s="81"/>
      <c r="Y992" s="87" t="s">
        <v>6542</v>
      </c>
      <c r="Z992" s="81"/>
    </row>
    <row r="993" spans="1:26" x14ac:dyDescent="0.35">
      <c r="A993" s="66" t="s">
        <v>853</v>
      </c>
      <c r="B993" s="66" t="s">
        <v>1229</v>
      </c>
      <c r="C993" s="67"/>
      <c r="D993" s="68"/>
      <c r="E993" s="69"/>
      <c r="F993" s="70"/>
      <c r="G993" s="67"/>
      <c r="H993" s="71"/>
      <c r="I993" s="72"/>
      <c r="J993" s="72"/>
      <c r="K993" s="36"/>
      <c r="L993" s="79"/>
      <c r="M993" s="79"/>
      <c r="N993" s="74"/>
      <c r="O993" s="81" t="s">
        <v>1490</v>
      </c>
      <c r="P993" s="83">
        <v>44409.688055555554</v>
      </c>
      <c r="Q993" s="81" t="s">
        <v>1779</v>
      </c>
      <c r="R993" s="81"/>
      <c r="S993" s="81"/>
      <c r="T993" s="81" t="s">
        <v>3439</v>
      </c>
      <c r="U993" s="83">
        <v>44409.688055555554</v>
      </c>
      <c r="V993" s="85" t="s">
        <v>4543</v>
      </c>
      <c r="W993" s="81"/>
      <c r="X993" s="81"/>
      <c r="Y993" s="87" t="s">
        <v>6543</v>
      </c>
      <c r="Z993" s="81"/>
    </row>
    <row r="994" spans="1:26" x14ac:dyDescent="0.35">
      <c r="A994" s="66" t="s">
        <v>853</v>
      </c>
      <c r="B994" s="66" t="s">
        <v>1228</v>
      </c>
      <c r="C994" s="67"/>
      <c r="D994" s="68"/>
      <c r="E994" s="69"/>
      <c r="F994" s="70"/>
      <c r="G994" s="67"/>
      <c r="H994" s="71"/>
      <c r="I994" s="72"/>
      <c r="J994" s="72"/>
      <c r="K994" s="36"/>
      <c r="L994" s="79"/>
      <c r="M994" s="79"/>
      <c r="N994" s="74"/>
      <c r="O994" s="81" t="s">
        <v>1490</v>
      </c>
      <c r="P994" s="83">
        <v>44409.688055555554</v>
      </c>
      <c r="Q994" s="81" t="s">
        <v>1779</v>
      </c>
      <c r="R994" s="81"/>
      <c r="S994" s="81"/>
      <c r="T994" s="81" t="s">
        <v>3439</v>
      </c>
      <c r="U994" s="83">
        <v>44409.688055555554</v>
      </c>
      <c r="V994" s="85" t="s">
        <v>4543</v>
      </c>
      <c r="W994" s="81"/>
      <c r="X994" s="81"/>
      <c r="Y994" s="87" t="s">
        <v>6543</v>
      </c>
      <c r="Z994" s="81"/>
    </row>
    <row r="995" spans="1:26" x14ac:dyDescent="0.35">
      <c r="A995" s="66" t="s">
        <v>853</v>
      </c>
      <c r="B995" s="66" t="s">
        <v>853</v>
      </c>
      <c r="C995" s="67"/>
      <c r="D995" s="68"/>
      <c r="E995" s="69"/>
      <c r="F995" s="70"/>
      <c r="G995" s="67"/>
      <c r="H995" s="71"/>
      <c r="I995" s="72"/>
      <c r="J995" s="72"/>
      <c r="K995" s="36"/>
      <c r="L995" s="79"/>
      <c r="M995" s="79"/>
      <c r="N995" s="74"/>
      <c r="O995" s="81" t="s">
        <v>179</v>
      </c>
      <c r="P995" s="83">
        <v>44409.69672453704</v>
      </c>
      <c r="Q995" s="81" t="s">
        <v>1824</v>
      </c>
      <c r="R995" s="85" t="s">
        <v>2699</v>
      </c>
      <c r="S995" s="81" t="s">
        <v>3183</v>
      </c>
      <c r="T995" s="81" t="s">
        <v>3289</v>
      </c>
      <c r="U995" s="83">
        <v>44409.69672453704</v>
      </c>
      <c r="V995" s="85" t="s">
        <v>4544</v>
      </c>
      <c r="W995" s="81"/>
      <c r="X995" s="81"/>
      <c r="Y995" s="87" t="s">
        <v>6544</v>
      </c>
      <c r="Z995" s="81"/>
    </row>
    <row r="996" spans="1:26" x14ac:dyDescent="0.35">
      <c r="A996" s="66" t="s">
        <v>912</v>
      </c>
      <c r="B996" s="66" t="s">
        <v>853</v>
      </c>
      <c r="C996" s="67"/>
      <c r="D996" s="68"/>
      <c r="E996" s="69"/>
      <c r="F996" s="70"/>
      <c r="G996" s="67"/>
      <c r="H996" s="71"/>
      <c r="I996" s="72"/>
      <c r="J996" s="72"/>
      <c r="K996" s="36"/>
      <c r="L996" s="79"/>
      <c r="M996" s="79"/>
      <c r="N996" s="74"/>
      <c r="O996" s="81" t="s">
        <v>1490</v>
      </c>
      <c r="P996" s="83">
        <v>44410.264988425923</v>
      </c>
      <c r="Q996" s="81" t="s">
        <v>1797</v>
      </c>
      <c r="R996" s="85" t="s">
        <v>2699</v>
      </c>
      <c r="S996" s="81" t="s">
        <v>3183</v>
      </c>
      <c r="T996" s="81" t="s">
        <v>3289</v>
      </c>
      <c r="U996" s="83">
        <v>44410.264988425923</v>
      </c>
      <c r="V996" s="85" t="s">
        <v>4545</v>
      </c>
      <c r="W996" s="81"/>
      <c r="X996" s="81"/>
      <c r="Y996" s="87" t="s">
        <v>6545</v>
      </c>
      <c r="Z996" s="81"/>
    </row>
    <row r="997" spans="1:26" x14ac:dyDescent="0.35">
      <c r="A997" s="66" t="s">
        <v>913</v>
      </c>
      <c r="B997" s="66" t="s">
        <v>1349</v>
      </c>
      <c r="C997" s="67"/>
      <c r="D997" s="68"/>
      <c r="E997" s="69"/>
      <c r="F997" s="70"/>
      <c r="G997" s="67"/>
      <c r="H997" s="71"/>
      <c r="I997" s="72"/>
      <c r="J997" s="72"/>
      <c r="K997" s="36"/>
      <c r="L997" s="79"/>
      <c r="M997" s="79"/>
      <c r="N997" s="74"/>
      <c r="O997" s="81" t="s">
        <v>1490</v>
      </c>
      <c r="P997" s="83">
        <v>44405.270833333336</v>
      </c>
      <c r="Q997" s="81" t="s">
        <v>1825</v>
      </c>
      <c r="R997" s="85" t="s">
        <v>2714</v>
      </c>
      <c r="S997" s="81" t="s">
        <v>3177</v>
      </c>
      <c r="T997" s="81" t="s">
        <v>3296</v>
      </c>
      <c r="U997" s="83">
        <v>44405.270833333336</v>
      </c>
      <c r="V997" s="85" t="s">
        <v>4546</v>
      </c>
      <c r="W997" s="81"/>
      <c r="X997" s="81"/>
      <c r="Y997" s="87" t="s">
        <v>6546</v>
      </c>
      <c r="Z997" s="81"/>
    </row>
    <row r="998" spans="1:26" x14ac:dyDescent="0.35">
      <c r="A998" s="66" t="s">
        <v>913</v>
      </c>
      <c r="B998" s="66" t="s">
        <v>1349</v>
      </c>
      <c r="C998" s="67"/>
      <c r="D998" s="68"/>
      <c r="E998" s="69"/>
      <c r="F998" s="70"/>
      <c r="G998" s="67"/>
      <c r="H998" s="71"/>
      <c r="I998" s="72"/>
      <c r="J998" s="72"/>
      <c r="K998" s="36"/>
      <c r="L998" s="79"/>
      <c r="M998" s="79"/>
      <c r="N998" s="74"/>
      <c r="O998" s="81" t="s">
        <v>1490</v>
      </c>
      <c r="P998" s="83">
        <v>44410.270833333336</v>
      </c>
      <c r="Q998" s="81" t="s">
        <v>1826</v>
      </c>
      <c r="R998" s="85" t="s">
        <v>2715</v>
      </c>
      <c r="S998" s="81" t="s">
        <v>3177</v>
      </c>
      <c r="T998" s="81" t="s">
        <v>3458</v>
      </c>
      <c r="U998" s="83">
        <v>44410.270833333336</v>
      </c>
      <c r="V998" s="85" t="s">
        <v>4547</v>
      </c>
      <c r="W998" s="81"/>
      <c r="X998" s="81"/>
      <c r="Y998" s="87" t="s">
        <v>6547</v>
      </c>
      <c r="Z998" s="81"/>
    </row>
    <row r="999" spans="1:26" x14ac:dyDescent="0.35">
      <c r="A999" s="66" t="s">
        <v>914</v>
      </c>
      <c r="B999" s="66" t="s">
        <v>914</v>
      </c>
      <c r="C999" s="67"/>
      <c r="D999" s="68"/>
      <c r="E999" s="69"/>
      <c r="F999" s="70"/>
      <c r="G999" s="67"/>
      <c r="H999" s="71"/>
      <c r="I999" s="72"/>
      <c r="J999" s="72"/>
      <c r="K999" s="36"/>
      <c r="L999" s="79"/>
      <c r="M999" s="79"/>
      <c r="N999" s="74"/>
      <c r="O999" s="81" t="s">
        <v>179</v>
      </c>
      <c r="P999" s="83">
        <v>44410.270972222221</v>
      </c>
      <c r="Q999" s="81" t="s">
        <v>1827</v>
      </c>
      <c r="R999" s="85" t="s">
        <v>2716</v>
      </c>
      <c r="S999" s="81" t="s">
        <v>3177</v>
      </c>
      <c r="T999" s="81" t="s">
        <v>3294</v>
      </c>
      <c r="U999" s="83">
        <v>44410.270972222221</v>
      </c>
      <c r="V999" s="85" t="s">
        <v>4548</v>
      </c>
      <c r="W999" s="81"/>
      <c r="X999" s="81"/>
      <c r="Y999" s="87" t="s">
        <v>6548</v>
      </c>
      <c r="Z999" s="81"/>
    </row>
    <row r="1000" spans="1:26" x14ac:dyDescent="0.35">
      <c r="A1000" s="66" t="s">
        <v>915</v>
      </c>
      <c r="B1000" s="66" t="s">
        <v>1334</v>
      </c>
      <c r="C1000" s="67"/>
      <c r="D1000" s="68"/>
      <c r="E1000" s="69"/>
      <c r="F1000" s="70"/>
      <c r="G1000" s="67"/>
      <c r="H1000" s="71"/>
      <c r="I1000" s="72"/>
      <c r="J1000" s="72"/>
      <c r="K1000" s="36"/>
      <c r="L1000" s="79"/>
      <c r="M1000" s="79"/>
      <c r="N1000" s="74"/>
      <c r="O1000" s="81" t="s">
        <v>1490</v>
      </c>
      <c r="P1000" s="83">
        <v>44407.299976851849</v>
      </c>
      <c r="Q1000" s="81" t="s">
        <v>1707</v>
      </c>
      <c r="R1000" s="81"/>
      <c r="S1000" s="81"/>
      <c r="T1000" s="81"/>
      <c r="U1000" s="83">
        <v>44407.299976851849</v>
      </c>
      <c r="V1000" s="85" t="s">
        <v>4549</v>
      </c>
      <c r="W1000" s="81"/>
      <c r="X1000" s="81"/>
      <c r="Y1000" s="87" t="s">
        <v>6549</v>
      </c>
      <c r="Z1000" s="81"/>
    </row>
    <row r="1001" spans="1:26" x14ac:dyDescent="0.35">
      <c r="A1001" s="66" t="s">
        <v>915</v>
      </c>
      <c r="B1001" s="66" t="s">
        <v>1334</v>
      </c>
      <c r="C1001" s="67"/>
      <c r="D1001" s="68"/>
      <c r="E1001" s="69"/>
      <c r="F1001" s="70"/>
      <c r="G1001" s="67"/>
      <c r="H1001" s="71"/>
      <c r="I1001" s="72"/>
      <c r="J1001" s="72"/>
      <c r="K1001" s="36"/>
      <c r="L1001" s="79"/>
      <c r="M1001" s="79"/>
      <c r="N1001" s="74"/>
      <c r="O1001" s="81" t="s">
        <v>1490</v>
      </c>
      <c r="P1001" s="83">
        <v>44410.272048611114</v>
      </c>
      <c r="Q1001" s="81" t="s">
        <v>1822</v>
      </c>
      <c r="R1001" s="81"/>
      <c r="S1001" s="81"/>
      <c r="T1001" s="81" t="s">
        <v>3456</v>
      </c>
      <c r="U1001" s="83">
        <v>44410.272048611114</v>
      </c>
      <c r="V1001" s="85" t="s">
        <v>4550</v>
      </c>
      <c r="W1001" s="81"/>
      <c r="X1001" s="81"/>
      <c r="Y1001" s="87" t="s">
        <v>6550</v>
      </c>
      <c r="Z1001" s="81"/>
    </row>
    <row r="1002" spans="1:26" x14ac:dyDescent="0.35">
      <c r="A1002" s="66" t="s">
        <v>916</v>
      </c>
      <c r="B1002" s="66" t="s">
        <v>1264</v>
      </c>
      <c r="C1002" s="67"/>
      <c r="D1002" s="68"/>
      <c r="E1002" s="69"/>
      <c r="F1002" s="70"/>
      <c r="G1002" s="67"/>
      <c r="H1002" s="71"/>
      <c r="I1002" s="72"/>
      <c r="J1002" s="72"/>
      <c r="K1002" s="36"/>
      <c r="L1002" s="79"/>
      <c r="M1002" s="79"/>
      <c r="N1002" s="74"/>
      <c r="O1002" s="81" t="s">
        <v>1490</v>
      </c>
      <c r="P1002" s="83">
        <v>44410.272372685184</v>
      </c>
      <c r="Q1002" s="81" t="s">
        <v>1652</v>
      </c>
      <c r="R1002" s="81"/>
      <c r="S1002" s="81"/>
      <c r="T1002" s="81" t="s">
        <v>3365</v>
      </c>
      <c r="U1002" s="83">
        <v>44410.272372685184</v>
      </c>
      <c r="V1002" s="85" t="s">
        <v>4551</v>
      </c>
      <c r="W1002" s="81"/>
      <c r="X1002" s="81"/>
      <c r="Y1002" s="87" t="s">
        <v>6551</v>
      </c>
      <c r="Z1002" s="81"/>
    </row>
    <row r="1003" spans="1:26" x14ac:dyDescent="0.35">
      <c r="A1003" s="66" t="s">
        <v>917</v>
      </c>
      <c r="B1003" s="66" t="s">
        <v>1264</v>
      </c>
      <c r="C1003" s="67"/>
      <c r="D1003" s="68"/>
      <c r="E1003" s="69"/>
      <c r="F1003" s="70"/>
      <c r="G1003" s="67"/>
      <c r="H1003" s="71"/>
      <c r="I1003" s="72"/>
      <c r="J1003" s="72"/>
      <c r="K1003" s="36"/>
      <c r="L1003" s="79"/>
      <c r="M1003" s="79"/>
      <c r="N1003" s="74"/>
      <c r="O1003" s="81" t="s">
        <v>1490</v>
      </c>
      <c r="P1003" s="83">
        <v>44410.272430555553</v>
      </c>
      <c r="Q1003" s="81" t="s">
        <v>1652</v>
      </c>
      <c r="R1003" s="81"/>
      <c r="S1003" s="81"/>
      <c r="T1003" s="81" t="s">
        <v>3365</v>
      </c>
      <c r="U1003" s="83">
        <v>44410.272430555553</v>
      </c>
      <c r="V1003" s="85" t="s">
        <v>4552</v>
      </c>
      <c r="W1003" s="81"/>
      <c r="X1003" s="81"/>
      <c r="Y1003" s="87" t="s">
        <v>6552</v>
      </c>
      <c r="Z1003" s="81"/>
    </row>
    <row r="1004" spans="1:26" x14ac:dyDescent="0.35">
      <c r="A1004" s="66" t="s">
        <v>918</v>
      </c>
      <c r="B1004" s="66" t="s">
        <v>918</v>
      </c>
      <c r="C1004" s="67"/>
      <c r="D1004" s="68"/>
      <c r="E1004" s="69"/>
      <c r="F1004" s="70"/>
      <c r="G1004" s="67"/>
      <c r="H1004" s="71"/>
      <c r="I1004" s="72"/>
      <c r="J1004" s="72"/>
      <c r="K1004" s="36"/>
      <c r="L1004" s="79"/>
      <c r="M1004" s="79"/>
      <c r="N1004" s="74"/>
      <c r="O1004" s="81" t="s">
        <v>179</v>
      </c>
      <c r="P1004" s="83">
        <v>44407.271006944444</v>
      </c>
      <c r="Q1004" s="81" t="s">
        <v>1828</v>
      </c>
      <c r="R1004" s="85" t="s">
        <v>2717</v>
      </c>
      <c r="S1004" s="81" t="s">
        <v>3177</v>
      </c>
      <c r="T1004" s="81"/>
      <c r="U1004" s="83">
        <v>44407.271006944444</v>
      </c>
      <c r="V1004" s="85" t="s">
        <v>4553</v>
      </c>
      <c r="W1004" s="81"/>
      <c r="X1004" s="81"/>
      <c r="Y1004" s="87" t="s">
        <v>6553</v>
      </c>
      <c r="Z1004" s="81"/>
    </row>
    <row r="1005" spans="1:26" x14ac:dyDescent="0.35">
      <c r="A1005" s="66" t="s">
        <v>918</v>
      </c>
      <c r="B1005" s="66" t="s">
        <v>918</v>
      </c>
      <c r="C1005" s="67"/>
      <c r="D1005" s="68"/>
      <c r="E1005" s="69"/>
      <c r="F1005" s="70"/>
      <c r="G1005" s="67"/>
      <c r="H1005" s="71"/>
      <c r="I1005" s="72"/>
      <c r="J1005" s="72"/>
      <c r="K1005" s="36"/>
      <c r="L1005" s="79"/>
      <c r="M1005" s="79"/>
      <c r="N1005" s="74"/>
      <c r="O1005" s="81" t="s">
        <v>179</v>
      </c>
      <c r="P1005" s="83">
        <v>44410.272546296299</v>
      </c>
      <c r="Q1005" s="81" t="s">
        <v>1829</v>
      </c>
      <c r="R1005" s="85" t="s">
        <v>2718</v>
      </c>
      <c r="S1005" s="81" t="s">
        <v>3177</v>
      </c>
      <c r="T1005" s="81"/>
      <c r="U1005" s="83">
        <v>44410.272546296299</v>
      </c>
      <c r="V1005" s="85" t="s">
        <v>4554</v>
      </c>
      <c r="W1005" s="81"/>
      <c r="X1005" s="81"/>
      <c r="Y1005" s="87" t="s">
        <v>6554</v>
      </c>
      <c r="Z1005" s="81"/>
    </row>
    <row r="1006" spans="1:26" x14ac:dyDescent="0.35">
      <c r="A1006" s="66" t="s">
        <v>919</v>
      </c>
      <c r="B1006" s="66" t="s">
        <v>1292</v>
      </c>
      <c r="C1006" s="67"/>
      <c r="D1006" s="68"/>
      <c r="E1006" s="69"/>
      <c r="F1006" s="70"/>
      <c r="G1006" s="67"/>
      <c r="H1006" s="71"/>
      <c r="I1006" s="72"/>
      <c r="J1006" s="72"/>
      <c r="K1006" s="36"/>
      <c r="L1006" s="79"/>
      <c r="M1006" s="79"/>
      <c r="N1006" s="74"/>
      <c r="O1006" s="81" t="s">
        <v>1490</v>
      </c>
      <c r="P1006" s="83">
        <v>44406.48159722222</v>
      </c>
      <c r="Q1006" s="81" t="s">
        <v>1602</v>
      </c>
      <c r="R1006" s="81"/>
      <c r="S1006" s="81"/>
      <c r="T1006" s="81"/>
      <c r="U1006" s="83">
        <v>44406.48159722222</v>
      </c>
      <c r="V1006" s="85" t="s">
        <v>4555</v>
      </c>
      <c r="W1006" s="81"/>
      <c r="X1006" s="81"/>
      <c r="Y1006" s="87" t="s">
        <v>6555</v>
      </c>
      <c r="Z1006" s="81"/>
    </row>
    <row r="1007" spans="1:26" x14ac:dyDescent="0.35">
      <c r="A1007" s="66" t="s">
        <v>919</v>
      </c>
      <c r="B1007" s="66" t="s">
        <v>1292</v>
      </c>
      <c r="C1007" s="67"/>
      <c r="D1007" s="68"/>
      <c r="E1007" s="69"/>
      <c r="F1007" s="70"/>
      <c r="G1007" s="67"/>
      <c r="H1007" s="71"/>
      <c r="I1007" s="72"/>
      <c r="J1007" s="72"/>
      <c r="K1007" s="36"/>
      <c r="L1007" s="79"/>
      <c r="M1007" s="79"/>
      <c r="N1007" s="74"/>
      <c r="O1007" s="81" t="s">
        <v>1490</v>
      </c>
      <c r="P1007" s="83">
        <v>44406.48159722222</v>
      </c>
      <c r="Q1007" s="81" t="s">
        <v>1602</v>
      </c>
      <c r="R1007" s="81"/>
      <c r="S1007" s="81"/>
      <c r="T1007" s="81"/>
      <c r="U1007" s="83">
        <v>44406.48159722222</v>
      </c>
      <c r="V1007" s="85" t="s">
        <v>4556</v>
      </c>
      <c r="W1007" s="81"/>
      <c r="X1007" s="81"/>
      <c r="Y1007" s="87" t="s">
        <v>6556</v>
      </c>
      <c r="Z1007" s="81"/>
    </row>
    <row r="1008" spans="1:26" x14ac:dyDescent="0.35">
      <c r="A1008" s="66" t="s">
        <v>919</v>
      </c>
      <c r="B1008" s="66" t="s">
        <v>1264</v>
      </c>
      <c r="C1008" s="67"/>
      <c r="D1008" s="68"/>
      <c r="E1008" s="69"/>
      <c r="F1008" s="70"/>
      <c r="G1008" s="67"/>
      <c r="H1008" s="71"/>
      <c r="I1008" s="72"/>
      <c r="J1008" s="72"/>
      <c r="K1008" s="36"/>
      <c r="L1008" s="79"/>
      <c r="M1008" s="79"/>
      <c r="N1008" s="74"/>
      <c r="O1008" s="81" t="s">
        <v>1490</v>
      </c>
      <c r="P1008" s="83">
        <v>44407.648310185185</v>
      </c>
      <c r="Q1008" s="81" t="s">
        <v>1652</v>
      </c>
      <c r="R1008" s="81"/>
      <c r="S1008" s="81"/>
      <c r="T1008" s="81" t="s">
        <v>3365</v>
      </c>
      <c r="U1008" s="83">
        <v>44407.648310185185</v>
      </c>
      <c r="V1008" s="85" t="s">
        <v>4557</v>
      </c>
      <c r="W1008" s="81"/>
      <c r="X1008" s="81"/>
      <c r="Y1008" s="87" t="s">
        <v>6557</v>
      </c>
      <c r="Z1008" s="81"/>
    </row>
    <row r="1009" spans="1:26" x14ac:dyDescent="0.35">
      <c r="A1009" s="66" t="s">
        <v>919</v>
      </c>
      <c r="B1009" s="66" t="s">
        <v>1264</v>
      </c>
      <c r="C1009" s="67"/>
      <c r="D1009" s="68"/>
      <c r="E1009" s="69"/>
      <c r="F1009" s="70"/>
      <c r="G1009" s="67"/>
      <c r="H1009" s="71"/>
      <c r="I1009" s="72"/>
      <c r="J1009" s="72"/>
      <c r="K1009" s="36"/>
      <c r="L1009" s="79"/>
      <c r="M1009" s="79"/>
      <c r="N1009" s="74"/>
      <c r="O1009" s="81" t="s">
        <v>1490</v>
      </c>
      <c r="P1009" s="83">
        <v>44408.93986111111</v>
      </c>
      <c r="Q1009" s="81" t="s">
        <v>1652</v>
      </c>
      <c r="R1009" s="81"/>
      <c r="S1009" s="81"/>
      <c r="T1009" s="81" t="s">
        <v>3365</v>
      </c>
      <c r="U1009" s="83">
        <v>44408.93986111111</v>
      </c>
      <c r="V1009" s="85" t="s">
        <v>4558</v>
      </c>
      <c r="W1009" s="81"/>
      <c r="X1009" s="81"/>
      <c r="Y1009" s="87" t="s">
        <v>6558</v>
      </c>
      <c r="Z1009" s="81"/>
    </row>
    <row r="1010" spans="1:26" x14ac:dyDescent="0.35">
      <c r="A1010" s="66" t="s">
        <v>919</v>
      </c>
      <c r="B1010" s="66" t="s">
        <v>1264</v>
      </c>
      <c r="C1010" s="67"/>
      <c r="D1010" s="68"/>
      <c r="E1010" s="69"/>
      <c r="F1010" s="70"/>
      <c r="G1010" s="67"/>
      <c r="H1010" s="71"/>
      <c r="I1010" s="72"/>
      <c r="J1010" s="72"/>
      <c r="K1010" s="36"/>
      <c r="L1010" s="79"/>
      <c r="M1010" s="79"/>
      <c r="N1010" s="74"/>
      <c r="O1010" s="81" t="s">
        <v>1490</v>
      </c>
      <c r="P1010" s="83">
        <v>44410.273229166669</v>
      </c>
      <c r="Q1010" s="81" t="s">
        <v>1652</v>
      </c>
      <c r="R1010" s="81"/>
      <c r="S1010" s="81"/>
      <c r="T1010" s="81" t="s">
        <v>3365</v>
      </c>
      <c r="U1010" s="83">
        <v>44410.273229166669</v>
      </c>
      <c r="V1010" s="85" t="s">
        <v>4559</v>
      </c>
      <c r="W1010" s="81"/>
      <c r="X1010" s="81"/>
      <c r="Y1010" s="87" t="s">
        <v>6559</v>
      </c>
      <c r="Z1010" s="81"/>
    </row>
    <row r="1011" spans="1:26" x14ac:dyDescent="0.35">
      <c r="A1011" s="66" t="s">
        <v>919</v>
      </c>
      <c r="B1011" s="66" t="s">
        <v>1264</v>
      </c>
      <c r="C1011" s="67"/>
      <c r="D1011" s="68"/>
      <c r="E1011" s="69"/>
      <c r="F1011" s="70"/>
      <c r="G1011" s="67"/>
      <c r="H1011" s="71"/>
      <c r="I1011" s="72"/>
      <c r="J1011" s="72"/>
      <c r="K1011" s="36"/>
      <c r="L1011" s="79"/>
      <c r="M1011" s="79"/>
      <c r="N1011" s="74"/>
      <c r="O1011" s="81" t="s">
        <v>1490</v>
      </c>
      <c r="P1011" s="83">
        <v>44410.273229166669</v>
      </c>
      <c r="Q1011" s="81" t="s">
        <v>1652</v>
      </c>
      <c r="R1011" s="81"/>
      <c r="S1011" s="81"/>
      <c r="T1011" s="81" t="s">
        <v>3365</v>
      </c>
      <c r="U1011" s="83">
        <v>44410.273229166669</v>
      </c>
      <c r="V1011" s="85" t="s">
        <v>4560</v>
      </c>
      <c r="W1011" s="81"/>
      <c r="X1011" s="81"/>
      <c r="Y1011" s="87" t="s">
        <v>6560</v>
      </c>
      <c r="Z1011" s="81"/>
    </row>
    <row r="1012" spans="1:26" x14ac:dyDescent="0.35">
      <c r="A1012" s="66" t="s">
        <v>920</v>
      </c>
      <c r="B1012" s="66" t="s">
        <v>1337</v>
      </c>
      <c r="C1012" s="67"/>
      <c r="D1012" s="68"/>
      <c r="E1012" s="69"/>
      <c r="F1012" s="70"/>
      <c r="G1012" s="67"/>
      <c r="H1012" s="71"/>
      <c r="I1012" s="72"/>
      <c r="J1012" s="72"/>
      <c r="K1012" s="36"/>
      <c r="L1012" s="79"/>
      <c r="M1012" s="79"/>
      <c r="N1012" s="74"/>
      <c r="O1012" s="81" t="s">
        <v>1490</v>
      </c>
      <c r="P1012" s="83">
        <v>44410.274918981479</v>
      </c>
      <c r="Q1012" s="81" t="s">
        <v>1830</v>
      </c>
      <c r="R1012" s="81"/>
      <c r="S1012" s="81"/>
      <c r="T1012" s="81" t="s">
        <v>3438</v>
      </c>
      <c r="U1012" s="83">
        <v>44410.274918981479</v>
      </c>
      <c r="V1012" s="85" t="s">
        <v>4561</v>
      </c>
      <c r="W1012" s="81"/>
      <c r="X1012" s="81"/>
      <c r="Y1012" s="87" t="s">
        <v>6561</v>
      </c>
      <c r="Z1012" s="81"/>
    </row>
    <row r="1013" spans="1:26" x14ac:dyDescent="0.35">
      <c r="A1013" s="66" t="s">
        <v>921</v>
      </c>
      <c r="B1013" s="66" t="s">
        <v>1264</v>
      </c>
      <c r="C1013" s="67"/>
      <c r="D1013" s="68"/>
      <c r="E1013" s="69"/>
      <c r="F1013" s="70"/>
      <c r="G1013" s="67"/>
      <c r="H1013" s="71"/>
      <c r="I1013" s="72"/>
      <c r="J1013" s="72"/>
      <c r="K1013" s="36"/>
      <c r="L1013" s="79"/>
      <c r="M1013" s="79"/>
      <c r="N1013" s="74"/>
      <c r="O1013" s="81" t="s">
        <v>1490</v>
      </c>
      <c r="P1013" s="83">
        <v>44410.274965277778</v>
      </c>
      <c r="Q1013" s="81" t="s">
        <v>1652</v>
      </c>
      <c r="R1013" s="81"/>
      <c r="S1013" s="81"/>
      <c r="T1013" s="81" t="s">
        <v>3365</v>
      </c>
      <c r="U1013" s="83">
        <v>44410.274965277778</v>
      </c>
      <c r="V1013" s="85" t="s">
        <v>4562</v>
      </c>
      <c r="W1013" s="81"/>
      <c r="X1013" s="81"/>
      <c r="Y1013" s="87" t="s">
        <v>6562</v>
      </c>
      <c r="Z1013" s="81"/>
    </row>
    <row r="1014" spans="1:26" x14ac:dyDescent="0.35">
      <c r="A1014" s="66" t="s">
        <v>922</v>
      </c>
      <c r="B1014" s="66" t="s">
        <v>1334</v>
      </c>
      <c r="C1014" s="67"/>
      <c r="D1014" s="68"/>
      <c r="E1014" s="69"/>
      <c r="F1014" s="70"/>
      <c r="G1014" s="67"/>
      <c r="H1014" s="71"/>
      <c r="I1014" s="72"/>
      <c r="J1014" s="72"/>
      <c r="K1014" s="36"/>
      <c r="L1014" s="79"/>
      <c r="M1014" s="79"/>
      <c r="N1014" s="74"/>
      <c r="O1014" s="81" t="s">
        <v>1490</v>
      </c>
      <c r="P1014" s="83">
        <v>44407.399328703701</v>
      </c>
      <c r="Q1014" s="81" t="s">
        <v>1707</v>
      </c>
      <c r="R1014" s="81"/>
      <c r="S1014" s="81"/>
      <c r="T1014" s="81"/>
      <c r="U1014" s="83">
        <v>44407.399328703701</v>
      </c>
      <c r="V1014" s="85" t="s">
        <v>4563</v>
      </c>
      <c r="W1014" s="81"/>
      <c r="X1014" s="81"/>
      <c r="Y1014" s="87" t="s">
        <v>6563</v>
      </c>
      <c r="Z1014" s="81"/>
    </row>
    <row r="1015" spans="1:26" x14ac:dyDescent="0.35">
      <c r="A1015" s="66" t="s">
        <v>922</v>
      </c>
      <c r="B1015" s="66" t="s">
        <v>1334</v>
      </c>
      <c r="C1015" s="67"/>
      <c r="D1015" s="68"/>
      <c r="E1015" s="69"/>
      <c r="F1015" s="70"/>
      <c r="G1015" s="67"/>
      <c r="H1015" s="71"/>
      <c r="I1015" s="72"/>
      <c r="J1015" s="72"/>
      <c r="K1015" s="36"/>
      <c r="L1015" s="79"/>
      <c r="M1015" s="79"/>
      <c r="N1015" s="74"/>
      <c r="O1015" s="81" t="s">
        <v>1490</v>
      </c>
      <c r="P1015" s="83">
        <v>44410.275092592594</v>
      </c>
      <c r="Q1015" s="81" t="s">
        <v>1822</v>
      </c>
      <c r="R1015" s="81"/>
      <c r="S1015" s="81"/>
      <c r="T1015" s="81" t="s">
        <v>3456</v>
      </c>
      <c r="U1015" s="83">
        <v>44410.275092592594</v>
      </c>
      <c r="V1015" s="85" t="s">
        <v>4564</v>
      </c>
      <c r="W1015" s="81"/>
      <c r="X1015" s="81"/>
      <c r="Y1015" s="87" t="s">
        <v>6564</v>
      </c>
      <c r="Z1015" s="81"/>
    </row>
    <row r="1016" spans="1:26" x14ac:dyDescent="0.35">
      <c r="A1016" s="66" t="s">
        <v>923</v>
      </c>
      <c r="B1016" s="66" t="s">
        <v>1429</v>
      </c>
      <c r="C1016" s="67"/>
      <c r="D1016" s="68"/>
      <c r="E1016" s="69"/>
      <c r="F1016" s="70"/>
      <c r="G1016" s="67"/>
      <c r="H1016" s="71"/>
      <c r="I1016" s="72"/>
      <c r="J1016" s="72"/>
      <c r="K1016" s="36"/>
      <c r="L1016" s="79"/>
      <c r="M1016" s="79"/>
      <c r="N1016" s="74"/>
      <c r="O1016" s="81" t="s">
        <v>1490</v>
      </c>
      <c r="P1016" s="83">
        <v>44410.275682870371</v>
      </c>
      <c r="Q1016" s="81" t="s">
        <v>1831</v>
      </c>
      <c r="R1016" s="85" t="s">
        <v>2719</v>
      </c>
      <c r="S1016" s="81" t="s">
        <v>3221</v>
      </c>
      <c r="T1016" s="81" t="s">
        <v>3459</v>
      </c>
      <c r="U1016" s="83">
        <v>44410.275682870371</v>
      </c>
      <c r="V1016" s="85" t="s">
        <v>4565</v>
      </c>
      <c r="W1016" s="81"/>
      <c r="X1016" s="81"/>
      <c r="Y1016" s="87" t="s">
        <v>6565</v>
      </c>
      <c r="Z1016" s="81"/>
    </row>
    <row r="1017" spans="1:26" x14ac:dyDescent="0.35">
      <c r="A1017" s="66" t="s">
        <v>924</v>
      </c>
      <c r="B1017" s="66" t="s">
        <v>1430</v>
      </c>
      <c r="C1017" s="67"/>
      <c r="D1017" s="68"/>
      <c r="E1017" s="69"/>
      <c r="F1017" s="70"/>
      <c r="G1017" s="67"/>
      <c r="H1017" s="71"/>
      <c r="I1017" s="72"/>
      <c r="J1017" s="72"/>
      <c r="K1017" s="36"/>
      <c r="L1017" s="79"/>
      <c r="M1017" s="79"/>
      <c r="N1017" s="74"/>
      <c r="O1017" s="81" t="s">
        <v>1490</v>
      </c>
      <c r="P1017" s="83">
        <v>44405.470694444448</v>
      </c>
      <c r="Q1017" s="81" t="s">
        <v>1832</v>
      </c>
      <c r="R1017" s="85" t="s">
        <v>2720</v>
      </c>
      <c r="S1017" s="81" t="s">
        <v>3177</v>
      </c>
      <c r="T1017" s="81" t="s">
        <v>3325</v>
      </c>
      <c r="U1017" s="83">
        <v>44405.470694444448</v>
      </c>
      <c r="V1017" s="85" t="s">
        <v>4566</v>
      </c>
      <c r="W1017" s="81"/>
      <c r="X1017" s="81"/>
      <c r="Y1017" s="87" t="s">
        <v>6566</v>
      </c>
      <c r="Z1017" s="81"/>
    </row>
    <row r="1018" spans="1:26" x14ac:dyDescent="0.35">
      <c r="A1018" s="66" t="s">
        <v>925</v>
      </c>
      <c r="B1018" s="66" t="s">
        <v>924</v>
      </c>
      <c r="C1018" s="67"/>
      <c r="D1018" s="68"/>
      <c r="E1018" s="69"/>
      <c r="F1018" s="70"/>
      <c r="G1018" s="67"/>
      <c r="H1018" s="71"/>
      <c r="I1018" s="72"/>
      <c r="J1018" s="72"/>
      <c r="K1018" s="36"/>
      <c r="L1018" s="79"/>
      <c r="M1018" s="79"/>
      <c r="N1018" s="74"/>
      <c r="O1018" s="81" t="s">
        <v>1490</v>
      </c>
      <c r="P1018" s="83">
        <v>44410.279560185183</v>
      </c>
      <c r="Q1018" s="81" t="s">
        <v>1833</v>
      </c>
      <c r="R1018" s="85" t="s">
        <v>2721</v>
      </c>
      <c r="S1018" s="81" t="s">
        <v>3222</v>
      </c>
      <c r="T1018" s="81" t="s">
        <v>3325</v>
      </c>
      <c r="U1018" s="83">
        <v>44410.279560185183</v>
      </c>
      <c r="V1018" s="85" t="s">
        <v>4567</v>
      </c>
      <c r="W1018" s="81"/>
      <c r="X1018" s="81"/>
      <c r="Y1018" s="87" t="s">
        <v>6567</v>
      </c>
      <c r="Z1018" s="81"/>
    </row>
    <row r="1019" spans="1:26" x14ac:dyDescent="0.35">
      <c r="A1019" s="66" t="s">
        <v>925</v>
      </c>
      <c r="B1019" s="66" t="s">
        <v>1430</v>
      </c>
      <c r="C1019" s="67"/>
      <c r="D1019" s="68"/>
      <c r="E1019" s="69"/>
      <c r="F1019" s="70"/>
      <c r="G1019" s="67"/>
      <c r="H1019" s="71"/>
      <c r="I1019" s="72"/>
      <c r="J1019" s="72"/>
      <c r="K1019" s="36"/>
      <c r="L1019" s="79"/>
      <c r="M1019" s="79"/>
      <c r="N1019" s="74"/>
      <c r="O1019" s="81" t="s">
        <v>1490</v>
      </c>
      <c r="P1019" s="83">
        <v>44410.279560185183</v>
      </c>
      <c r="Q1019" s="81" t="s">
        <v>1833</v>
      </c>
      <c r="R1019" s="85" t="s">
        <v>2721</v>
      </c>
      <c r="S1019" s="81" t="s">
        <v>3222</v>
      </c>
      <c r="T1019" s="81" t="s">
        <v>3325</v>
      </c>
      <c r="U1019" s="83">
        <v>44410.279560185183</v>
      </c>
      <c r="V1019" s="85" t="s">
        <v>4567</v>
      </c>
      <c r="W1019" s="81"/>
      <c r="X1019" s="81"/>
      <c r="Y1019" s="87" t="s">
        <v>6567</v>
      </c>
      <c r="Z1019" s="81"/>
    </row>
    <row r="1020" spans="1:26" x14ac:dyDescent="0.35">
      <c r="A1020" s="66" t="s">
        <v>926</v>
      </c>
      <c r="B1020" s="66" t="s">
        <v>1308</v>
      </c>
      <c r="C1020" s="67"/>
      <c r="D1020" s="68"/>
      <c r="E1020" s="69"/>
      <c r="F1020" s="70"/>
      <c r="G1020" s="67"/>
      <c r="H1020" s="71"/>
      <c r="I1020" s="72"/>
      <c r="J1020" s="72"/>
      <c r="K1020" s="36"/>
      <c r="L1020" s="79"/>
      <c r="M1020" s="79"/>
      <c r="N1020" s="74"/>
      <c r="O1020" s="81" t="s">
        <v>1490</v>
      </c>
      <c r="P1020" s="83">
        <v>44410.282407407409</v>
      </c>
      <c r="Q1020" s="81" t="s">
        <v>1536</v>
      </c>
      <c r="R1020" s="81"/>
      <c r="S1020" s="81"/>
      <c r="T1020" s="81" t="s">
        <v>3307</v>
      </c>
      <c r="U1020" s="83">
        <v>44410.282407407409</v>
      </c>
      <c r="V1020" s="85" t="s">
        <v>4568</v>
      </c>
      <c r="W1020" s="81"/>
      <c r="X1020" s="81"/>
      <c r="Y1020" s="87" t="s">
        <v>6568</v>
      </c>
      <c r="Z1020" s="81"/>
    </row>
    <row r="1021" spans="1:26" x14ac:dyDescent="0.35">
      <c r="A1021" s="66" t="s">
        <v>927</v>
      </c>
      <c r="B1021" s="66" t="s">
        <v>1200</v>
      </c>
      <c r="C1021" s="67"/>
      <c r="D1021" s="68"/>
      <c r="E1021" s="69"/>
      <c r="F1021" s="70"/>
      <c r="G1021" s="67"/>
      <c r="H1021" s="71"/>
      <c r="I1021" s="72"/>
      <c r="J1021" s="72"/>
      <c r="K1021" s="36"/>
      <c r="L1021" s="79"/>
      <c r="M1021" s="79"/>
      <c r="N1021" s="74"/>
      <c r="O1021" s="81" t="s">
        <v>1490</v>
      </c>
      <c r="P1021" s="83">
        <v>44410.283796296295</v>
      </c>
      <c r="Q1021" s="81" t="s">
        <v>1716</v>
      </c>
      <c r="R1021" s="81"/>
      <c r="S1021" s="81"/>
      <c r="T1021" s="81" t="s">
        <v>3398</v>
      </c>
      <c r="U1021" s="83">
        <v>44410.283796296295</v>
      </c>
      <c r="V1021" s="85" t="s">
        <v>4569</v>
      </c>
      <c r="W1021" s="81"/>
      <c r="X1021" s="81"/>
      <c r="Y1021" s="87" t="s">
        <v>6569</v>
      </c>
      <c r="Z1021" s="81"/>
    </row>
    <row r="1022" spans="1:26" x14ac:dyDescent="0.35">
      <c r="A1022" s="66" t="s">
        <v>928</v>
      </c>
      <c r="B1022" s="66" t="s">
        <v>388</v>
      </c>
      <c r="C1022" s="67"/>
      <c r="D1022" s="68"/>
      <c r="E1022" s="69"/>
      <c r="F1022" s="70"/>
      <c r="G1022" s="67"/>
      <c r="H1022" s="71"/>
      <c r="I1022" s="72"/>
      <c r="J1022" s="72"/>
      <c r="K1022" s="36"/>
      <c r="L1022" s="79"/>
      <c r="M1022" s="79"/>
      <c r="N1022" s="74"/>
      <c r="O1022" s="81" t="s">
        <v>1490</v>
      </c>
      <c r="P1022" s="83">
        <v>44410.290567129632</v>
      </c>
      <c r="Q1022" s="81" t="s">
        <v>1624</v>
      </c>
      <c r="R1022" s="81"/>
      <c r="S1022" s="81"/>
      <c r="T1022" s="81" t="s">
        <v>3355</v>
      </c>
      <c r="U1022" s="83">
        <v>44410.290567129632</v>
      </c>
      <c r="V1022" s="85" t="s">
        <v>4570</v>
      </c>
      <c r="W1022" s="81"/>
      <c r="X1022" s="81"/>
      <c r="Y1022" s="87" t="s">
        <v>6570</v>
      </c>
      <c r="Z1022" s="81"/>
    </row>
    <row r="1023" spans="1:26" x14ac:dyDescent="0.35">
      <c r="A1023" s="66" t="s">
        <v>929</v>
      </c>
      <c r="B1023" s="66" t="s">
        <v>929</v>
      </c>
      <c r="C1023" s="67"/>
      <c r="D1023" s="68"/>
      <c r="E1023" s="69"/>
      <c r="F1023" s="70"/>
      <c r="G1023" s="67"/>
      <c r="H1023" s="71"/>
      <c r="I1023" s="72"/>
      <c r="J1023" s="72"/>
      <c r="K1023" s="36"/>
      <c r="L1023" s="79"/>
      <c r="M1023" s="79"/>
      <c r="N1023" s="74"/>
      <c r="O1023" s="81" t="s">
        <v>179</v>
      </c>
      <c r="P1023" s="83">
        <v>44410.291666666664</v>
      </c>
      <c r="Q1023" s="81" t="s">
        <v>1834</v>
      </c>
      <c r="R1023" s="85" t="s">
        <v>2722</v>
      </c>
      <c r="S1023" s="81" t="s">
        <v>3177</v>
      </c>
      <c r="T1023" s="81"/>
      <c r="U1023" s="83">
        <v>44410.291666666664</v>
      </c>
      <c r="V1023" s="85" t="s">
        <v>4571</v>
      </c>
      <c r="W1023" s="81"/>
      <c r="X1023" s="81"/>
      <c r="Y1023" s="87" t="s">
        <v>6571</v>
      </c>
      <c r="Z1023" s="81"/>
    </row>
    <row r="1024" spans="1:26" x14ac:dyDescent="0.35">
      <c r="A1024" s="66" t="s">
        <v>930</v>
      </c>
      <c r="B1024" s="66" t="s">
        <v>1264</v>
      </c>
      <c r="C1024" s="67"/>
      <c r="D1024" s="68"/>
      <c r="E1024" s="69"/>
      <c r="F1024" s="70"/>
      <c r="G1024" s="67"/>
      <c r="H1024" s="71"/>
      <c r="I1024" s="72"/>
      <c r="J1024" s="72"/>
      <c r="K1024" s="36"/>
      <c r="L1024" s="79"/>
      <c r="M1024" s="79"/>
      <c r="N1024" s="74"/>
      <c r="O1024" s="81" t="s">
        <v>1490</v>
      </c>
      <c r="P1024" s="83">
        <v>44410.239583333336</v>
      </c>
      <c r="Q1024" s="81" t="s">
        <v>1835</v>
      </c>
      <c r="R1024" s="85" t="s">
        <v>2723</v>
      </c>
      <c r="S1024" s="81" t="s">
        <v>3177</v>
      </c>
      <c r="T1024" s="81" t="s">
        <v>3289</v>
      </c>
      <c r="U1024" s="83">
        <v>44410.239583333336</v>
      </c>
      <c r="V1024" s="85" t="s">
        <v>4572</v>
      </c>
      <c r="W1024" s="81"/>
      <c r="X1024" s="81"/>
      <c r="Y1024" s="87" t="s">
        <v>6572</v>
      </c>
      <c r="Z1024" s="81"/>
    </row>
    <row r="1025" spans="1:26" x14ac:dyDescent="0.35">
      <c r="A1025" s="66" t="s">
        <v>931</v>
      </c>
      <c r="B1025" s="66" t="s">
        <v>930</v>
      </c>
      <c r="C1025" s="67"/>
      <c r="D1025" s="68"/>
      <c r="E1025" s="69"/>
      <c r="F1025" s="70"/>
      <c r="G1025" s="67"/>
      <c r="H1025" s="71"/>
      <c r="I1025" s="72"/>
      <c r="J1025" s="72"/>
      <c r="K1025" s="36"/>
      <c r="L1025" s="79"/>
      <c r="M1025" s="79"/>
      <c r="N1025" s="74"/>
      <c r="O1025" s="81" t="s">
        <v>1490</v>
      </c>
      <c r="P1025" s="83">
        <v>44410.295810185184</v>
      </c>
      <c r="Q1025" s="81" t="s">
        <v>1836</v>
      </c>
      <c r="R1025" s="81"/>
      <c r="S1025" s="81"/>
      <c r="T1025" s="81" t="s">
        <v>3289</v>
      </c>
      <c r="U1025" s="83">
        <v>44410.295810185184</v>
      </c>
      <c r="V1025" s="85" t="s">
        <v>4573</v>
      </c>
      <c r="W1025" s="81"/>
      <c r="X1025" s="81"/>
      <c r="Y1025" s="87" t="s">
        <v>6573</v>
      </c>
      <c r="Z1025" s="81"/>
    </row>
    <row r="1026" spans="1:26" x14ac:dyDescent="0.35">
      <c r="A1026" s="66" t="s">
        <v>931</v>
      </c>
      <c r="B1026" s="66" t="s">
        <v>1264</v>
      </c>
      <c r="C1026" s="67"/>
      <c r="D1026" s="68"/>
      <c r="E1026" s="69"/>
      <c r="F1026" s="70"/>
      <c r="G1026" s="67"/>
      <c r="H1026" s="71"/>
      <c r="I1026" s="72"/>
      <c r="J1026" s="72"/>
      <c r="K1026" s="36"/>
      <c r="L1026" s="79"/>
      <c r="M1026" s="79"/>
      <c r="N1026" s="74"/>
      <c r="O1026" s="81" t="s">
        <v>1490</v>
      </c>
      <c r="P1026" s="83">
        <v>44410.295810185184</v>
      </c>
      <c r="Q1026" s="81" t="s">
        <v>1836</v>
      </c>
      <c r="R1026" s="81"/>
      <c r="S1026" s="81"/>
      <c r="T1026" s="81" t="s">
        <v>3289</v>
      </c>
      <c r="U1026" s="83">
        <v>44410.295810185184</v>
      </c>
      <c r="V1026" s="85" t="s">
        <v>4573</v>
      </c>
      <c r="W1026" s="81"/>
      <c r="X1026" s="81"/>
      <c r="Y1026" s="87" t="s">
        <v>6573</v>
      </c>
      <c r="Z1026" s="81"/>
    </row>
    <row r="1027" spans="1:26" x14ac:dyDescent="0.35">
      <c r="A1027" s="66" t="s">
        <v>932</v>
      </c>
      <c r="B1027" s="66" t="s">
        <v>1431</v>
      </c>
      <c r="C1027" s="67"/>
      <c r="D1027" s="68"/>
      <c r="E1027" s="69"/>
      <c r="F1027" s="70"/>
      <c r="G1027" s="67"/>
      <c r="H1027" s="71"/>
      <c r="I1027" s="72"/>
      <c r="J1027" s="72"/>
      <c r="K1027" s="36"/>
      <c r="L1027" s="79"/>
      <c r="M1027" s="79"/>
      <c r="N1027" s="74"/>
      <c r="O1027" s="81" t="s">
        <v>1490</v>
      </c>
      <c r="P1027" s="83">
        <v>44410.306608796294</v>
      </c>
      <c r="Q1027" s="81" t="s">
        <v>1837</v>
      </c>
      <c r="R1027" s="81"/>
      <c r="S1027" s="81"/>
      <c r="T1027" s="81" t="s">
        <v>3460</v>
      </c>
      <c r="U1027" s="83">
        <v>44410.306608796294</v>
      </c>
      <c r="V1027" s="85" t="s">
        <v>4574</v>
      </c>
      <c r="W1027" s="81"/>
      <c r="X1027" s="81"/>
      <c r="Y1027" s="87" t="s">
        <v>6574</v>
      </c>
      <c r="Z1027" s="81"/>
    </row>
    <row r="1028" spans="1:26" x14ac:dyDescent="0.35">
      <c r="A1028" s="66" t="s">
        <v>932</v>
      </c>
      <c r="B1028" s="66" t="s">
        <v>1432</v>
      </c>
      <c r="C1028" s="67"/>
      <c r="D1028" s="68"/>
      <c r="E1028" s="69"/>
      <c r="F1028" s="70"/>
      <c r="G1028" s="67"/>
      <c r="H1028" s="71"/>
      <c r="I1028" s="72"/>
      <c r="J1028" s="72"/>
      <c r="K1028" s="36"/>
      <c r="L1028" s="79"/>
      <c r="M1028" s="79"/>
      <c r="N1028" s="74"/>
      <c r="O1028" s="81" t="s">
        <v>1490</v>
      </c>
      <c r="P1028" s="83">
        <v>44410.306608796294</v>
      </c>
      <c r="Q1028" s="81" t="s">
        <v>1837</v>
      </c>
      <c r="R1028" s="81"/>
      <c r="S1028" s="81"/>
      <c r="T1028" s="81" t="s">
        <v>3460</v>
      </c>
      <c r="U1028" s="83">
        <v>44410.306608796294</v>
      </c>
      <c r="V1028" s="85" t="s">
        <v>4574</v>
      </c>
      <c r="W1028" s="81"/>
      <c r="X1028" s="81"/>
      <c r="Y1028" s="87" t="s">
        <v>6574</v>
      </c>
      <c r="Z1028" s="81"/>
    </row>
    <row r="1029" spans="1:26" x14ac:dyDescent="0.35">
      <c r="A1029" s="66" t="s">
        <v>932</v>
      </c>
      <c r="B1029" s="66" t="s">
        <v>1382</v>
      </c>
      <c r="C1029" s="67"/>
      <c r="D1029" s="68"/>
      <c r="E1029" s="69"/>
      <c r="F1029" s="70"/>
      <c r="G1029" s="67"/>
      <c r="H1029" s="71"/>
      <c r="I1029" s="72"/>
      <c r="J1029" s="72"/>
      <c r="K1029" s="36"/>
      <c r="L1029" s="79"/>
      <c r="M1029" s="79"/>
      <c r="N1029" s="74"/>
      <c r="O1029" s="81" t="s">
        <v>1490</v>
      </c>
      <c r="P1029" s="83">
        <v>44410.306608796294</v>
      </c>
      <c r="Q1029" s="81" t="s">
        <v>1837</v>
      </c>
      <c r="R1029" s="81"/>
      <c r="S1029" s="81"/>
      <c r="T1029" s="81" t="s">
        <v>3460</v>
      </c>
      <c r="U1029" s="83">
        <v>44410.306608796294</v>
      </c>
      <c r="V1029" s="85" t="s">
        <v>4574</v>
      </c>
      <c r="W1029" s="81"/>
      <c r="X1029" s="81"/>
      <c r="Y1029" s="87" t="s">
        <v>6574</v>
      </c>
      <c r="Z1029" s="81"/>
    </row>
    <row r="1030" spans="1:26" x14ac:dyDescent="0.35">
      <c r="A1030" s="66" t="s">
        <v>932</v>
      </c>
      <c r="B1030" s="66" t="s">
        <v>1232</v>
      </c>
      <c r="C1030" s="67"/>
      <c r="D1030" s="68"/>
      <c r="E1030" s="69"/>
      <c r="F1030" s="70"/>
      <c r="G1030" s="67"/>
      <c r="H1030" s="71"/>
      <c r="I1030" s="72"/>
      <c r="J1030" s="72"/>
      <c r="K1030" s="36"/>
      <c r="L1030" s="79"/>
      <c r="M1030" s="79"/>
      <c r="N1030" s="74"/>
      <c r="O1030" s="81" t="s">
        <v>1490</v>
      </c>
      <c r="P1030" s="83">
        <v>44410.306608796294</v>
      </c>
      <c r="Q1030" s="81" t="s">
        <v>1837</v>
      </c>
      <c r="R1030" s="81"/>
      <c r="S1030" s="81"/>
      <c r="T1030" s="81" t="s">
        <v>3460</v>
      </c>
      <c r="U1030" s="83">
        <v>44410.306608796294</v>
      </c>
      <c r="V1030" s="85" t="s">
        <v>4574</v>
      </c>
      <c r="W1030" s="81"/>
      <c r="X1030" s="81"/>
      <c r="Y1030" s="87" t="s">
        <v>6574</v>
      </c>
      <c r="Z1030" s="81"/>
    </row>
    <row r="1031" spans="1:26" x14ac:dyDescent="0.35">
      <c r="A1031" s="66" t="s">
        <v>933</v>
      </c>
      <c r="B1031" s="66" t="s">
        <v>1433</v>
      </c>
      <c r="C1031" s="67"/>
      <c r="D1031" s="68"/>
      <c r="E1031" s="69"/>
      <c r="F1031" s="70"/>
      <c r="G1031" s="67"/>
      <c r="H1031" s="71"/>
      <c r="I1031" s="72"/>
      <c r="J1031" s="72"/>
      <c r="K1031" s="36"/>
      <c r="L1031" s="79"/>
      <c r="M1031" s="79"/>
      <c r="N1031" s="74"/>
      <c r="O1031" s="81" t="s">
        <v>1490</v>
      </c>
      <c r="P1031" s="83">
        <v>44410.307326388887</v>
      </c>
      <c r="Q1031" s="81" t="s">
        <v>1838</v>
      </c>
      <c r="R1031" s="81"/>
      <c r="S1031" s="81"/>
      <c r="T1031" s="81" t="s">
        <v>3461</v>
      </c>
      <c r="U1031" s="83">
        <v>44410.307326388887</v>
      </c>
      <c r="V1031" s="85" t="s">
        <v>4575</v>
      </c>
      <c r="W1031" s="81"/>
      <c r="X1031" s="81"/>
      <c r="Y1031" s="87" t="s">
        <v>6575</v>
      </c>
      <c r="Z1031" s="81"/>
    </row>
    <row r="1032" spans="1:26" x14ac:dyDescent="0.35">
      <c r="A1032" s="66" t="s">
        <v>934</v>
      </c>
      <c r="B1032" s="66" t="s">
        <v>1308</v>
      </c>
      <c r="C1032" s="67"/>
      <c r="D1032" s="68"/>
      <c r="E1032" s="69"/>
      <c r="F1032" s="70"/>
      <c r="G1032" s="67"/>
      <c r="H1032" s="71"/>
      <c r="I1032" s="72"/>
      <c r="J1032" s="72"/>
      <c r="K1032" s="36"/>
      <c r="L1032" s="79"/>
      <c r="M1032" s="79"/>
      <c r="N1032" s="74"/>
      <c r="O1032" s="81" t="s">
        <v>1490</v>
      </c>
      <c r="P1032" s="83">
        <v>44410.309131944443</v>
      </c>
      <c r="Q1032" s="81" t="s">
        <v>1536</v>
      </c>
      <c r="R1032" s="81"/>
      <c r="S1032" s="81"/>
      <c r="T1032" s="81" t="s">
        <v>3307</v>
      </c>
      <c r="U1032" s="83">
        <v>44410.309131944443</v>
      </c>
      <c r="V1032" s="85" t="s">
        <v>4576</v>
      </c>
      <c r="W1032" s="81"/>
      <c r="X1032" s="81"/>
      <c r="Y1032" s="87" t="s">
        <v>6576</v>
      </c>
      <c r="Z1032" s="81"/>
    </row>
    <row r="1033" spans="1:26" x14ac:dyDescent="0.35">
      <c r="A1033" s="66" t="s">
        <v>935</v>
      </c>
      <c r="B1033" s="66" t="s">
        <v>1308</v>
      </c>
      <c r="C1033" s="67"/>
      <c r="D1033" s="68"/>
      <c r="E1033" s="69"/>
      <c r="F1033" s="70"/>
      <c r="G1033" s="67"/>
      <c r="H1033" s="71"/>
      <c r="I1033" s="72"/>
      <c r="J1033" s="72"/>
      <c r="K1033" s="36"/>
      <c r="L1033" s="79"/>
      <c r="M1033" s="79"/>
      <c r="N1033" s="74"/>
      <c r="O1033" s="81" t="s">
        <v>1490</v>
      </c>
      <c r="P1033" s="83">
        <v>44410.309895833336</v>
      </c>
      <c r="Q1033" s="81" t="s">
        <v>1536</v>
      </c>
      <c r="R1033" s="81"/>
      <c r="S1033" s="81"/>
      <c r="T1033" s="81" t="s">
        <v>3307</v>
      </c>
      <c r="U1033" s="83">
        <v>44410.309895833336</v>
      </c>
      <c r="V1033" s="85" t="s">
        <v>4577</v>
      </c>
      <c r="W1033" s="81"/>
      <c r="X1033" s="81"/>
      <c r="Y1033" s="87" t="s">
        <v>6577</v>
      </c>
      <c r="Z1033" s="81"/>
    </row>
    <row r="1034" spans="1:26" x14ac:dyDescent="0.35">
      <c r="A1034" s="66" t="s">
        <v>936</v>
      </c>
      <c r="B1034" s="66" t="s">
        <v>1025</v>
      </c>
      <c r="C1034" s="67"/>
      <c r="D1034" s="68"/>
      <c r="E1034" s="69"/>
      <c r="F1034" s="70"/>
      <c r="G1034" s="67"/>
      <c r="H1034" s="71"/>
      <c r="I1034" s="72"/>
      <c r="J1034" s="72"/>
      <c r="K1034" s="36"/>
      <c r="L1034" s="79"/>
      <c r="M1034" s="79"/>
      <c r="N1034" s="74"/>
      <c r="O1034" s="81" t="s">
        <v>1490</v>
      </c>
      <c r="P1034" s="83">
        <v>44410.313854166663</v>
      </c>
      <c r="Q1034" s="81" t="s">
        <v>1839</v>
      </c>
      <c r="R1034" s="81"/>
      <c r="S1034" s="81"/>
      <c r="T1034" s="81" t="s">
        <v>3289</v>
      </c>
      <c r="U1034" s="83">
        <v>44410.313854166663</v>
      </c>
      <c r="V1034" s="85" t="s">
        <v>4578</v>
      </c>
      <c r="W1034" s="81"/>
      <c r="X1034" s="81"/>
      <c r="Y1034" s="87" t="s">
        <v>6578</v>
      </c>
      <c r="Z1034" s="81"/>
    </row>
    <row r="1035" spans="1:26" x14ac:dyDescent="0.35">
      <c r="A1035" s="66" t="s">
        <v>937</v>
      </c>
      <c r="B1035" s="66" t="s">
        <v>1200</v>
      </c>
      <c r="C1035" s="67"/>
      <c r="D1035" s="68"/>
      <c r="E1035" s="69"/>
      <c r="F1035" s="70"/>
      <c r="G1035" s="67"/>
      <c r="H1035" s="71"/>
      <c r="I1035" s="72"/>
      <c r="J1035" s="72"/>
      <c r="K1035" s="36"/>
      <c r="L1035" s="79"/>
      <c r="M1035" s="79"/>
      <c r="N1035" s="74"/>
      <c r="O1035" s="81" t="s">
        <v>1490</v>
      </c>
      <c r="P1035" s="83">
        <v>44410.31490740741</v>
      </c>
      <c r="Q1035" s="81" t="s">
        <v>1716</v>
      </c>
      <c r="R1035" s="81"/>
      <c r="S1035" s="81"/>
      <c r="T1035" s="81" t="s">
        <v>3398</v>
      </c>
      <c r="U1035" s="83">
        <v>44410.31490740741</v>
      </c>
      <c r="V1035" s="85" t="s">
        <v>4579</v>
      </c>
      <c r="W1035" s="81"/>
      <c r="X1035" s="81"/>
      <c r="Y1035" s="87" t="s">
        <v>6579</v>
      </c>
      <c r="Z1035" s="81"/>
    </row>
    <row r="1036" spans="1:26" x14ac:dyDescent="0.35">
      <c r="A1036" s="66" t="s">
        <v>938</v>
      </c>
      <c r="B1036" s="66" t="s">
        <v>1005</v>
      </c>
      <c r="C1036" s="67"/>
      <c r="D1036" s="68"/>
      <c r="E1036" s="69"/>
      <c r="F1036" s="70"/>
      <c r="G1036" s="67"/>
      <c r="H1036" s="71"/>
      <c r="I1036" s="72"/>
      <c r="J1036" s="72"/>
      <c r="K1036" s="36"/>
      <c r="L1036" s="79"/>
      <c r="M1036" s="79"/>
      <c r="N1036" s="74"/>
      <c r="O1036" s="81" t="s">
        <v>1490</v>
      </c>
      <c r="P1036" s="83">
        <v>44410.319131944445</v>
      </c>
      <c r="Q1036" s="81" t="s">
        <v>1708</v>
      </c>
      <c r="R1036" s="85" t="s">
        <v>2650</v>
      </c>
      <c r="S1036" s="81" t="s">
        <v>3207</v>
      </c>
      <c r="T1036" s="81" t="s">
        <v>3393</v>
      </c>
      <c r="U1036" s="83">
        <v>44410.319131944445</v>
      </c>
      <c r="V1036" s="85" t="s">
        <v>4580</v>
      </c>
      <c r="W1036" s="81"/>
      <c r="X1036" s="81"/>
      <c r="Y1036" s="87" t="s">
        <v>6580</v>
      </c>
      <c r="Z1036" s="81"/>
    </row>
    <row r="1037" spans="1:26" x14ac:dyDescent="0.35">
      <c r="A1037" s="66" t="s">
        <v>939</v>
      </c>
      <c r="B1037" s="66" t="s">
        <v>1308</v>
      </c>
      <c r="C1037" s="67"/>
      <c r="D1037" s="68"/>
      <c r="E1037" s="69"/>
      <c r="F1037" s="70"/>
      <c r="G1037" s="67"/>
      <c r="H1037" s="71"/>
      <c r="I1037" s="72"/>
      <c r="J1037" s="72"/>
      <c r="K1037" s="36"/>
      <c r="L1037" s="79"/>
      <c r="M1037" s="79"/>
      <c r="N1037" s="74"/>
      <c r="O1037" s="81" t="s">
        <v>1490</v>
      </c>
      <c r="P1037" s="83">
        <v>44405.707407407404</v>
      </c>
      <c r="Q1037" s="81" t="s">
        <v>1536</v>
      </c>
      <c r="R1037" s="81"/>
      <c r="S1037" s="81"/>
      <c r="T1037" s="81" t="s">
        <v>3307</v>
      </c>
      <c r="U1037" s="83">
        <v>44405.707407407404</v>
      </c>
      <c r="V1037" s="85" t="s">
        <v>4581</v>
      </c>
      <c r="W1037" s="81"/>
      <c r="X1037" s="81"/>
      <c r="Y1037" s="87" t="s">
        <v>6581</v>
      </c>
      <c r="Z1037" s="81"/>
    </row>
    <row r="1038" spans="1:26" x14ac:dyDescent="0.35">
      <c r="A1038" s="66" t="s">
        <v>939</v>
      </c>
      <c r="B1038" s="66" t="s">
        <v>1308</v>
      </c>
      <c r="C1038" s="67"/>
      <c r="D1038" s="68"/>
      <c r="E1038" s="69"/>
      <c r="F1038" s="70"/>
      <c r="G1038" s="67"/>
      <c r="H1038" s="71"/>
      <c r="I1038" s="72"/>
      <c r="J1038" s="72"/>
      <c r="K1038" s="36"/>
      <c r="L1038" s="79"/>
      <c r="M1038" s="79"/>
      <c r="N1038" s="74"/>
      <c r="O1038" s="81" t="s">
        <v>1490</v>
      </c>
      <c r="P1038" s="83">
        <v>44407.458749999998</v>
      </c>
      <c r="Q1038" s="81" t="s">
        <v>1675</v>
      </c>
      <c r="R1038" s="81"/>
      <c r="S1038" s="81"/>
      <c r="T1038" s="81" t="s">
        <v>3379</v>
      </c>
      <c r="U1038" s="83">
        <v>44407.458749999998</v>
      </c>
      <c r="V1038" s="85" t="s">
        <v>4582</v>
      </c>
      <c r="W1038" s="81"/>
      <c r="X1038" s="81"/>
      <c r="Y1038" s="87" t="s">
        <v>6582</v>
      </c>
      <c r="Z1038" s="81"/>
    </row>
    <row r="1039" spans="1:26" x14ac:dyDescent="0.35">
      <c r="A1039" s="66" t="s">
        <v>940</v>
      </c>
      <c r="B1039" s="66" t="s">
        <v>939</v>
      </c>
      <c r="C1039" s="67"/>
      <c r="D1039" s="68"/>
      <c r="E1039" s="69"/>
      <c r="F1039" s="70"/>
      <c r="G1039" s="67"/>
      <c r="H1039" s="71"/>
      <c r="I1039" s="72"/>
      <c r="J1039" s="72"/>
      <c r="K1039" s="36"/>
      <c r="L1039" s="79"/>
      <c r="M1039" s="79"/>
      <c r="N1039" s="74"/>
      <c r="O1039" s="81" t="s">
        <v>1491</v>
      </c>
      <c r="P1039" s="83">
        <v>44409.411469907405</v>
      </c>
      <c r="Q1039" s="81" t="s">
        <v>1840</v>
      </c>
      <c r="R1039" s="85" t="s">
        <v>2724</v>
      </c>
      <c r="S1039" s="81" t="s">
        <v>3177</v>
      </c>
      <c r="T1039" s="81"/>
      <c r="U1039" s="83">
        <v>44409.411469907405</v>
      </c>
      <c r="V1039" s="85" t="s">
        <v>4583</v>
      </c>
      <c r="W1039" s="81"/>
      <c r="X1039" s="81"/>
      <c r="Y1039" s="87" t="s">
        <v>6583</v>
      </c>
      <c r="Z1039" s="87" t="s">
        <v>7681</v>
      </c>
    </row>
    <row r="1040" spans="1:26" x14ac:dyDescent="0.35">
      <c r="A1040" s="66" t="s">
        <v>941</v>
      </c>
      <c r="B1040" s="66" t="s">
        <v>1076</v>
      </c>
      <c r="C1040" s="67"/>
      <c r="D1040" s="68"/>
      <c r="E1040" s="69"/>
      <c r="F1040" s="70"/>
      <c r="G1040" s="67"/>
      <c r="H1040" s="71"/>
      <c r="I1040" s="72"/>
      <c r="J1040" s="72"/>
      <c r="K1040" s="36"/>
      <c r="L1040" s="79"/>
      <c r="M1040" s="79"/>
      <c r="N1040" s="74"/>
      <c r="O1040" s="81" t="s">
        <v>1490</v>
      </c>
      <c r="P1040" s="83">
        <v>44410.32708333333</v>
      </c>
      <c r="Q1040" s="81" t="s">
        <v>1841</v>
      </c>
      <c r="R1040" s="85" t="s">
        <v>2725</v>
      </c>
      <c r="S1040" s="81" t="s">
        <v>3223</v>
      </c>
      <c r="T1040" s="81" t="s">
        <v>3462</v>
      </c>
      <c r="U1040" s="83">
        <v>44410.32708333333</v>
      </c>
      <c r="V1040" s="85" t="s">
        <v>4584</v>
      </c>
      <c r="W1040" s="81"/>
      <c r="X1040" s="81"/>
      <c r="Y1040" s="87" t="s">
        <v>6584</v>
      </c>
      <c r="Z1040" s="81"/>
    </row>
    <row r="1041" spans="1:26" x14ac:dyDescent="0.35">
      <c r="A1041" s="66" t="s">
        <v>942</v>
      </c>
      <c r="B1041" s="66" t="s">
        <v>1005</v>
      </c>
      <c r="C1041" s="67"/>
      <c r="D1041" s="68"/>
      <c r="E1041" s="69"/>
      <c r="F1041" s="70"/>
      <c r="G1041" s="67"/>
      <c r="H1041" s="71"/>
      <c r="I1041" s="72"/>
      <c r="J1041" s="72"/>
      <c r="K1041" s="36"/>
      <c r="L1041" s="79"/>
      <c r="M1041" s="79"/>
      <c r="N1041" s="74"/>
      <c r="O1041" s="81" t="s">
        <v>1490</v>
      </c>
      <c r="P1041" s="83">
        <v>44410.332013888888</v>
      </c>
      <c r="Q1041" s="81" t="s">
        <v>1708</v>
      </c>
      <c r="R1041" s="85" t="s">
        <v>2650</v>
      </c>
      <c r="S1041" s="81" t="s">
        <v>3207</v>
      </c>
      <c r="T1041" s="81" t="s">
        <v>3393</v>
      </c>
      <c r="U1041" s="83">
        <v>44410.332013888888</v>
      </c>
      <c r="V1041" s="85" t="s">
        <v>4585</v>
      </c>
      <c r="W1041" s="81"/>
      <c r="X1041" s="81"/>
      <c r="Y1041" s="87" t="s">
        <v>6585</v>
      </c>
      <c r="Z1041" s="81"/>
    </row>
    <row r="1042" spans="1:26" x14ac:dyDescent="0.35">
      <c r="A1042" s="66" t="s">
        <v>943</v>
      </c>
      <c r="B1042" s="66" t="s">
        <v>1238</v>
      </c>
      <c r="C1042" s="67"/>
      <c r="D1042" s="68"/>
      <c r="E1042" s="69"/>
      <c r="F1042" s="70"/>
      <c r="G1042" s="67"/>
      <c r="H1042" s="71"/>
      <c r="I1042" s="72"/>
      <c r="J1042" s="72"/>
      <c r="K1042" s="36"/>
      <c r="L1042" s="79"/>
      <c r="M1042" s="79"/>
      <c r="N1042" s="74"/>
      <c r="O1042" s="81" t="s">
        <v>1490</v>
      </c>
      <c r="P1042" s="83">
        <v>44410.334374999999</v>
      </c>
      <c r="Q1042" s="81" t="s">
        <v>1842</v>
      </c>
      <c r="R1042" s="81"/>
      <c r="S1042" s="81"/>
      <c r="T1042" s="81" t="s">
        <v>3463</v>
      </c>
      <c r="U1042" s="83">
        <v>44410.334374999999</v>
      </c>
      <c r="V1042" s="85" t="s">
        <v>4586</v>
      </c>
      <c r="W1042" s="81"/>
      <c r="X1042" s="81"/>
      <c r="Y1042" s="87" t="s">
        <v>6586</v>
      </c>
      <c r="Z1042" s="81"/>
    </row>
    <row r="1043" spans="1:26" x14ac:dyDescent="0.35">
      <c r="A1043" s="66" t="s">
        <v>944</v>
      </c>
      <c r="B1043" s="66" t="s">
        <v>1076</v>
      </c>
      <c r="C1043" s="67"/>
      <c r="D1043" s="68"/>
      <c r="E1043" s="69"/>
      <c r="F1043" s="70"/>
      <c r="G1043" s="67"/>
      <c r="H1043" s="71"/>
      <c r="I1043" s="72"/>
      <c r="J1043" s="72"/>
      <c r="K1043" s="36"/>
      <c r="L1043" s="79"/>
      <c r="M1043" s="79"/>
      <c r="N1043" s="74"/>
      <c r="O1043" s="81" t="s">
        <v>1490</v>
      </c>
      <c r="P1043" s="83">
        <v>44410.334432870368</v>
      </c>
      <c r="Q1043" s="81" t="s">
        <v>1843</v>
      </c>
      <c r="R1043" s="81"/>
      <c r="S1043" s="81"/>
      <c r="T1043" s="81" t="s">
        <v>3289</v>
      </c>
      <c r="U1043" s="83">
        <v>44410.334432870368</v>
      </c>
      <c r="V1043" s="85" t="s">
        <v>4587</v>
      </c>
      <c r="W1043" s="81"/>
      <c r="X1043" s="81"/>
      <c r="Y1043" s="87" t="s">
        <v>6587</v>
      </c>
      <c r="Z1043" s="81"/>
    </row>
    <row r="1044" spans="1:26" x14ac:dyDescent="0.35">
      <c r="A1044" s="66" t="s">
        <v>945</v>
      </c>
      <c r="B1044" s="66" t="s">
        <v>945</v>
      </c>
      <c r="C1044" s="67"/>
      <c r="D1044" s="68"/>
      <c r="E1044" s="69"/>
      <c r="F1044" s="70"/>
      <c r="G1044" s="67"/>
      <c r="H1044" s="71"/>
      <c r="I1044" s="72"/>
      <c r="J1044" s="72"/>
      <c r="K1044" s="36"/>
      <c r="L1044" s="79"/>
      <c r="M1044" s="79"/>
      <c r="N1044" s="74"/>
      <c r="O1044" s="81" t="s">
        <v>179</v>
      </c>
      <c r="P1044" s="83">
        <v>44407.39738425926</v>
      </c>
      <c r="Q1044" s="81" t="s">
        <v>1844</v>
      </c>
      <c r="R1044" s="85" t="s">
        <v>2726</v>
      </c>
      <c r="S1044" s="81" t="s">
        <v>3177</v>
      </c>
      <c r="T1044" s="81" t="s">
        <v>3464</v>
      </c>
      <c r="U1044" s="83">
        <v>44407.39738425926</v>
      </c>
      <c r="V1044" s="85" t="s">
        <v>4588</v>
      </c>
      <c r="W1044" s="81"/>
      <c r="X1044" s="81"/>
      <c r="Y1044" s="87" t="s">
        <v>6588</v>
      </c>
      <c r="Z1044" s="81"/>
    </row>
    <row r="1045" spans="1:26" x14ac:dyDescent="0.35">
      <c r="A1045" s="66" t="s">
        <v>945</v>
      </c>
      <c r="B1045" s="66" t="s">
        <v>945</v>
      </c>
      <c r="C1045" s="67"/>
      <c r="D1045" s="68"/>
      <c r="E1045" s="69"/>
      <c r="F1045" s="70"/>
      <c r="G1045" s="67"/>
      <c r="H1045" s="71"/>
      <c r="I1045" s="72"/>
      <c r="J1045" s="72"/>
      <c r="K1045" s="36"/>
      <c r="L1045" s="79"/>
      <c r="M1045" s="79"/>
      <c r="N1045" s="74"/>
      <c r="O1045" s="81" t="s">
        <v>179</v>
      </c>
      <c r="P1045" s="83">
        <v>44410.335879629631</v>
      </c>
      <c r="Q1045" s="81" t="s">
        <v>1845</v>
      </c>
      <c r="R1045" s="81"/>
      <c r="S1045" s="81"/>
      <c r="T1045" s="81" t="s">
        <v>3464</v>
      </c>
      <c r="U1045" s="83">
        <v>44410.335879629631</v>
      </c>
      <c r="V1045" s="85" t="s">
        <v>4589</v>
      </c>
      <c r="W1045" s="81"/>
      <c r="X1045" s="81"/>
      <c r="Y1045" s="87" t="s">
        <v>6589</v>
      </c>
      <c r="Z1045" s="81"/>
    </row>
    <row r="1046" spans="1:26" x14ac:dyDescent="0.35">
      <c r="A1046" s="66" t="s">
        <v>946</v>
      </c>
      <c r="B1046" s="66" t="s">
        <v>1332</v>
      </c>
      <c r="C1046" s="67"/>
      <c r="D1046" s="68"/>
      <c r="E1046" s="69"/>
      <c r="F1046" s="70"/>
      <c r="G1046" s="67"/>
      <c r="H1046" s="71"/>
      <c r="I1046" s="72"/>
      <c r="J1046" s="72"/>
      <c r="K1046" s="36"/>
      <c r="L1046" s="79"/>
      <c r="M1046" s="79"/>
      <c r="N1046" s="74"/>
      <c r="O1046" s="81" t="s">
        <v>1490</v>
      </c>
      <c r="P1046" s="83">
        <v>44407.694606481484</v>
      </c>
      <c r="Q1046" s="81" t="s">
        <v>1522</v>
      </c>
      <c r="R1046" s="81"/>
      <c r="S1046" s="81"/>
      <c r="T1046" s="81" t="s">
        <v>3301</v>
      </c>
      <c r="U1046" s="83">
        <v>44407.694606481484</v>
      </c>
      <c r="V1046" s="85" t="s">
        <v>4590</v>
      </c>
      <c r="W1046" s="81"/>
      <c r="X1046" s="81"/>
      <c r="Y1046" s="87" t="s">
        <v>6590</v>
      </c>
      <c r="Z1046" s="81"/>
    </row>
    <row r="1047" spans="1:26" x14ac:dyDescent="0.35">
      <c r="A1047" s="66" t="s">
        <v>946</v>
      </c>
      <c r="B1047" s="66" t="s">
        <v>946</v>
      </c>
      <c r="C1047" s="67"/>
      <c r="D1047" s="68"/>
      <c r="E1047" s="69"/>
      <c r="F1047" s="70"/>
      <c r="G1047" s="67"/>
      <c r="H1047" s="71"/>
      <c r="I1047" s="72"/>
      <c r="J1047" s="72"/>
      <c r="K1047" s="36"/>
      <c r="L1047" s="79"/>
      <c r="M1047" s="79"/>
      <c r="N1047" s="74"/>
      <c r="O1047" s="81" t="s">
        <v>179</v>
      </c>
      <c r="P1047" s="83">
        <v>44409.695972222224</v>
      </c>
      <c r="Q1047" s="81" t="s">
        <v>1846</v>
      </c>
      <c r="R1047" s="85" t="s">
        <v>2727</v>
      </c>
      <c r="S1047" s="81" t="s">
        <v>3177</v>
      </c>
      <c r="T1047" s="81" t="s">
        <v>3453</v>
      </c>
      <c r="U1047" s="83">
        <v>44409.695972222224</v>
      </c>
      <c r="V1047" s="85" t="s">
        <v>4591</v>
      </c>
      <c r="W1047" s="81"/>
      <c r="X1047" s="81"/>
      <c r="Y1047" s="87" t="s">
        <v>6591</v>
      </c>
      <c r="Z1047" s="81"/>
    </row>
    <row r="1048" spans="1:26" x14ac:dyDescent="0.35">
      <c r="A1048" s="66" t="s">
        <v>947</v>
      </c>
      <c r="B1048" s="66" t="s">
        <v>946</v>
      </c>
      <c r="C1048" s="67"/>
      <c r="D1048" s="68"/>
      <c r="E1048" s="69"/>
      <c r="F1048" s="70"/>
      <c r="G1048" s="67"/>
      <c r="H1048" s="71"/>
      <c r="I1048" s="72"/>
      <c r="J1048" s="72"/>
      <c r="K1048" s="36"/>
      <c r="L1048" s="79"/>
      <c r="M1048" s="79"/>
      <c r="N1048" s="74"/>
      <c r="O1048" s="81" t="s">
        <v>1490</v>
      </c>
      <c r="P1048" s="83">
        <v>44410.344722222224</v>
      </c>
      <c r="Q1048" s="81" t="s">
        <v>1815</v>
      </c>
      <c r="R1048" s="81"/>
      <c r="S1048" s="81"/>
      <c r="T1048" s="81" t="s">
        <v>3453</v>
      </c>
      <c r="U1048" s="83">
        <v>44410.344722222224</v>
      </c>
      <c r="V1048" s="85" t="s">
        <v>4592</v>
      </c>
      <c r="W1048" s="81"/>
      <c r="X1048" s="81"/>
      <c r="Y1048" s="87" t="s">
        <v>6592</v>
      </c>
      <c r="Z1048" s="81"/>
    </row>
    <row r="1049" spans="1:26" x14ac:dyDescent="0.35">
      <c r="A1049" s="66" t="s">
        <v>947</v>
      </c>
      <c r="B1049" s="66" t="s">
        <v>1332</v>
      </c>
      <c r="C1049" s="67"/>
      <c r="D1049" s="68"/>
      <c r="E1049" s="69"/>
      <c r="F1049" s="70"/>
      <c r="G1049" s="67"/>
      <c r="H1049" s="71"/>
      <c r="I1049" s="72"/>
      <c r="J1049" s="72"/>
      <c r="K1049" s="36"/>
      <c r="L1049" s="79"/>
      <c r="M1049" s="79"/>
      <c r="N1049" s="74"/>
      <c r="O1049" s="81" t="s">
        <v>1490</v>
      </c>
      <c r="P1049" s="83">
        <v>44407.715277777781</v>
      </c>
      <c r="Q1049" s="81" t="s">
        <v>1522</v>
      </c>
      <c r="R1049" s="81"/>
      <c r="S1049" s="81"/>
      <c r="T1049" s="81" t="s">
        <v>3301</v>
      </c>
      <c r="U1049" s="83">
        <v>44407.715277777781</v>
      </c>
      <c r="V1049" s="85" t="s">
        <v>4593</v>
      </c>
      <c r="W1049" s="81"/>
      <c r="X1049" s="81"/>
      <c r="Y1049" s="87" t="s">
        <v>6593</v>
      </c>
      <c r="Z1049" s="81"/>
    </row>
    <row r="1050" spans="1:26" x14ac:dyDescent="0.35">
      <c r="A1050" s="66" t="s">
        <v>948</v>
      </c>
      <c r="B1050" s="66" t="s">
        <v>1076</v>
      </c>
      <c r="C1050" s="67"/>
      <c r="D1050" s="68"/>
      <c r="E1050" s="69"/>
      <c r="F1050" s="70"/>
      <c r="G1050" s="67"/>
      <c r="H1050" s="71"/>
      <c r="I1050" s="72"/>
      <c r="J1050" s="72"/>
      <c r="K1050" s="36"/>
      <c r="L1050" s="79"/>
      <c r="M1050" s="79"/>
      <c r="N1050" s="74"/>
      <c r="O1050" s="81" t="s">
        <v>1490</v>
      </c>
      <c r="P1050" s="83">
        <v>44410.345370370371</v>
      </c>
      <c r="Q1050" s="81" t="s">
        <v>1841</v>
      </c>
      <c r="R1050" s="85" t="s">
        <v>2725</v>
      </c>
      <c r="S1050" s="81" t="s">
        <v>3223</v>
      </c>
      <c r="T1050" s="81" t="s">
        <v>3462</v>
      </c>
      <c r="U1050" s="83">
        <v>44410.345370370371</v>
      </c>
      <c r="V1050" s="85" t="s">
        <v>4594</v>
      </c>
      <c r="W1050" s="81"/>
      <c r="X1050" s="81"/>
      <c r="Y1050" s="87" t="s">
        <v>6594</v>
      </c>
      <c r="Z1050" s="81"/>
    </row>
    <row r="1051" spans="1:26" x14ac:dyDescent="0.35">
      <c r="A1051" s="66" t="s">
        <v>949</v>
      </c>
      <c r="B1051" s="66" t="s">
        <v>1219</v>
      </c>
      <c r="C1051" s="67"/>
      <c r="D1051" s="68"/>
      <c r="E1051" s="69"/>
      <c r="F1051" s="70"/>
      <c r="G1051" s="67"/>
      <c r="H1051" s="71"/>
      <c r="I1051" s="72"/>
      <c r="J1051" s="72"/>
      <c r="K1051" s="36"/>
      <c r="L1051" s="79"/>
      <c r="M1051" s="79"/>
      <c r="N1051" s="74"/>
      <c r="O1051" s="81" t="s">
        <v>1490</v>
      </c>
      <c r="P1051" s="83">
        <v>44407.516770833332</v>
      </c>
      <c r="Q1051" s="81" t="s">
        <v>1758</v>
      </c>
      <c r="R1051" s="81"/>
      <c r="S1051" s="81"/>
      <c r="T1051" s="81" t="s">
        <v>3426</v>
      </c>
      <c r="U1051" s="83">
        <v>44407.516770833332</v>
      </c>
      <c r="V1051" s="85" t="s">
        <v>4595</v>
      </c>
      <c r="W1051" s="81"/>
      <c r="X1051" s="81"/>
      <c r="Y1051" s="87" t="s">
        <v>6595</v>
      </c>
      <c r="Z1051" s="81"/>
    </row>
    <row r="1052" spans="1:26" x14ac:dyDescent="0.35">
      <c r="A1052" s="66" t="s">
        <v>949</v>
      </c>
      <c r="B1052" s="66" t="s">
        <v>1309</v>
      </c>
      <c r="C1052" s="67"/>
      <c r="D1052" s="68"/>
      <c r="E1052" s="69"/>
      <c r="F1052" s="70"/>
      <c r="G1052" s="67"/>
      <c r="H1052" s="71"/>
      <c r="I1052" s="72"/>
      <c r="J1052" s="72"/>
      <c r="K1052" s="36"/>
      <c r="L1052" s="79"/>
      <c r="M1052" s="79"/>
      <c r="N1052" s="74"/>
      <c r="O1052" s="81" t="s">
        <v>1490</v>
      </c>
      <c r="P1052" s="83">
        <v>44410.346875000003</v>
      </c>
      <c r="Q1052" s="81" t="s">
        <v>1847</v>
      </c>
      <c r="R1052" s="85" t="s">
        <v>2728</v>
      </c>
      <c r="S1052" s="81" t="s">
        <v>3177</v>
      </c>
      <c r="T1052" s="81" t="s">
        <v>3465</v>
      </c>
      <c r="U1052" s="83">
        <v>44410.346875000003</v>
      </c>
      <c r="V1052" s="85" t="s">
        <v>4596</v>
      </c>
      <c r="W1052" s="81"/>
      <c r="X1052" s="81"/>
      <c r="Y1052" s="87" t="s">
        <v>6596</v>
      </c>
      <c r="Z1052" s="81"/>
    </row>
    <row r="1053" spans="1:26" x14ac:dyDescent="0.35">
      <c r="A1053" s="66" t="s">
        <v>949</v>
      </c>
      <c r="B1053" s="66" t="s">
        <v>940</v>
      </c>
      <c r="C1053" s="67"/>
      <c r="D1053" s="68"/>
      <c r="E1053" s="69"/>
      <c r="F1053" s="70"/>
      <c r="G1053" s="67"/>
      <c r="H1053" s="71"/>
      <c r="I1053" s="72"/>
      <c r="J1053" s="72"/>
      <c r="K1053" s="36"/>
      <c r="L1053" s="79"/>
      <c r="M1053" s="79"/>
      <c r="N1053" s="74"/>
      <c r="O1053" s="81" t="s">
        <v>1490</v>
      </c>
      <c r="P1053" s="83">
        <v>44410.346875000003</v>
      </c>
      <c r="Q1053" s="81" t="s">
        <v>1847</v>
      </c>
      <c r="R1053" s="85" t="s">
        <v>2728</v>
      </c>
      <c r="S1053" s="81" t="s">
        <v>3177</v>
      </c>
      <c r="T1053" s="81" t="s">
        <v>3465</v>
      </c>
      <c r="U1053" s="83">
        <v>44410.346875000003</v>
      </c>
      <c r="V1053" s="85" t="s">
        <v>4596</v>
      </c>
      <c r="W1053" s="81"/>
      <c r="X1053" s="81"/>
      <c r="Y1053" s="87" t="s">
        <v>6596</v>
      </c>
      <c r="Z1053" s="81"/>
    </row>
    <row r="1054" spans="1:26" x14ac:dyDescent="0.35">
      <c r="A1054" s="66" t="s">
        <v>950</v>
      </c>
      <c r="B1054" s="66" t="s">
        <v>1229</v>
      </c>
      <c r="C1054" s="67"/>
      <c r="D1054" s="68"/>
      <c r="E1054" s="69"/>
      <c r="F1054" s="70"/>
      <c r="G1054" s="67"/>
      <c r="H1054" s="71"/>
      <c r="I1054" s="72"/>
      <c r="J1054" s="72"/>
      <c r="K1054" s="36"/>
      <c r="L1054" s="79"/>
      <c r="M1054" s="79"/>
      <c r="N1054" s="74"/>
      <c r="O1054" s="81" t="s">
        <v>1490</v>
      </c>
      <c r="P1054" s="83">
        <v>44410.365787037037</v>
      </c>
      <c r="Q1054" s="81" t="s">
        <v>1779</v>
      </c>
      <c r="R1054" s="81"/>
      <c r="S1054" s="81"/>
      <c r="T1054" s="81" t="s">
        <v>3439</v>
      </c>
      <c r="U1054" s="83">
        <v>44410.365787037037</v>
      </c>
      <c r="V1054" s="85" t="s">
        <v>4597</v>
      </c>
      <c r="W1054" s="81"/>
      <c r="X1054" s="81"/>
      <c r="Y1054" s="87" t="s">
        <v>6597</v>
      </c>
      <c r="Z1054" s="81"/>
    </row>
    <row r="1055" spans="1:26" x14ac:dyDescent="0.35">
      <c r="A1055" s="66" t="s">
        <v>950</v>
      </c>
      <c r="B1055" s="66" t="s">
        <v>1228</v>
      </c>
      <c r="C1055" s="67"/>
      <c r="D1055" s="68"/>
      <c r="E1055" s="69"/>
      <c r="F1055" s="70"/>
      <c r="G1055" s="67"/>
      <c r="H1055" s="71"/>
      <c r="I1055" s="72"/>
      <c r="J1055" s="72"/>
      <c r="K1055" s="36"/>
      <c r="L1055" s="79"/>
      <c r="M1055" s="79"/>
      <c r="N1055" s="74"/>
      <c r="O1055" s="81" t="s">
        <v>1490</v>
      </c>
      <c r="P1055" s="83">
        <v>44410.365787037037</v>
      </c>
      <c r="Q1055" s="81" t="s">
        <v>1779</v>
      </c>
      <c r="R1055" s="81"/>
      <c r="S1055" s="81"/>
      <c r="T1055" s="81" t="s">
        <v>3439</v>
      </c>
      <c r="U1055" s="83">
        <v>44410.365787037037</v>
      </c>
      <c r="V1055" s="85" t="s">
        <v>4597</v>
      </c>
      <c r="W1055" s="81"/>
      <c r="X1055" s="81"/>
      <c r="Y1055" s="87" t="s">
        <v>6597</v>
      </c>
      <c r="Z1055" s="81"/>
    </row>
    <row r="1056" spans="1:26" x14ac:dyDescent="0.35">
      <c r="A1056" s="66" t="s">
        <v>951</v>
      </c>
      <c r="B1056" s="66" t="s">
        <v>1137</v>
      </c>
      <c r="C1056" s="67"/>
      <c r="D1056" s="68"/>
      <c r="E1056" s="69"/>
      <c r="F1056" s="70"/>
      <c r="G1056" s="67"/>
      <c r="H1056" s="71"/>
      <c r="I1056" s="72"/>
      <c r="J1056" s="72"/>
      <c r="K1056" s="36"/>
      <c r="L1056" s="79"/>
      <c r="M1056" s="79"/>
      <c r="N1056" s="74"/>
      <c r="O1056" s="81" t="s">
        <v>1490</v>
      </c>
      <c r="P1056" s="83">
        <v>44410.374780092592</v>
      </c>
      <c r="Q1056" s="81" t="s">
        <v>1848</v>
      </c>
      <c r="R1056" s="85" t="s">
        <v>2699</v>
      </c>
      <c r="S1056" s="81" t="s">
        <v>3183</v>
      </c>
      <c r="T1056" s="81" t="s">
        <v>3289</v>
      </c>
      <c r="U1056" s="83">
        <v>44410.374780092592</v>
      </c>
      <c r="V1056" s="85" t="s">
        <v>4598</v>
      </c>
      <c r="W1056" s="81"/>
      <c r="X1056" s="81"/>
      <c r="Y1056" s="87" t="s">
        <v>6598</v>
      </c>
      <c r="Z1056" s="81"/>
    </row>
    <row r="1057" spans="1:26" x14ac:dyDescent="0.35">
      <c r="A1057" s="66" t="s">
        <v>952</v>
      </c>
      <c r="B1057" s="66" t="s">
        <v>1137</v>
      </c>
      <c r="C1057" s="67"/>
      <c r="D1057" s="68"/>
      <c r="E1057" s="69"/>
      <c r="F1057" s="70"/>
      <c r="G1057" s="67"/>
      <c r="H1057" s="71"/>
      <c r="I1057" s="72"/>
      <c r="J1057" s="72"/>
      <c r="K1057" s="36"/>
      <c r="L1057" s="79"/>
      <c r="M1057" s="79"/>
      <c r="N1057" s="74"/>
      <c r="O1057" s="81" t="s">
        <v>1490</v>
      </c>
      <c r="P1057" s="83">
        <v>44410.374942129631</v>
      </c>
      <c r="Q1057" s="81" t="s">
        <v>1848</v>
      </c>
      <c r="R1057" s="85" t="s">
        <v>2699</v>
      </c>
      <c r="S1057" s="81" t="s">
        <v>3183</v>
      </c>
      <c r="T1057" s="81" t="s">
        <v>3289</v>
      </c>
      <c r="U1057" s="83">
        <v>44410.374942129631</v>
      </c>
      <c r="V1057" s="85" t="s">
        <v>4599</v>
      </c>
      <c r="W1057" s="81"/>
      <c r="X1057" s="81"/>
      <c r="Y1057" s="87" t="s">
        <v>6599</v>
      </c>
      <c r="Z1057" s="81"/>
    </row>
    <row r="1058" spans="1:26" x14ac:dyDescent="0.35">
      <c r="A1058" s="66" t="s">
        <v>953</v>
      </c>
      <c r="B1058" s="66" t="s">
        <v>1137</v>
      </c>
      <c r="C1058" s="67"/>
      <c r="D1058" s="68"/>
      <c r="E1058" s="69"/>
      <c r="F1058" s="70"/>
      <c r="G1058" s="67"/>
      <c r="H1058" s="71"/>
      <c r="I1058" s="72"/>
      <c r="J1058" s="72"/>
      <c r="K1058" s="36"/>
      <c r="L1058" s="79"/>
      <c r="M1058" s="79"/>
      <c r="N1058" s="74"/>
      <c r="O1058" s="81" t="s">
        <v>1490</v>
      </c>
      <c r="P1058" s="83">
        <v>44410.375532407408</v>
      </c>
      <c r="Q1058" s="81" t="s">
        <v>1848</v>
      </c>
      <c r="R1058" s="85" t="s">
        <v>2699</v>
      </c>
      <c r="S1058" s="81" t="s">
        <v>3183</v>
      </c>
      <c r="T1058" s="81" t="s">
        <v>3289</v>
      </c>
      <c r="U1058" s="83">
        <v>44410.375532407408</v>
      </c>
      <c r="V1058" s="85" t="s">
        <v>4600</v>
      </c>
      <c r="W1058" s="81"/>
      <c r="X1058" s="81"/>
      <c r="Y1058" s="87" t="s">
        <v>6600</v>
      </c>
      <c r="Z1058" s="81"/>
    </row>
    <row r="1059" spans="1:26" x14ac:dyDescent="0.35">
      <c r="A1059" s="66" t="s">
        <v>954</v>
      </c>
      <c r="B1059" s="66" t="s">
        <v>1241</v>
      </c>
      <c r="C1059" s="67"/>
      <c r="D1059" s="68"/>
      <c r="E1059" s="69"/>
      <c r="F1059" s="70"/>
      <c r="G1059" s="67"/>
      <c r="H1059" s="71"/>
      <c r="I1059" s="72"/>
      <c r="J1059" s="72"/>
      <c r="K1059" s="36"/>
      <c r="L1059" s="79"/>
      <c r="M1059" s="79"/>
      <c r="N1059" s="74"/>
      <c r="O1059" s="81" t="s">
        <v>1490</v>
      </c>
      <c r="P1059" s="83">
        <v>44410.37699074074</v>
      </c>
      <c r="Q1059" s="81" t="s">
        <v>1849</v>
      </c>
      <c r="R1059" s="81"/>
      <c r="S1059" s="81"/>
      <c r="T1059" s="81"/>
      <c r="U1059" s="83">
        <v>44410.37699074074</v>
      </c>
      <c r="V1059" s="85" t="s">
        <v>4601</v>
      </c>
      <c r="W1059" s="81"/>
      <c r="X1059" s="81"/>
      <c r="Y1059" s="87" t="s">
        <v>6601</v>
      </c>
      <c r="Z1059" s="81"/>
    </row>
    <row r="1060" spans="1:26" x14ac:dyDescent="0.35">
      <c r="A1060" s="66" t="s">
        <v>955</v>
      </c>
      <c r="B1060" s="66" t="s">
        <v>1076</v>
      </c>
      <c r="C1060" s="67"/>
      <c r="D1060" s="68"/>
      <c r="E1060" s="69"/>
      <c r="F1060" s="70"/>
      <c r="G1060" s="67"/>
      <c r="H1060" s="71"/>
      <c r="I1060" s="72"/>
      <c r="J1060" s="72"/>
      <c r="K1060" s="36"/>
      <c r="L1060" s="79"/>
      <c r="M1060" s="79"/>
      <c r="N1060" s="74"/>
      <c r="O1060" s="81" t="s">
        <v>1490</v>
      </c>
      <c r="P1060" s="83">
        <v>44410.379675925928</v>
      </c>
      <c r="Q1060" s="81" t="s">
        <v>1843</v>
      </c>
      <c r="R1060" s="81"/>
      <c r="S1060" s="81"/>
      <c r="T1060" s="81" t="s">
        <v>3289</v>
      </c>
      <c r="U1060" s="83">
        <v>44410.379675925928</v>
      </c>
      <c r="V1060" s="85" t="s">
        <v>4602</v>
      </c>
      <c r="W1060" s="81"/>
      <c r="X1060" s="81"/>
      <c r="Y1060" s="87" t="s">
        <v>6602</v>
      </c>
      <c r="Z1060" s="81"/>
    </row>
    <row r="1061" spans="1:26" x14ac:dyDescent="0.35">
      <c r="A1061" s="66" t="s">
        <v>956</v>
      </c>
      <c r="B1061" s="66" t="s">
        <v>1434</v>
      </c>
      <c r="C1061" s="67"/>
      <c r="D1061" s="68"/>
      <c r="E1061" s="69"/>
      <c r="F1061" s="70"/>
      <c r="G1061" s="67"/>
      <c r="H1061" s="71"/>
      <c r="I1061" s="72"/>
      <c r="J1061" s="72"/>
      <c r="K1061" s="36"/>
      <c r="L1061" s="79"/>
      <c r="M1061" s="79"/>
      <c r="N1061" s="74"/>
      <c r="O1061" s="81" t="s">
        <v>1490</v>
      </c>
      <c r="P1061" s="83">
        <v>44408.712696759256</v>
      </c>
      <c r="Q1061" s="81" t="s">
        <v>1850</v>
      </c>
      <c r="R1061" s="85" t="s">
        <v>2729</v>
      </c>
      <c r="S1061" s="81" t="s">
        <v>3224</v>
      </c>
      <c r="T1061" s="81" t="s">
        <v>3466</v>
      </c>
      <c r="U1061" s="83">
        <v>44408.712696759256</v>
      </c>
      <c r="V1061" s="85" t="s">
        <v>4603</v>
      </c>
      <c r="W1061" s="81"/>
      <c r="X1061" s="81"/>
      <c r="Y1061" s="87" t="s">
        <v>6603</v>
      </c>
      <c r="Z1061" s="81"/>
    </row>
    <row r="1062" spans="1:26" x14ac:dyDescent="0.35">
      <c r="A1062" s="66" t="s">
        <v>957</v>
      </c>
      <c r="B1062" s="66" t="s">
        <v>1434</v>
      </c>
      <c r="C1062" s="67"/>
      <c r="D1062" s="68"/>
      <c r="E1062" s="69"/>
      <c r="F1062" s="70"/>
      <c r="G1062" s="67"/>
      <c r="H1062" s="71"/>
      <c r="I1062" s="72"/>
      <c r="J1062" s="72"/>
      <c r="K1062" s="36"/>
      <c r="L1062" s="79"/>
      <c r="M1062" s="79"/>
      <c r="N1062" s="74"/>
      <c r="O1062" s="81" t="s">
        <v>1490</v>
      </c>
      <c r="P1062" s="83">
        <v>44410.381469907406</v>
      </c>
      <c r="Q1062" s="81" t="s">
        <v>1851</v>
      </c>
      <c r="R1062" s="81"/>
      <c r="S1062" s="81"/>
      <c r="T1062" s="81" t="s">
        <v>3466</v>
      </c>
      <c r="U1062" s="83">
        <v>44410.381469907406</v>
      </c>
      <c r="V1062" s="85" t="s">
        <v>4604</v>
      </c>
      <c r="W1062" s="81"/>
      <c r="X1062" s="81"/>
      <c r="Y1062" s="87" t="s">
        <v>6604</v>
      </c>
      <c r="Z1062" s="81"/>
    </row>
    <row r="1063" spans="1:26" x14ac:dyDescent="0.35">
      <c r="A1063" s="66" t="s">
        <v>957</v>
      </c>
      <c r="B1063" s="66" t="s">
        <v>956</v>
      </c>
      <c r="C1063" s="67"/>
      <c r="D1063" s="68"/>
      <c r="E1063" s="69"/>
      <c r="F1063" s="70"/>
      <c r="G1063" s="67"/>
      <c r="H1063" s="71"/>
      <c r="I1063" s="72"/>
      <c r="J1063" s="72"/>
      <c r="K1063" s="36"/>
      <c r="L1063" s="79"/>
      <c r="M1063" s="79"/>
      <c r="N1063" s="74"/>
      <c r="O1063" s="81" t="s">
        <v>1490</v>
      </c>
      <c r="P1063" s="83">
        <v>44410.381469907406</v>
      </c>
      <c r="Q1063" s="81" t="s">
        <v>1851</v>
      </c>
      <c r="R1063" s="81"/>
      <c r="S1063" s="81"/>
      <c r="T1063" s="81" t="s">
        <v>3466</v>
      </c>
      <c r="U1063" s="83">
        <v>44410.381469907406</v>
      </c>
      <c r="V1063" s="85" t="s">
        <v>4604</v>
      </c>
      <c r="W1063" s="81"/>
      <c r="X1063" s="81"/>
      <c r="Y1063" s="87" t="s">
        <v>6604</v>
      </c>
      <c r="Z1063" s="81"/>
    </row>
    <row r="1064" spans="1:26" x14ac:dyDescent="0.35">
      <c r="A1064" s="66" t="s">
        <v>958</v>
      </c>
      <c r="B1064" s="66" t="s">
        <v>1312</v>
      </c>
      <c r="C1064" s="67"/>
      <c r="D1064" s="68"/>
      <c r="E1064" s="69"/>
      <c r="F1064" s="70"/>
      <c r="G1064" s="67"/>
      <c r="H1064" s="71"/>
      <c r="I1064" s="72"/>
      <c r="J1064" s="72"/>
      <c r="K1064" s="36"/>
      <c r="L1064" s="79"/>
      <c r="M1064" s="79"/>
      <c r="N1064" s="74"/>
      <c r="O1064" s="81" t="s">
        <v>1490</v>
      </c>
      <c r="P1064" s="83">
        <v>44410.396736111114</v>
      </c>
      <c r="Q1064" s="81" t="s">
        <v>1852</v>
      </c>
      <c r="R1064" s="81"/>
      <c r="S1064" s="81"/>
      <c r="T1064" s="81" t="s">
        <v>3467</v>
      </c>
      <c r="U1064" s="83">
        <v>44410.396736111114</v>
      </c>
      <c r="V1064" s="85" t="s">
        <v>4605</v>
      </c>
      <c r="W1064" s="81"/>
      <c r="X1064" s="81"/>
      <c r="Y1064" s="87" t="s">
        <v>6605</v>
      </c>
      <c r="Z1064" s="81"/>
    </row>
    <row r="1065" spans="1:26" x14ac:dyDescent="0.35">
      <c r="A1065" s="66" t="s">
        <v>958</v>
      </c>
      <c r="B1065" s="66" t="s">
        <v>1276</v>
      </c>
      <c r="C1065" s="67"/>
      <c r="D1065" s="68"/>
      <c r="E1065" s="69"/>
      <c r="F1065" s="70"/>
      <c r="G1065" s="67"/>
      <c r="H1065" s="71"/>
      <c r="I1065" s="72"/>
      <c r="J1065" s="72"/>
      <c r="K1065" s="36"/>
      <c r="L1065" s="79"/>
      <c r="M1065" s="79"/>
      <c r="N1065" s="74"/>
      <c r="O1065" s="81" t="s">
        <v>1490</v>
      </c>
      <c r="P1065" s="83">
        <v>44410.396736111114</v>
      </c>
      <c r="Q1065" s="81" t="s">
        <v>1852</v>
      </c>
      <c r="R1065" s="81"/>
      <c r="S1065" s="81"/>
      <c r="T1065" s="81" t="s">
        <v>3467</v>
      </c>
      <c r="U1065" s="83">
        <v>44410.396736111114</v>
      </c>
      <c r="V1065" s="85" t="s">
        <v>4605</v>
      </c>
      <c r="W1065" s="81"/>
      <c r="X1065" s="81"/>
      <c r="Y1065" s="87" t="s">
        <v>6605</v>
      </c>
      <c r="Z1065" s="81"/>
    </row>
    <row r="1066" spans="1:26" x14ac:dyDescent="0.35">
      <c r="A1066" s="66" t="s">
        <v>958</v>
      </c>
      <c r="B1066" s="66" t="s">
        <v>1277</v>
      </c>
      <c r="C1066" s="67"/>
      <c r="D1066" s="68"/>
      <c r="E1066" s="69"/>
      <c r="F1066" s="70"/>
      <c r="G1066" s="67"/>
      <c r="H1066" s="71"/>
      <c r="I1066" s="72"/>
      <c r="J1066" s="72"/>
      <c r="K1066" s="36"/>
      <c r="L1066" s="79"/>
      <c r="M1066" s="79"/>
      <c r="N1066" s="74"/>
      <c r="O1066" s="81" t="s">
        <v>1490</v>
      </c>
      <c r="P1066" s="83">
        <v>44410.396736111114</v>
      </c>
      <c r="Q1066" s="81" t="s">
        <v>1852</v>
      </c>
      <c r="R1066" s="81"/>
      <c r="S1066" s="81"/>
      <c r="T1066" s="81" t="s">
        <v>3467</v>
      </c>
      <c r="U1066" s="83">
        <v>44410.396736111114</v>
      </c>
      <c r="V1066" s="85" t="s">
        <v>4605</v>
      </c>
      <c r="W1066" s="81"/>
      <c r="X1066" s="81"/>
      <c r="Y1066" s="87" t="s">
        <v>6605</v>
      </c>
      <c r="Z1066" s="81"/>
    </row>
    <row r="1067" spans="1:26" x14ac:dyDescent="0.35">
      <c r="A1067" s="66" t="s">
        <v>959</v>
      </c>
      <c r="B1067" s="66" t="s">
        <v>1264</v>
      </c>
      <c r="C1067" s="67"/>
      <c r="D1067" s="68"/>
      <c r="E1067" s="69"/>
      <c r="F1067" s="70"/>
      <c r="G1067" s="67"/>
      <c r="H1067" s="71"/>
      <c r="I1067" s="72"/>
      <c r="J1067" s="72"/>
      <c r="K1067" s="36"/>
      <c r="L1067" s="79"/>
      <c r="M1067" s="79"/>
      <c r="N1067" s="74"/>
      <c r="O1067" s="81" t="s">
        <v>1490</v>
      </c>
      <c r="P1067" s="83">
        <v>44410.402083333334</v>
      </c>
      <c r="Q1067" s="81" t="s">
        <v>1853</v>
      </c>
      <c r="R1067" s="85" t="s">
        <v>2730</v>
      </c>
      <c r="S1067" s="81" t="s">
        <v>3209</v>
      </c>
      <c r="T1067" s="81" t="s">
        <v>3468</v>
      </c>
      <c r="U1067" s="83">
        <v>44410.402083333334</v>
      </c>
      <c r="V1067" s="85" t="s">
        <v>4606</v>
      </c>
      <c r="W1067" s="81"/>
      <c r="X1067" s="81"/>
      <c r="Y1067" s="87" t="s">
        <v>6606</v>
      </c>
      <c r="Z1067" s="81"/>
    </row>
    <row r="1068" spans="1:26" x14ac:dyDescent="0.35">
      <c r="A1068" s="66" t="s">
        <v>959</v>
      </c>
      <c r="B1068" s="66" t="s">
        <v>1195</v>
      </c>
      <c r="C1068" s="67"/>
      <c r="D1068" s="68"/>
      <c r="E1068" s="69"/>
      <c r="F1068" s="70"/>
      <c r="G1068" s="67"/>
      <c r="H1068" s="71"/>
      <c r="I1068" s="72"/>
      <c r="J1068" s="72"/>
      <c r="K1068" s="36"/>
      <c r="L1068" s="79"/>
      <c r="M1068" s="79"/>
      <c r="N1068" s="74"/>
      <c r="O1068" s="81" t="s">
        <v>1490</v>
      </c>
      <c r="P1068" s="83">
        <v>44410.402083333334</v>
      </c>
      <c r="Q1068" s="81" t="s">
        <v>1853</v>
      </c>
      <c r="R1068" s="85" t="s">
        <v>2730</v>
      </c>
      <c r="S1068" s="81" t="s">
        <v>3209</v>
      </c>
      <c r="T1068" s="81" t="s">
        <v>3468</v>
      </c>
      <c r="U1068" s="83">
        <v>44410.402083333334</v>
      </c>
      <c r="V1068" s="85" t="s">
        <v>4606</v>
      </c>
      <c r="W1068" s="81"/>
      <c r="X1068" s="81"/>
      <c r="Y1068" s="87" t="s">
        <v>6606</v>
      </c>
      <c r="Z1068" s="81"/>
    </row>
    <row r="1069" spans="1:26" x14ac:dyDescent="0.35">
      <c r="A1069" s="66" t="s">
        <v>960</v>
      </c>
      <c r="B1069" s="66" t="s">
        <v>1332</v>
      </c>
      <c r="C1069" s="67"/>
      <c r="D1069" s="68"/>
      <c r="E1069" s="69"/>
      <c r="F1069" s="70"/>
      <c r="G1069" s="67"/>
      <c r="H1069" s="71"/>
      <c r="I1069" s="72"/>
      <c r="J1069" s="72"/>
      <c r="K1069" s="36"/>
      <c r="L1069" s="79"/>
      <c r="M1069" s="79"/>
      <c r="N1069" s="74"/>
      <c r="O1069" s="81" t="s">
        <v>1490</v>
      </c>
      <c r="P1069" s="83">
        <v>44405.4140625</v>
      </c>
      <c r="Q1069" s="81" t="s">
        <v>1522</v>
      </c>
      <c r="R1069" s="81"/>
      <c r="S1069" s="81"/>
      <c r="T1069" s="81" t="s">
        <v>3301</v>
      </c>
      <c r="U1069" s="83">
        <v>44405.4140625</v>
      </c>
      <c r="V1069" s="85" t="s">
        <v>4607</v>
      </c>
      <c r="W1069" s="81"/>
      <c r="X1069" s="81"/>
      <c r="Y1069" s="87" t="s">
        <v>6607</v>
      </c>
      <c r="Z1069" s="81"/>
    </row>
    <row r="1070" spans="1:26" x14ac:dyDescent="0.35">
      <c r="A1070" s="66" t="s">
        <v>960</v>
      </c>
      <c r="B1070" s="66" t="s">
        <v>1332</v>
      </c>
      <c r="C1070" s="67"/>
      <c r="D1070" s="68"/>
      <c r="E1070" s="69"/>
      <c r="F1070" s="70"/>
      <c r="G1070" s="67"/>
      <c r="H1070" s="71"/>
      <c r="I1070" s="72"/>
      <c r="J1070" s="72"/>
      <c r="K1070" s="36"/>
      <c r="L1070" s="79"/>
      <c r="M1070" s="79"/>
      <c r="N1070" s="74"/>
      <c r="O1070" s="81" t="s">
        <v>1490</v>
      </c>
      <c r="P1070" s="83">
        <v>44406.412905092591</v>
      </c>
      <c r="Q1070" s="81" t="s">
        <v>1725</v>
      </c>
      <c r="R1070" s="81"/>
      <c r="S1070" s="81"/>
      <c r="T1070" s="81"/>
      <c r="U1070" s="83">
        <v>44406.412905092591</v>
      </c>
      <c r="V1070" s="85" t="s">
        <v>4608</v>
      </c>
      <c r="W1070" s="81"/>
      <c r="X1070" s="81"/>
      <c r="Y1070" s="87" t="s">
        <v>6608</v>
      </c>
      <c r="Z1070" s="81"/>
    </row>
    <row r="1071" spans="1:26" x14ac:dyDescent="0.35">
      <c r="A1071" s="66" t="s">
        <v>960</v>
      </c>
      <c r="B1071" s="66" t="s">
        <v>1332</v>
      </c>
      <c r="C1071" s="67"/>
      <c r="D1071" s="68"/>
      <c r="E1071" s="69"/>
      <c r="F1071" s="70"/>
      <c r="G1071" s="67"/>
      <c r="H1071" s="71"/>
      <c r="I1071" s="72"/>
      <c r="J1071" s="72"/>
      <c r="K1071" s="36"/>
      <c r="L1071" s="79"/>
      <c r="M1071" s="79"/>
      <c r="N1071" s="74"/>
      <c r="O1071" s="81" t="s">
        <v>1490</v>
      </c>
      <c r="P1071" s="83">
        <v>44410.409236111111</v>
      </c>
      <c r="Q1071" s="81" t="s">
        <v>1854</v>
      </c>
      <c r="R1071" s="81"/>
      <c r="S1071" s="81"/>
      <c r="T1071" s="81"/>
      <c r="U1071" s="83">
        <v>44410.409236111111</v>
      </c>
      <c r="V1071" s="85" t="s">
        <v>4609</v>
      </c>
      <c r="W1071" s="81"/>
      <c r="X1071" s="81"/>
      <c r="Y1071" s="87" t="s">
        <v>6609</v>
      </c>
      <c r="Z1071" s="81"/>
    </row>
    <row r="1072" spans="1:26" x14ac:dyDescent="0.35">
      <c r="A1072" s="66" t="s">
        <v>961</v>
      </c>
      <c r="B1072" s="66" t="s">
        <v>1241</v>
      </c>
      <c r="C1072" s="67"/>
      <c r="D1072" s="68"/>
      <c r="E1072" s="69"/>
      <c r="F1072" s="70"/>
      <c r="G1072" s="67"/>
      <c r="H1072" s="71"/>
      <c r="I1072" s="72"/>
      <c r="J1072" s="72"/>
      <c r="K1072" s="36"/>
      <c r="L1072" s="79"/>
      <c r="M1072" s="79"/>
      <c r="N1072" s="74"/>
      <c r="O1072" s="81" t="s">
        <v>1490</v>
      </c>
      <c r="P1072" s="83">
        <v>44410.419027777774</v>
      </c>
      <c r="Q1072" s="81" t="s">
        <v>1849</v>
      </c>
      <c r="R1072" s="81"/>
      <c r="S1072" s="81"/>
      <c r="T1072" s="81"/>
      <c r="U1072" s="83">
        <v>44410.419027777774</v>
      </c>
      <c r="V1072" s="85" t="s">
        <v>4610</v>
      </c>
      <c r="W1072" s="81"/>
      <c r="X1072" s="81"/>
      <c r="Y1072" s="87" t="s">
        <v>6610</v>
      </c>
      <c r="Z1072" s="81"/>
    </row>
    <row r="1073" spans="1:26" x14ac:dyDescent="0.35">
      <c r="A1073" s="66" t="s">
        <v>962</v>
      </c>
      <c r="B1073" s="66" t="s">
        <v>962</v>
      </c>
      <c r="C1073" s="67"/>
      <c r="D1073" s="68"/>
      <c r="E1073" s="69"/>
      <c r="F1073" s="70"/>
      <c r="G1073" s="67"/>
      <c r="H1073" s="71"/>
      <c r="I1073" s="72"/>
      <c r="J1073" s="72"/>
      <c r="K1073" s="36"/>
      <c r="L1073" s="79"/>
      <c r="M1073" s="79"/>
      <c r="N1073" s="74"/>
      <c r="O1073" s="81" t="s">
        <v>179</v>
      </c>
      <c r="P1073" s="83">
        <v>44405.411504629628</v>
      </c>
      <c r="Q1073" s="81" t="s">
        <v>1855</v>
      </c>
      <c r="R1073" s="85" t="s">
        <v>2731</v>
      </c>
      <c r="S1073" s="81" t="s">
        <v>3177</v>
      </c>
      <c r="T1073" s="81" t="s">
        <v>3469</v>
      </c>
      <c r="U1073" s="83">
        <v>44405.411504629628</v>
      </c>
      <c r="V1073" s="85" t="s">
        <v>4611</v>
      </c>
      <c r="W1073" s="81"/>
      <c r="X1073" s="81"/>
      <c r="Y1073" s="87" t="s">
        <v>6611</v>
      </c>
      <c r="Z1073" s="81"/>
    </row>
    <row r="1074" spans="1:26" x14ac:dyDescent="0.35">
      <c r="A1074" s="66" t="s">
        <v>962</v>
      </c>
      <c r="B1074" s="66" t="s">
        <v>962</v>
      </c>
      <c r="C1074" s="67"/>
      <c r="D1074" s="68"/>
      <c r="E1074" s="69"/>
      <c r="F1074" s="70"/>
      <c r="G1074" s="67"/>
      <c r="H1074" s="71"/>
      <c r="I1074" s="72"/>
      <c r="J1074" s="72"/>
      <c r="K1074" s="36"/>
      <c r="L1074" s="79"/>
      <c r="M1074" s="79"/>
      <c r="N1074" s="74"/>
      <c r="O1074" s="81" t="s">
        <v>179</v>
      </c>
      <c r="P1074" s="83">
        <v>44405.625358796293</v>
      </c>
      <c r="Q1074" s="81" t="s">
        <v>1856</v>
      </c>
      <c r="R1074" s="85" t="s">
        <v>2732</v>
      </c>
      <c r="S1074" s="81" t="s">
        <v>3177</v>
      </c>
      <c r="T1074" s="81" t="s">
        <v>3470</v>
      </c>
      <c r="U1074" s="83">
        <v>44405.625358796293</v>
      </c>
      <c r="V1074" s="85" t="s">
        <v>4612</v>
      </c>
      <c r="W1074" s="81"/>
      <c r="X1074" s="81"/>
      <c r="Y1074" s="87" t="s">
        <v>6612</v>
      </c>
      <c r="Z1074" s="81"/>
    </row>
    <row r="1075" spans="1:26" x14ac:dyDescent="0.35">
      <c r="A1075" s="66" t="s">
        <v>962</v>
      </c>
      <c r="B1075" s="66" t="s">
        <v>962</v>
      </c>
      <c r="C1075" s="67"/>
      <c r="D1075" s="68"/>
      <c r="E1075" s="69"/>
      <c r="F1075" s="70"/>
      <c r="G1075" s="67"/>
      <c r="H1075" s="71"/>
      <c r="I1075" s="72"/>
      <c r="J1075" s="72"/>
      <c r="K1075" s="36"/>
      <c r="L1075" s="79"/>
      <c r="M1075" s="79"/>
      <c r="N1075" s="74"/>
      <c r="O1075" s="81" t="s">
        <v>179</v>
      </c>
      <c r="P1075" s="83">
        <v>44410.429444444446</v>
      </c>
      <c r="Q1075" s="81" t="s">
        <v>1857</v>
      </c>
      <c r="R1075" s="85" t="s">
        <v>2733</v>
      </c>
      <c r="S1075" s="81" t="s">
        <v>3225</v>
      </c>
      <c r="T1075" s="81" t="s">
        <v>3471</v>
      </c>
      <c r="U1075" s="83">
        <v>44410.429444444446</v>
      </c>
      <c r="V1075" s="85" t="s">
        <v>4613</v>
      </c>
      <c r="W1075" s="81"/>
      <c r="X1075" s="81"/>
      <c r="Y1075" s="87" t="s">
        <v>6613</v>
      </c>
      <c r="Z1075" s="81"/>
    </row>
    <row r="1076" spans="1:26" x14ac:dyDescent="0.35">
      <c r="A1076" s="66" t="s">
        <v>963</v>
      </c>
      <c r="B1076" s="66" t="s">
        <v>1332</v>
      </c>
      <c r="C1076" s="67"/>
      <c r="D1076" s="68"/>
      <c r="E1076" s="69"/>
      <c r="F1076" s="70"/>
      <c r="G1076" s="67"/>
      <c r="H1076" s="71"/>
      <c r="I1076" s="72"/>
      <c r="J1076" s="72"/>
      <c r="K1076" s="36"/>
      <c r="L1076" s="79"/>
      <c r="M1076" s="79"/>
      <c r="N1076" s="74"/>
      <c r="O1076" s="81" t="s">
        <v>1490</v>
      </c>
      <c r="P1076" s="83">
        <v>44405.42800925926</v>
      </c>
      <c r="Q1076" s="81" t="s">
        <v>1522</v>
      </c>
      <c r="R1076" s="81"/>
      <c r="S1076" s="81"/>
      <c r="T1076" s="81" t="s">
        <v>3301</v>
      </c>
      <c r="U1076" s="83">
        <v>44405.42800925926</v>
      </c>
      <c r="V1076" s="85" t="s">
        <v>4614</v>
      </c>
      <c r="W1076" s="81"/>
      <c r="X1076" s="81"/>
      <c r="Y1076" s="87" t="s">
        <v>6614</v>
      </c>
      <c r="Z1076" s="81"/>
    </row>
    <row r="1077" spans="1:26" x14ac:dyDescent="0.35">
      <c r="A1077" s="66" t="s">
        <v>963</v>
      </c>
      <c r="B1077" s="66" t="s">
        <v>1332</v>
      </c>
      <c r="C1077" s="67"/>
      <c r="D1077" s="68"/>
      <c r="E1077" s="69"/>
      <c r="F1077" s="70"/>
      <c r="G1077" s="67"/>
      <c r="H1077" s="71"/>
      <c r="I1077" s="72"/>
      <c r="J1077" s="72"/>
      <c r="K1077" s="36"/>
      <c r="L1077" s="79"/>
      <c r="M1077" s="79"/>
      <c r="N1077" s="74"/>
      <c r="O1077" s="81" t="s">
        <v>1490</v>
      </c>
      <c r="P1077" s="83">
        <v>44406.414687500001</v>
      </c>
      <c r="Q1077" s="81" t="s">
        <v>1725</v>
      </c>
      <c r="R1077" s="81"/>
      <c r="S1077" s="81"/>
      <c r="T1077" s="81"/>
      <c r="U1077" s="83">
        <v>44406.414687500001</v>
      </c>
      <c r="V1077" s="85" t="s">
        <v>4615</v>
      </c>
      <c r="W1077" s="81"/>
      <c r="X1077" s="81"/>
      <c r="Y1077" s="87" t="s">
        <v>6615</v>
      </c>
      <c r="Z1077" s="81"/>
    </row>
    <row r="1078" spans="1:26" x14ac:dyDescent="0.35">
      <c r="A1078" s="66" t="s">
        <v>963</v>
      </c>
      <c r="B1078" s="66" t="s">
        <v>1332</v>
      </c>
      <c r="C1078" s="67"/>
      <c r="D1078" s="68"/>
      <c r="E1078" s="69"/>
      <c r="F1078" s="70"/>
      <c r="G1078" s="67"/>
      <c r="H1078" s="71"/>
      <c r="I1078" s="72"/>
      <c r="J1078" s="72"/>
      <c r="K1078" s="36"/>
      <c r="L1078" s="79"/>
      <c r="M1078" s="79"/>
      <c r="N1078" s="74"/>
      <c r="O1078" s="81" t="s">
        <v>1490</v>
      </c>
      <c r="P1078" s="83">
        <v>44410.432349537034</v>
      </c>
      <c r="Q1078" s="81" t="s">
        <v>1854</v>
      </c>
      <c r="R1078" s="81"/>
      <c r="S1078" s="81"/>
      <c r="T1078" s="81"/>
      <c r="U1078" s="83">
        <v>44410.432349537034</v>
      </c>
      <c r="V1078" s="85" t="s">
        <v>4616</v>
      </c>
      <c r="W1078" s="81"/>
      <c r="X1078" s="81"/>
      <c r="Y1078" s="87" t="s">
        <v>6616</v>
      </c>
      <c r="Z1078" s="81"/>
    </row>
    <row r="1079" spans="1:26" x14ac:dyDescent="0.35">
      <c r="A1079" s="66" t="s">
        <v>964</v>
      </c>
      <c r="B1079" s="66" t="s">
        <v>964</v>
      </c>
      <c r="C1079" s="67"/>
      <c r="D1079" s="68"/>
      <c r="E1079" s="69"/>
      <c r="F1079" s="70"/>
      <c r="G1079" s="67"/>
      <c r="H1079" s="71"/>
      <c r="I1079" s="72"/>
      <c r="J1079" s="72"/>
      <c r="K1079" s="36"/>
      <c r="L1079" s="79"/>
      <c r="M1079" s="79"/>
      <c r="N1079" s="74"/>
      <c r="O1079" s="81" t="s">
        <v>179</v>
      </c>
      <c r="P1079" s="83">
        <v>44410.434050925927</v>
      </c>
      <c r="Q1079" s="81" t="s">
        <v>1858</v>
      </c>
      <c r="R1079" s="85" t="s">
        <v>2734</v>
      </c>
      <c r="S1079" s="81" t="s">
        <v>3177</v>
      </c>
      <c r="T1079" s="81"/>
      <c r="U1079" s="83">
        <v>44410.434050925927</v>
      </c>
      <c r="V1079" s="85" t="s">
        <v>4617</v>
      </c>
      <c r="W1079" s="81"/>
      <c r="X1079" s="81"/>
      <c r="Y1079" s="87" t="s">
        <v>6617</v>
      </c>
      <c r="Z1079" s="81"/>
    </row>
    <row r="1080" spans="1:26" x14ac:dyDescent="0.35">
      <c r="A1080" s="66" t="s">
        <v>965</v>
      </c>
      <c r="B1080" s="66" t="s">
        <v>999</v>
      </c>
      <c r="C1080" s="67"/>
      <c r="D1080" s="68"/>
      <c r="E1080" s="69"/>
      <c r="F1080" s="70"/>
      <c r="G1080" s="67"/>
      <c r="H1080" s="71"/>
      <c r="I1080" s="72"/>
      <c r="J1080" s="72"/>
      <c r="K1080" s="36"/>
      <c r="L1080" s="79"/>
      <c r="M1080" s="79"/>
      <c r="N1080" s="74"/>
      <c r="O1080" s="81" t="s">
        <v>1490</v>
      </c>
      <c r="P1080" s="83">
        <v>44410.451041666667</v>
      </c>
      <c r="Q1080" s="81" t="s">
        <v>1859</v>
      </c>
      <c r="R1080" s="81"/>
      <c r="S1080" s="81"/>
      <c r="T1080" s="81" t="s">
        <v>3472</v>
      </c>
      <c r="U1080" s="83">
        <v>44410.451041666667</v>
      </c>
      <c r="V1080" s="85" t="s">
        <v>4618</v>
      </c>
      <c r="W1080" s="81"/>
      <c r="X1080" s="81"/>
      <c r="Y1080" s="87" t="s">
        <v>6618</v>
      </c>
      <c r="Z1080" s="81"/>
    </row>
    <row r="1081" spans="1:26" x14ac:dyDescent="0.35">
      <c r="A1081" s="66" t="s">
        <v>966</v>
      </c>
      <c r="B1081" s="66" t="s">
        <v>1435</v>
      </c>
      <c r="C1081" s="67"/>
      <c r="D1081" s="68"/>
      <c r="E1081" s="69"/>
      <c r="F1081" s="70"/>
      <c r="G1081" s="67"/>
      <c r="H1081" s="71"/>
      <c r="I1081" s="72"/>
      <c r="J1081" s="72"/>
      <c r="K1081" s="36"/>
      <c r="L1081" s="79"/>
      <c r="M1081" s="79"/>
      <c r="N1081" s="74"/>
      <c r="O1081" s="81" t="s">
        <v>1490</v>
      </c>
      <c r="P1081" s="83">
        <v>44410.453148148146</v>
      </c>
      <c r="Q1081" s="81" t="s">
        <v>1860</v>
      </c>
      <c r="R1081" s="81"/>
      <c r="S1081" s="81"/>
      <c r="T1081" s="81" t="s">
        <v>3303</v>
      </c>
      <c r="U1081" s="83">
        <v>44410.453148148146</v>
      </c>
      <c r="V1081" s="85" t="s">
        <v>4619</v>
      </c>
      <c r="W1081" s="81"/>
      <c r="X1081" s="81"/>
      <c r="Y1081" s="87" t="s">
        <v>6619</v>
      </c>
      <c r="Z1081" s="81"/>
    </row>
    <row r="1082" spans="1:26" x14ac:dyDescent="0.35">
      <c r="A1082" s="66" t="s">
        <v>966</v>
      </c>
      <c r="B1082" s="66" t="s">
        <v>1071</v>
      </c>
      <c r="C1082" s="67"/>
      <c r="D1082" s="68"/>
      <c r="E1082" s="69"/>
      <c r="F1082" s="70"/>
      <c r="G1082" s="67"/>
      <c r="H1082" s="71"/>
      <c r="I1082" s="72"/>
      <c r="J1082" s="72"/>
      <c r="K1082" s="36"/>
      <c r="L1082" s="79"/>
      <c r="M1082" s="79"/>
      <c r="N1082" s="74"/>
      <c r="O1082" s="81" t="s">
        <v>1490</v>
      </c>
      <c r="P1082" s="83">
        <v>44410.453148148146</v>
      </c>
      <c r="Q1082" s="81" t="s">
        <v>1860</v>
      </c>
      <c r="R1082" s="81"/>
      <c r="S1082" s="81"/>
      <c r="T1082" s="81" t="s">
        <v>3303</v>
      </c>
      <c r="U1082" s="83">
        <v>44410.453148148146</v>
      </c>
      <c r="V1082" s="85" t="s">
        <v>4619</v>
      </c>
      <c r="W1082" s="81"/>
      <c r="X1082" s="81"/>
      <c r="Y1082" s="87" t="s">
        <v>6619</v>
      </c>
      <c r="Z1082" s="81"/>
    </row>
    <row r="1083" spans="1:26" x14ac:dyDescent="0.35">
      <c r="A1083" s="66" t="s">
        <v>967</v>
      </c>
      <c r="B1083" s="66" t="s">
        <v>1137</v>
      </c>
      <c r="C1083" s="67"/>
      <c r="D1083" s="68"/>
      <c r="E1083" s="69"/>
      <c r="F1083" s="70"/>
      <c r="G1083" s="67"/>
      <c r="H1083" s="71"/>
      <c r="I1083" s="72"/>
      <c r="J1083" s="72"/>
      <c r="K1083" s="36"/>
      <c r="L1083" s="79"/>
      <c r="M1083" s="79"/>
      <c r="N1083" s="74"/>
      <c r="O1083" s="81" t="s">
        <v>1490</v>
      </c>
      <c r="P1083" s="83">
        <v>44410.463194444441</v>
      </c>
      <c r="Q1083" s="81" t="s">
        <v>1848</v>
      </c>
      <c r="R1083" s="85" t="s">
        <v>2699</v>
      </c>
      <c r="S1083" s="81" t="s">
        <v>3183</v>
      </c>
      <c r="T1083" s="81" t="s">
        <v>3289</v>
      </c>
      <c r="U1083" s="83">
        <v>44410.463194444441</v>
      </c>
      <c r="V1083" s="85" t="s">
        <v>4620</v>
      </c>
      <c r="W1083" s="81"/>
      <c r="X1083" s="81"/>
      <c r="Y1083" s="87" t="s">
        <v>6620</v>
      </c>
      <c r="Z1083" s="81"/>
    </row>
    <row r="1084" spans="1:26" x14ac:dyDescent="0.35">
      <c r="A1084" s="66" t="s">
        <v>968</v>
      </c>
      <c r="B1084" s="66" t="s">
        <v>1137</v>
      </c>
      <c r="C1084" s="67"/>
      <c r="D1084" s="68"/>
      <c r="E1084" s="69"/>
      <c r="F1084" s="70"/>
      <c r="G1084" s="67"/>
      <c r="H1084" s="71"/>
      <c r="I1084" s="72"/>
      <c r="J1084" s="72"/>
      <c r="K1084" s="36"/>
      <c r="L1084" s="79"/>
      <c r="M1084" s="79"/>
      <c r="N1084" s="74"/>
      <c r="O1084" s="81" t="s">
        <v>1490</v>
      </c>
      <c r="P1084" s="83">
        <v>44410.465983796297</v>
      </c>
      <c r="Q1084" s="81" t="s">
        <v>1848</v>
      </c>
      <c r="R1084" s="85" t="s">
        <v>2699</v>
      </c>
      <c r="S1084" s="81" t="s">
        <v>3183</v>
      </c>
      <c r="T1084" s="81" t="s">
        <v>3289</v>
      </c>
      <c r="U1084" s="83">
        <v>44410.465983796297</v>
      </c>
      <c r="V1084" s="85" t="s">
        <v>4621</v>
      </c>
      <c r="W1084" s="81"/>
      <c r="X1084" s="81"/>
      <c r="Y1084" s="87" t="s">
        <v>6621</v>
      </c>
      <c r="Z1084" s="81"/>
    </row>
    <row r="1085" spans="1:26" x14ac:dyDescent="0.35">
      <c r="A1085" s="66" t="s">
        <v>969</v>
      </c>
      <c r="B1085" s="66" t="s">
        <v>1137</v>
      </c>
      <c r="C1085" s="67"/>
      <c r="D1085" s="68"/>
      <c r="E1085" s="69"/>
      <c r="F1085" s="70"/>
      <c r="G1085" s="67"/>
      <c r="H1085" s="71"/>
      <c r="I1085" s="72"/>
      <c r="J1085" s="72"/>
      <c r="K1085" s="36"/>
      <c r="L1085" s="79"/>
      <c r="M1085" s="79"/>
      <c r="N1085" s="74"/>
      <c r="O1085" s="81" t="s">
        <v>1490</v>
      </c>
      <c r="P1085" s="83">
        <v>44410.466122685182</v>
      </c>
      <c r="Q1085" s="81" t="s">
        <v>1848</v>
      </c>
      <c r="R1085" s="85" t="s">
        <v>2699</v>
      </c>
      <c r="S1085" s="81" t="s">
        <v>3183</v>
      </c>
      <c r="T1085" s="81" t="s">
        <v>3289</v>
      </c>
      <c r="U1085" s="83">
        <v>44410.466122685182</v>
      </c>
      <c r="V1085" s="85" t="s">
        <v>4622</v>
      </c>
      <c r="W1085" s="81"/>
      <c r="X1085" s="81"/>
      <c r="Y1085" s="87" t="s">
        <v>6622</v>
      </c>
      <c r="Z1085" s="81"/>
    </row>
    <row r="1086" spans="1:26" x14ac:dyDescent="0.35">
      <c r="A1086" s="66" t="s">
        <v>970</v>
      </c>
      <c r="B1086" s="66" t="s">
        <v>1309</v>
      </c>
      <c r="C1086" s="67"/>
      <c r="D1086" s="68"/>
      <c r="E1086" s="69"/>
      <c r="F1086" s="70"/>
      <c r="G1086" s="67"/>
      <c r="H1086" s="71"/>
      <c r="I1086" s="72"/>
      <c r="J1086" s="72"/>
      <c r="K1086" s="36"/>
      <c r="L1086" s="79"/>
      <c r="M1086" s="79"/>
      <c r="N1086" s="74"/>
      <c r="O1086" s="81" t="s">
        <v>1490</v>
      </c>
      <c r="P1086" s="83">
        <v>44410.474166666667</v>
      </c>
      <c r="Q1086" s="81" t="s">
        <v>1861</v>
      </c>
      <c r="R1086" s="81"/>
      <c r="S1086" s="81"/>
      <c r="T1086" s="81" t="s">
        <v>3325</v>
      </c>
      <c r="U1086" s="83">
        <v>44410.474166666667</v>
      </c>
      <c r="V1086" s="85" t="s">
        <v>4623</v>
      </c>
      <c r="W1086" s="81"/>
      <c r="X1086" s="81"/>
      <c r="Y1086" s="87" t="s">
        <v>6623</v>
      </c>
      <c r="Z1086" s="81"/>
    </row>
    <row r="1087" spans="1:26" x14ac:dyDescent="0.35">
      <c r="A1087" s="66" t="s">
        <v>970</v>
      </c>
      <c r="B1087" s="66" t="s">
        <v>1235</v>
      </c>
      <c r="C1087" s="67"/>
      <c r="D1087" s="68"/>
      <c r="E1087" s="69"/>
      <c r="F1087" s="70"/>
      <c r="G1087" s="67"/>
      <c r="H1087" s="71"/>
      <c r="I1087" s="72"/>
      <c r="J1087" s="72"/>
      <c r="K1087" s="36"/>
      <c r="L1087" s="79"/>
      <c r="M1087" s="79"/>
      <c r="N1087" s="74"/>
      <c r="O1087" s="81" t="s">
        <v>1490</v>
      </c>
      <c r="P1087" s="83">
        <v>44410.474166666667</v>
      </c>
      <c r="Q1087" s="81" t="s">
        <v>1861</v>
      </c>
      <c r="R1087" s="81"/>
      <c r="S1087" s="81"/>
      <c r="T1087" s="81" t="s">
        <v>3325</v>
      </c>
      <c r="U1087" s="83">
        <v>44410.474166666667</v>
      </c>
      <c r="V1087" s="85" t="s">
        <v>4623</v>
      </c>
      <c r="W1087" s="81"/>
      <c r="X1087" s="81"/>
      <c r="Y1087" s="87" t="s">
        <v>6623</v>
      </c>
      <c r="Z1087" s="81"/>
    </row>
    <row r="1088" spans="1:26" x14ac:dyDescent="0.35">
      <c r="A1088" s="66" t="s">
        <v>971</v>
      </c>
      <c r="B1088" s="66" t="s">
        <v>1135</v>
      </c>
      <c r="C1088" s="67"/>
      <c r="D1088" s="68"/>
      <c r="E1088" s="69"/>
      <c r="F1088" s="70"/>
      <c r="G1088" s="67"/>
      <c r="H1088" s="71"/>
      <c r="I1088" s="72"/>
      <c r="J1088" s="72"/>
      <c r="K1088" s="36"/>
      <c r="L1088" s="79"/>
      <c r="M1088" s="79"/>
      <c r="N1088" s="74"/>
      <c r="O1088" s="81" t="s">
        <v>1490</v>
      </c>
      <c r="P1088" s="83">
        <v>44410.495324074072</v>
      </c>
      <c r="Q1088" s="81" t="s">
        <v>1565</v>
      </c>
      <c r="R1088" s="81"/>
      <c r="S1088" s="81"/>
      <c r="T1088" s="81" t="s">
        <v>3321</v>
      </c>
      <c r="U1088" s="83">
        <v>44410.495324074072</v>
      </c>
      <c r="V1088" s="85" t="s">
        <v>4624</v>
      </c>
      <c r="W1088" s="81"/>
      <c r="X1088" s="81"/>
      <c r="Y1088" s="87" t="s">
        <v>6624</v>
      </c>
      <c r="Z1088" s="81"/>
    </row>
    <row r="1089" spans="1:26" x14ac:dyDescent="0.35">
      <c r="A1089" s="66" t="s">
        <v>972</v>
      </c>
      <c r="B1089" s="66" t="s">
        <v>1436</v>
      </c>
      <c r="C1089" s="67"/>
      <c r="D1089" s="68"/>
      <c r="E1089" s="69"/>
      <c r="F1089" s="70"/>
      <c r="G1089" s="67"/>
      <c r="H1089" s="71"/>
      <c r="I1089" s="72"/>
      <c r="J1089" s="72"/>
      <c r="K1089" s="36"/>
      <c r="L1089" s="79"/>
      <c r="M1089" s="79"/>
      <c r="N1089" s="74"/>
      <c r="O1089" s="81" t="s">
        <v>1490</v>
      </c>
      <c r="P1089" s="83">
        <v>44405.01971064815</v>
      </c>
      <c r="Q1089" s="81" t="s">
        <v>1862</v>
      </c>
      <c r="R1089" s="85" t="s">
        <v>2735</v>
      </c>
      <c r="S1089" s="81" t="s">
        <v>3226</v>
      </c>
      <c r="T1089" s="81"/>
      <c r="U1089" s="83">
        <v>44405.01971064815</v>
      </c>
      <c r="V1089" s="85" t="s">
        <v>4625</v>
      </c>
      <c r="W1089" s="81"/>
      <c r="X1089" s="81"/>
      <c r="Y1089" s="87" t="s">
        <v>6625</v>
      </c>
      <c r="Z1089" s="81"/>
    </row>
    <row r="1090" spans="1:26" x14ac:dyDescent="0.35">
      <c r="A1090" s="66" t="s">
        <v>972</v>
      </c>
      <c r="B1090" s="66" t="s">
        <v>1437</v>
      </c>
      <c r="C1090" s="67"/>
      <c r="D1090" s="68"/>
      <c r="E1090" s="69"/>
      <c r="F1090" s="70"/>
      <c r="G1090" s="67"/>
      <c r="H1090" s="71"/>
      <c r="I1090" s="72"/>
      <c r="J1090" s="72"/>
      <c r="K1090" s="36"/>
      <c r="L1090" s="79"/>
      <c r="M1090" s="79"/>
      <c r="N1090" s="74"/>
      <c r="O1090" s="81" t="s">
        <v>1490</v>
      </c>
      <c r="P1090" s="83">
        <v>44405.01971064815</v>
      </c>
      <c r="Q1090" s="81" t="s">
        <v>1862</v>
      </c>
      <c r="R1090" s="85" t="s">
        <v>2735</v>
      </c>
      <c r="S1090" s="81" t="s">
        <v>3226</v>
      </c>
      <c r="T1090" s="81"/>
      <c r="U1090" s="83">
        <v>44405.01971064815</v>
      </c>
      <c r="V1090" s="85" t="s">
        <v>4625</v>
      </c>
      <c r="W1090" s="81"/>
      <c r="X1090" s="81"/>
      <c r="Y1090" s="87" t="s">
        <v>6625</v>
      </c>
      <c r="Z1090" s="81"/>
    </row>
    <row r="1091" spans="1:26" x14ac:dyDescent="0.35">
      <c r="A1091" s="66" t="s">
        <v>972</v>
      </c>
      <c r="B1091" s="66" t="s">
        <v>1182</v>
      </c>
      <c r="C1091" s="67"/>
      <c r="D1091" s="68"/>
      <c r="E1091" s="69"/>
      <c r="F1091" s="70"/>
      <c r="G1091" s="67"/>
      <c r="H1091" s="71"/>
      <c r="I1091" s="72"/>
      <c r="J1091" s="72"/>
      <c r="K1091" s="36"/>
      <c r="L1091" s="79"/>
      <c r="M1091" s="79"/>
      <c r="N1091" s="74"/>
      <c r="O1091" s="81" t="s">
        <v>1490</v>
      </c>
      <c r="P1091" s="83">
        <v>44405.499745370369</v>
      </c>
      <c r="Q1091" s="81" t="s">
        <v>1863</v>
      </c>
      <c r="R1091" s="81"/>
      <c r="S1091" s="81"/>
      <c r="T1091" s="81"/>
      <c r="U1091" s="83">
        <v>44405.499745370369</v>
      </c>
      <c r="V1091" s="85" t="s">
        <v>4626</v>
      </c>
      <c r="W1091" s="81"/>
      <c r="X1091" s="81"/>
      <c r="Y1091" s="87" t="s">
        <v>6626</v>
      </c>
      <c r="Z1091" s="81"/>
    </row>
    <row r="1092" spans="1:26" x14ac:dyDescent="0.35">
      <c r="A1092" s="66" t="s">
        <v>972</v>
      </c>
      <c r="B1092" s="66" t="s">
        <v>1331</v>
      </c>
      <c r="C1092" s="67"/>
      <c r="D1092" s="68"/>
      <c r="E1092" s="69"/>
      <c r="F1092" s="70"/>
      <c r="G1092" s="67"/>
      <c r="H1092" s="71"/>
      <c r="I1092" s="72"/>
      <c r="J1092" s="72"/>
      <c r="K1092" s="36"/>
      <c r="L1092" s="79"/>
      <c r="M1092" s="79"/>
      <c r="N1092" s="74"/>
      <c r="O1092" s="81" t="s">
        <v>1490</v>
      </c>
      <c r="P1092" s="83">
        <v>44406.105023148149</v>
      </c>
      <c r="Q1092" s="81" t="s">
        <v>1757</v>
      </c>
      <c r="R1092" s="85" t="s">
        <v>2680</v>
      </c>
      <c r="S1092" s="81" t="s">
        <v>3181</v>
      </c>
      <c r="T1092" s="81" t="s">
        <v>3425</v>
      </c>
      <c r="U1092" s="83">
        <v>44406.105023148149</v>
      </c>
      <c r="V1092" s="85" t="s">
        <v>4627</v>
      </c>
      <c r="W1092" s="81"/>
      <c r="X1092" s="81"/>
      <c r="Y1092" s="87" t="s">
        <v>6627</v>
      </c>
      <c r="Z1092" s="81"/>
    </row>
    <row r="1093" spans="1:26" x14ac:dyDescent="0.35">
      <c r="A1093" s="66" t="s">
        <v>972</v>
      </c>
      <c r="B1093" s="66" t="s">
        <v>1243</v>
      </c>
      <c r="C1093" s="67"/>
      <c r="D1093" s="68"/>
      <c r="E1093" s="69"/>
      <c r="F1093" s="70"/>
      <c r="G1093" s="67"/>
      <c r="H1093" s="71"/>
      <c r="I1093" s="72"/>
      <c r="J1093" s="72"/>
      <c r="K1093" s="36"/>
      <c r="L1093" s="79"/>
      <c r="M1093" s="79"/>
      <c r="N1093" s="74"/>
      <c r="O1093" s="81" t="s">
        <v>1490</v>
      </c>
      <c r="P1093" s="83">
        <v>44406.212650462963</v>
      </c>
      <c r="Q1093" s="81" t="s">
        <v>1864</v>
      </c>
      <c r="R1093" s="81"/>
      <c r="S1093" s="81"/>
      <c r="T1093" s="81" t="s">
        <v>3289</v>
      </c>
      <c r="U1093" s="83">
        <v>44406.212650462963</v>
      </c>
      <c r="V1093" s="85" t="s">
        <v>4628</v>
      </c>
      <c r="W1093" s="81"/>
      <c r="X1093" s="81"/>
      <c r="Y1093" s="87" t="s">
        <v>6628</v>
      </c>
      <c r="Z1093" s="81"/>
    </row>
    <row r="1094" spans="1:26" x14ac:dyDescent="0.35">
      <c r="A1094" s="66" t="s">
        <v>972</v>
      </c>
      <c r="B1094" s="66" t="s">
        <v>1331</v>
      </c>
      <c r="C1094" s="67"/>
      <c r="D1094" s="68"/>
      <c r="E1094" s="69"/>
      <c r="F1094" s="70"/>
      <c r="G1094" s="67"/>
      <c r="H1094" s="71"/>
      <c r="I1094" s="72"/>
      <c r="J1094" s="72"/>
      <c r="K1094" s="36"/>
      <c r="L1094" s="79"/>
      <c r="M1094" s="79"/>
      <c r="N1094" s="74"/>
      <c r="O1094" s="81" t="s">
        <v>1490</v>
      </c>
      <c r="P1094" s="83">
        <v>44406.775034722225</v>
      </c>
      <c r="Q1094" s="81" t="s">
        <v>1757</v>
      </c>
      <c r="R1094" s="85" t="s">
        <v>2680</v>
      </c>
      <c r="S1094" s="81" t="s">
        <v>3181</v>
      </c>
      <c r="T1094" s="81" t="s">
        <v>3425</v>
      </c>
      <c r="U1094" s="83">
        <v>44406.775034722225</v>
      </c>
      <c r="V1094" s="85" t="s">
        <v>4629</v>
      </c>
      <c r="W1094" s="81"/>
      <c r="X1094" s="81"/>
      <c r="Y1094" s="87" t="s">
        <v>6629</v>
      </c>
      <c r="Z1094" s="81"/>
    </row>
    <row r="1095" spans="1:26" x14ac:dyDescent="0.35">
      <c r="A1095" s="66" t="s">
        <v>972</v>
      </c>
      <c r="B1095" s="66" t="s">
        <v>1223</v>
      </c>
      <c r="C1095" s="67"/>
      <c r="D1095" s="68"/>
      <c r="E1095" s="69"/>
      <c r="F1095" s="70"/>
      <c r="G1095" s="67"/>
      <c r="H1095" s="71"/>
      <c r="I1095" s="72"/>
      <c r="J1095" s="72"/>
      <c r="K1095" s="36"/>
      <c r="L1095" s="79"/>
      <c r="M1095" s="79"/>
      <c r="N1095" s="74"/>
      <c r="O1095" s="81" t="s">
        <v>1490</v>
      </c>
      <c r="P1095" s="83">
        <v>44410.26353009259</v>
      </c>
      <c r="Q1095" s="81" t="s">
        <v>1865</v>
      </c>
      <c r="R1095" s="81"/>
      <c r="S1095" s="81"/>
      <c r="T1095" s="81" t="s">
        <v>3473</v>
      </c>
      <c r="U1095" s="83">
        <v>44410.26353009259</v>
      </c>
      <c r="V1095" s="85" t="s">
        <v>4630</v>
      </c>
      <c r="W1095" s="81"/>
      <c r="X1095" s="81"/>
      <c r="Y1095" s="87" t="s">
        <v>6630</v>
      </c>
      <c r="Z1095" s="81"/>
    </row>
    <row r="1096" spans="1:26" x14ac:dyDescent="0.35">
      <c r="A1096" s="66" t="s">
        <v>972</v>
      </c>
      <c r="B1096" s="66" t="s">
        <v>1334</v>
      </c>
      <c r="C1096" s="67"/>
      <c r="D1096" s="68"/>
      <c r="E1096" s="69"/>
      <c r="F1096" s="70"/>
      <c r="G1096" s="67"/>
      <c r="H1096" s="71"/>
      <c r="I1096" s="72"/>
      <c r="J1096" s="72"/>
      <c r="K1096" s="36"/>
      <c r="L1096" s="79"/>
      <c r="M1096" s="79"/>
      <c r="N1096" s="74"/>
      <c r="O1096" s="81" t="s">
        <v>1490</v>
      </c>
      <c r="P1096" s="83">
        <v>44410.497256944444</v>
      </c>
      <c r="Q1096" s="81" t="s">
        <v>1866</v>
      </c>
      <c r="R1096" s="81"/>
      <c r="S1096" s="81"/>
      <c r="T1096" s="81" t="s">
        <v>3474</v>
      </c>
      <c r="U1096" s="83">
        <v>44410.497256944444</v>
      </c>
      <c r="V1096" s="85" t="s">
        <v>4631</v>
      </c>
      <c r="W1096" s="81"/>
      <c r="X1096" s="81"/>
      <c r="Y1096" s="87" t="s">
        <v>6631</v>
      </c>
      <c r="Z1096" s="81"/>
    </row>
    <row r="1097" spans="1:26" x14ac:dyDescent="0.35">
      <c r="A1097" s="66" t="s">
        <v>973</v>
      </c>
      <c r="B1097" s="66" t="s">
        <v>1200</v>
      </c>
      <c r="C1097" s="67"/>
      <c r="D1097" s="68"/>
      <c r="E1097" s="69"/>
      <c r="F1097" s="70"/>
      <c r="G1097" s="67"/>
      <c r="H1097" s="71"/>
      <c r="I1097" s="72"/>
      <c r="J1097" s="72"/>
      <c r="K1097" s="36"/>
      <c r="L1097" s="79"/>
      <c r="M1097" s="79"/>
      <c r="N1097" s="74"/>
      <c r="O1097" s="81" t="s">
        <v>1490</v>
      </c>
      <c r="P1097" s="83">
        <v>44410.506226851852</v>
      </c>
      <c r="Q1097" s="81" t="s">
        <v>1716</v>
      </c>
      <c r="R1097" s="81"/>
      <c r="S1097" s="81"/>
      <c r="T1097" s="81" t="s">
        <v>3398</v>
      </c>
      <c r="U1097" s="83">
        <v>44410.506226851852</v>
      </c>
      <c r="V1097" s="85" t="s">
        <v>4632</v>
      </c>
      <c r="W1097" s="81"/>
      <c r="X1097" s="81"/>
      <c r="Y1097" s="87" t="s">
        <v>6632</v>
      </c>
      <c r="Z1097" s="81"/>
    </row>
    <row r="1098" spans="1:26" x14ac:dyDescent="0.35">
      <c r="A1098" s="66" t="s">
        <v>974</v>
      </c>
      <c r="B1098" s="66" t="s">
        <v>1308</v>
      </c>
      <c r="C1098" s="67"/>
      <c r="D1098" s="68"/>
      <c r="E1098" s="69"/>
      <c r="F1098" s="70"/>
      <c r="G1098" s="67"/>
      <c r="H1098" s="71"/>
      <c r="I1098" s="72"/>
      <c r="J1098" s="72"/>
      <c r="K1098" s="36"/>
      <c r="L1098" s="79"/>
      <c r="M1098" s="79"/>
      <c r="N1098" s="74"/>
      <c r="O1098" s="81" t="s">
        <v>1490</v>
      </c>
      <c r="P1098" s="83">
        <v>44410.507060185184</v>
      </c>
      <c r="Q1098" s="81" t="s">
        <v>1675</v>
      </c>
      <c r="R1098" s="81"/>
      <c r="S1098" s="81"/>
      <c r="T1098" s="81" t="s">
        <v>3379</v>
      </c>
      <c r="U1098" s="83">
        <v>44410.507060185184</v>
      </c>
      <c r="V1098" s="85" t="s">
        <v>4633</v>
      </c>
      <c r="W1098" s="81"/>
      <c r="X1098" s="81"/>
      <c r="Y1098" s="87" t="s">
        <v>6633</v>
      </c>
      <c r="Z1098" s="81"/>
    </row>
    <row r="1099" spans="1:26" x14ac:dyDescent="0.35">
      <c r="A1099" s="66" t="s">
        <v>975</v>
      </c>
      <c r="B1099" s="66" t="s">
        <v>796</v>
      </c>
      <c r="C1099" s="67"/>
      <c r="D1099" s="68"/>
      <c r="E1099" s="69"/>
      <c r="F1099" s="70"/>
      <c r="G1099" s="67"/>
      <c r="H1099" s="71"/>
      <c r="I1099" s="72"/>
      <c r="J1099" s="72"/>
      <c r="K1099" s="36"/>
      <c r="L1099" s="79"/>
      <c r="M1099" s="79"/>
      <c r="N1099" s="74"/>
      <c r="O1099" s="81" t="s">
        <v>1490</v>
      </c>
      <c r="P1099" s="83">
        <v>44410.512129629627</v>
      </c>
      <c r="Q1099" s="81" t="s">
        <v>1659</v>
      </c>
      <c r="R1099" s="81"/>
      <c r="S1099" s="81"/>
      <c r="T1099" s="81" t="s">
        <v>3372</v>
      </c>
      <c r="U1099" s="83">
        <v>44410.512129629627</v>
      </c>
      <c r="V1099" s="85" t="s">
        <v>4634</v>
      </c>
      <c r="W1099" s="81"/>
      <c r="X1099" s="81"/>
      <c r="Y1099" s="87" t="s">
        <v>6634</v>
      </c>
      <c r="Z1099" s="81"/>
    </row>
    <row r="1100" spans="1:26" x14ac:dyDescent="0.35">
      <c r="A1100" s="66" t="s">
        <v>976</v>
      </c>
      <c r="B1100" s="66" t="s">
        <v>1297</v>
      </c>
      <c r="C1100" s="67"/>
      <c r="D1100" s="68"/>
      <c r="E1100" s="69"/>
      <c r="F1100" s="70"/>
      <c r="G1100" s="67"/>
      <c r="H1100" s="71"/>
      <c r="I1100" s="72"/>
      <c r="J1100" s="72"/>
      <c r="K1100" s="36"/>
      <c r="L1100" s="79"/>
      <c r="M1100" s="79"/>
      <c r="N1100" s="74"/>
      <c r="O1100" s="81" t="s">
        <v>1490</v>
      </c>
      <c r="P1100" s="83">
        <v>44410.519942129627</v>
      </c>
      <c r="Q1100" s="81" t="s">
        <v>1867</v>
      </c>
      <c r="R1100" s="81"/>
      <c r="S1100" s="81"/>
      <c r="T1100" s="81" t="s">
        <v>3475</v>
      </c>
      <c r="U1100" s="83">
        <v>44410.519942129627</v>
      </c>
      <c r="V1100" s="85" t="s">
        <v>4635</v>
      </c>
      <c r="W1100" s="81"/>
      <c r="X1100" s="81"/>
      <c r="Y1100" s="87" t="s">
        <v>6635</v>
      </c>
      <c r="Z1100" s="81"/>
    </row>
    <row r="1101" spans="1:26" x14ac:dyDescent="0.35">
      <c r="A1101" s="66" t="s">
        <v>977</v>
      </c>
      <c r="B1101" s="66" t="s">
        <v>796</v>
      </c>
      <c r="C1101" s="67"/>
      <c r="D1101" s="68"/>
      <c r="E1101" s="69"/>
      <c r="F1101" s="70"/>
      <c r="G1101" s="67"/>
      <c r="H1101" s="71"/>
      <c r="I1101" s="72"/>
      <c r="J1101" s="72"/>
      <c r="K1101" s="36"/>
      <c r="L1101" s="79"/>
      <c r="M1101" s="79"/>
      <c r="N1101" s="74"/>
      <c r="O1101" s="81" t="s">
        <v>1490</v>
      </c>
      <c r="P1101" s="83">
        <v>44410.52070601852</v>
      </c>
      <c r="Q1101" s="81" t="s">
        <v>1659</v>
      </c>
      <c r="R1101" s="81"/>
      <c r="S1101" s="81"/>
      <c r="T1101" s="81" t="s">
        <v>3372</v>
      </c>
      <c r="U1101" s="83">
        <v>44410.52070601852</v>
      </c>
      <c r="V1101" s="85" t="s">
        <v>4636</v>
      </c>
      <c r="W1101" s="81"/>
      <c r="X1101" s="81"/>
      <c r="Y1101" s="87" t="s">
        <v>6636</v>
      </c>
      <c r="Z1101" s="81"/>
    </row>
    <row r="1102" spans="1:26" x14ac:dyDescent="0.35">
      <c r="A1102" s="66" t="s">
        <v>978</v>
      </c>
      <c r="B1102" s="66" t="s">
        <v>1008</v>
      </c>
      <c r="C1102" s="67"/>
      <c r="D1102" s="68"/>
      <c r="E1102" s="69"/>
      <c r="F1102" s="70"/>
      <c r="G1102" s="67"/>
      <c r="H1102" s="71"/>
      <c r="I1102" s="72"/>
      <c r="J1102" s="72"/>
      <c r="K1102" s="36"/>
      <c r="L1102" s="79"/>
      <c r="M1102" s="79"/>
      <c r="N1102" s="74"/>
      <c r="O1102" s="81" t="s">
        <v>1490</v>
      </c>
      <c r="P1102" s="83">
        <v>44406.463020833333</v>
      </c>
      <c r="Q1102" s="81" t="s">
        <v>1599</v>
      </c>
      <c r="R1102" s="85" t="s">
        <v>2601</v>
      </c>
      <c r="S1102" s="81" t="s">
        <v>3186</v>
      </c>
      <c r="T1102" s="81" t="s">
        <v>3289</v>
      </c>
      <c r="U1102" s="83">
        <v>44406.463020833333</v>
      </c>
      <c r="V1102" s="85" t="s">
        <v>4637</v>
      </c>
      <c r="W1102" s="81"/>
      <c r="X1102" s="81"/>
      <c r="Y1102" s="87" t="s">
        <v>6637</v>
      </c>
      <c r="Z1102" s="81"/>
    </row>
    <row r="1103" spans="1:26" x14ac:dyDescent="0.35">
      <c r="A1103" s="66" t="s">
        <v>978</v>
      </c>
      <c r="B1103" s="66" t="s">
        <v>1137</v>
      </c>
      <c r="C1103" s="67"/>
      <c r="D1103" s="68"/>
      <c r="E1103" s="69"/>
      <c r="F1103" s="70"/>
      <c r="G1103" s="67"/>
      <c r="H1103" s="71"/>
      <c r="I1103" s="72"/>
      <c r="J1103" s="72"/>
      <c r="K1103" s="36"/>
      <c r="L1103" s="79"/>
      <c r="M1103" s="79"/>
      <c r="N1103" s="74"/>
      <c r="O1103" s="81" t="s">
        <v>1490</v>
      </c>
      <c r="P1103" s="83">
        <v>44410.525659722225</v>
      </c>
      <c r="Q1103" s="81" t="s">
        <v>1848</v>
      </c>
      <c r="R1103" s="85" t="s">
        <v>2699</v>
      </c>
      <c r="S1103" s="81" t="s">
        <v>3183</v>
      </c>
      <c r="T1103" s="81" t="s">
        <v>3289</v>
      </c>
      <c r="U1103" s="83">
        <v>44410.525659722225</v>
      </c>
      <c r="V1103" s="85" t="s">
        <v>4638</v>
      </c>
      <c r="W1103" s="81"/>
      <c r="X1103" s="81"/>
      <c r="Y1103" s="87" t="s">
        <v>6638</v>
      </c>
      <c r="Z1103" s="81"/>
    </row>
    <row r="1104" spans="1:26" x14ac:dyDescent="0.35">
      <c r="A1104" s="66" t="s">
        <v>979</v>
      </c>
      <c r="B1104" s="66" t="s">
        <v>1308</v>
      </c>
      <c r="C1104" s="67"/>
      <c r="D1104" s="68"/>
      <c r="E1104" s="69"/>
      <c r="F1104" s="70"/>
      <c r="G1104" s="67"/>
      <c r="H1104" s="71"/>
      <c r="I1104" s="72"/>
      <c r="J1104" s="72"/>
      <c r="K1104" s="36"/>
      <c r="L1104" s="79"/>
      <c r="M1104" s="79"/>
      <c r="N1104" s="74"/>
      <c r="O1104" s="81" t="s">
        <v>1490</v>
      </c>
      <c r="P1104" s="83">
        <v>44409.552777777775</v>
      </c>
      <c r="Q1104" s="81" t="s">
        <v>1675</v>
      </c>
      <c r="R1104" s="81"/>
      <c r="S1104" s="81"/>
      <c r="T1104" s="81" t="s">
        <v>3379</v>
      </c>
      <c r="U1104" s="83">
        <v>44409.552777777775</v>
      </c>
      <c r="V1104" s="85" t="s">
        <v>4639</v>
      </c>
      <c r="W1104" s="81"/>
      <c r="X1104" s="81"/>
      <c r="Y1104" s="87" t="s">
        <v>6639</v>
      </c>
      <c r="Z1104" s="81"/>
    </row>
    <row r="1105" spans="1:26" x14ac:dyDescent="0.35">
      <c r="A1105" s="66" t="s">
        <v>979</v>
      </c>
      <c r="B1105" s="66" t="s">
        <v>1308</v>
      </c>
      <c r="C1105" s="67"/>
      <c r="D1105" s="68"/>
      <c r="E1105" s="69"/>
      <c r="F1105" s="70"/>
      <c r="G1105" s="67"/>
      <c r="H1105" s="71"/>
      <c r="I1105" s="72"/>
      <c r="J1105" s="72"/>
      <c r="K1105" s="36"/>
      <c r="L1105" s="79"/>
      <c r="M1105" s="79"/>
      <c r="N1105" s="74"/>
      <c r="O1105" s="81" t="s">
        <v>1490</v>
      </c>
      <c r="P1105" s="83">
        <v>44409.554247685184</v>
      </c>
      <c r="Q1105" s="81" t="s">
        <v>1536</v>
      </c>
      <c r="R1105" s="81"/>
      <c r="S1105" s="81"/>
      <c r="T1105" s="81" t="s">
        <v>3307</v>
      </c>
      <c r="U1105" s="83">
        <v>44409.554247685184</v>
      </c>
      <c r="V1105" s="85" t="s">
        <v>4640</v>
      </c>
      <c r="W1105" s="81"/>
      <c r="X1105" s="81"/>
      <c r="Y1105" s="87" t="s">
        <v>6640</v>
      </c>
      <c r="Z1105" s="81"/>
    </row>
    <row r="1106" spans="1:26" x14ac:dyDescent="0.35">
      <c r="A1106" s="66" t="s">
        <v>979</v>
      </c>
      <c r="B1106" s="66" t="s">
        <v>1264</v>
      </c>
      <c r="C1106" s="67"/>
      <c r="D1106" s="68"/>
      <c r="E1106" s="69"/>
      <c r="F1106" s="70"/>
      <c r="G1106" s="67"/>
      <c r="H1106" s="71"/>
      <c r="I1106" s="72"/>
      <c r="J1106" s="72"/>
      <c r="K1106" s="36"/>
      <c r="L1106" s="79"/>
      <c r="M1106" s="79"/>
      <c r="N1106" s="74"/>
      <c r="O1106" s="81" t="s">
        <v>1490</v>
      </c>
      <c r="P1106" s="83">
        <v>44410.544733796298</v>
      </c>
      <c r="Q1106" s="81" t="s">
        <v>1868</v>
      </c>
      <c r="R1106" s="81"/>
      <c r="S1106" s="81"/>
      <c r="T1106" s="81"/>
      <c r="U1106" s="83">
        <v>44410.544733796298</v>
      </c>
      <c r="V1106" s="85" t="s">
        <v>4641</v>
      </c>
      <c r="W1106" s="81"/>
      <c r="X1106" s="81"/>
      <c r="Y1106" s="87" t="s">
        <v>6641</v>
      </c>
      <c r="Z1106" s="81"/>
    </row>
    <row r="1107" spans="1:26" x14ac:dyDescent="0.35">
      <c r="A1107" s="66" t="s">
        <v>979</v>
      </c>
      <c r="B1107" s="66" t="s">
        <v>1250</v>
      </c>
      <c r="C1107" s="67"/>
      <c r="D1107" s="68"/>
      <c r="E1107" s="69"/>
      <c r="F1107" s="70"/>
      <c r="G1107" s="67"/>
      <c r="H1107" s="71"/>
      <c r="I1107" s="72"/>
      <c r="J1107" s="72"/>
      <c r="K1107" s="36"/>
      <c r="L1107" s="79"/>
      <c r="M1107" s="79"/>
      <c r="N1107" s="74"/>
      <c r="O1107" s="81" t="s">
        <v>1490</v>
      </c>
      <c r="P1107" s="83">
        <v>44410.544733796298</v>
      </c>
      <c r="Q1107" s="81" t="s">
        <v>1868</v>
      </c>
      <c r="R1107" s="81"/>
      <c r="S1107" s="81"/>
      <c r="T1107" s="81"/>
      <c r="U1107" s="83">
        <v>44410.544733796298</v>
      </c>
      <c r="V1107" s="85" t="s">
        <v>4641</v>
      </c>
      <c r="W1107" s="81"/>
      <c r="X1107" s="81"/>
      <c r="Y1107" s="87" t="s">
        <v>6641</v>
      </c>
      <c r="Z1107" s="81"/>
    </row>
    <row r="1108" spans="1:26" x14ac:dyDescent="0.35">
      <c r="A1108" s="66" t="s">
        <v>980</v>
      </c>
      <c r="B1108" s="66" t="s">
        <v>1264</v>
      </c>
      <c r="C1108" s="67"/>
      <c r="D1108" s="68"/>
      <c r="E1108" s="69"/>
      <c r="F1108" s="70"/>
      <c r="G1108" s="67"/>
      <c r="H1108" s="71"/>
      <c r="I1108" s="72"/>
      <c r="J1108" s="72"/>
      <c r="K1108" s="36"/>
      <c r="L1108" s="79"/>
      <c r="M1108" s="79"/>
      <c r="N1108" s="74"/>
      <c r="O1108" s="81" t="s">
        <v>1490</v>
      </c>
      <c r="P1108" s="83">
        <v>44410.5468287037</v>
      </c>
      <c r="Q1108" s="81" t="s">
        <v>1868</v>
      </c>
      <c r="R1108" s="81"/>
      <c r="S1108" s="81"/>
      <c r="T1108" s="81"/>
      <c r="U1108" s="83">
        <v>44410.5468287037</v>
      </c>
      <c r="V1108" s="85" t="s">
        <v>4642</v>
      </c>
      <c r="W1108" s="81"/>
      <c r="X1108" s="81"/>
      <c r="Y1108" s="87" t="s">
        <v>6642</v>
      </c>
      <c r="Z1108" s="81"/>
    </row>
    <row r="1109" spans="1:26" x14ac:dyDescent="0.35">
      <c r="A1109" s="66" t="s">
        <v>980</v>
      </c>
      <c r="B1109" s="66" t="s">
        <v>1250</v>
      </c>
      <c r="C1109" s="67"/>
      <c r="D1109" s="68"/>
      <c r="E1109" s="69"/>
      <c r="F1109" s="70"/>
      <c r="G1109" s="67"/>
      <c r="H1109" s="71"/>
      <c r="I1109" s="72"/>
      <c r="J1109" s="72"/>
      <c r="K1109" s="36"/>
      <c r="L1109" s="79"/>
      <c r="M1109" s="79"/>
      <c r="N1109" s="74"/>
      <c r="O1109" s="81" t="s">
        <v>1490</v>
      </c>
      <c r="P1109" s="83">
        <v>44410.5468287037</v>
      </c>
      <c r="Q1109" s="81" t="s">
        <v>1868</v>
      </c>
      <c r="R1109" s="81"/>
      <c r="S1109" s="81"/>
      <c r="T1109" s="81"/>
      <c r="U1109" s="83">
        <v>44410.5468287037</v>
      </c>
      <c r="V1109" s="85" t="s">
        <v>4642</v>
      </c>
      <c r="W1109" s="81"/>
      <c r="X1109" s="81"/>
      <c r="Y1109" s="87" t="s">
        <v>6642</v>
      </c>
      <c r="Z1109" s="81"/>
    </row>
    <row r="1110" spans="1:26" x14ac:dyDescent="0.35">
      <c r="A1110" s="66" t="s">
        <v>981</v>
      </c>
      <c r="B1110" s="66" t="s">
        <v>1435</v>
      </c>
      <c r="C1110" s="67"/>
      <c r="D1110" s="68"/>
      <c r="E1110" s="69"/>
      <c r="F1110" s="70"/>
      <c r="G1110" s="67"/>
      <c r="H1110" s="71"/>
      <c r="I1110" s="72"/>
      <c r="J1110" s="72"/>
      <c r="K1110" s="36"/>
      <c r="L1110" s="79"/>
      <c r="M1110" s="79"/>
      <c r="N1110" s="74"/>
      <c r="O1110" s="81" t="s">
        <v>1490</v>
      </c>
      <c r="P1110" s="83">
        <v>44410.547106481485</v>
      </c>
      <c r="Q1110" s="81" t="s">
        <v>1860</v>
      </c>
      <c r="R1110" s="81"/>
      <c r="S1110" s="81"/>
      <c r="T1110" s="81" t="s">
        <v>3303</v>
      </c>
      <c r="U1110" s="83">
        <v>44410.547106481485</v>
      </c>
      <c r="V1110" s="85" t="s">
        <v>4643</v>
      </c>
      <c r="W1110" s="81"/>
      <c r="X1110" s="81"/>
      <c r="Y1110" s="87" t="s">
        <v>6643</v>
      </c>
      <c r="Z1110" s="81"/>
    </row>
    <row r="1111" spans="1:26" x14ac:dyDescent="0.35">
      <c r="A1111" s="66" t="s">
        <v>981</v>
      </c>
      <c r="B1111" s="66" t="s">
        <v>1071</v>
      </c>
      <c r="C1111" s="67"/>
      <c r="D1111" s="68"/>
      <c r="E1111" s="69"/>
      <c r="F1111" s="70"/>
      <c r="G1111" s="67"/>
      <c r="H1111" s="71"/>
      <c r="I1111" s="72"/>
      <c r="J1111" s="72"/>
      <c r="K1111" s="36"/>
      <c r="L1111" s="79"/>
      <c r="M1111" s="79"/>
      <c r="N1111" s="74"/>
      <c r="O1111" s="81" t="s">
        <v>1490</v>
      </c>
      <c r="P1111" s="83">
        <v>44410.547106481485</v>
      </c>
      <c r="Q1111" s="81" t="s">
        <v>1860</v>
      </c>
      <c r="R1111" s="81"/>
      <c r="S1111" s="81"/>
      <c r="T1111" s="81" t="s">
        <v>3303</v>
      </c>
      <c r="U1111" s="83">
        <v>44410.547106481485</v>
      </c>
      <c r="V1111" s="85" t="s">
        <v>4643</v>
      </c>
      <c r="W1111" s="81"/>
      <c r="X1111" s="81"/>
      <c r="Y1111" s="87" t="s">
        <v>6643</v>
      </c>
      <c r="Z1111" s="81"/>
    </row>
    <row r="1112" spans="1:26" x14ac:dyDescent="0.35">
      <c r="A1112" s="66" t="s">
        <v>982</v>
      </c>
      <c r="B1112" s="66" t="s">
        <v>1438</v>
      </c>
      <c r="C1112" s="67"/>
      <c r="D1112" s="68"/>
      <c r="E1112" s="69"/>
      <c r="F1112" s="70"/>
      <c r="G1112" s="67"/>
      <c r="H1112" s="71"/>
      <c r="I1112" s="72"/>
      <c r="J1112" s="72"/>
      <c r="K1112" s="36"/>
      <c r="L1112" s="79"/>
      <c r="M1112" s="79"/>
      <c r="N1112" s="74"/>
      <c r="O1112" s="81" t="s">
        <v>1490</v>
      </c>
      <c r="P1112" s="83">
        <v>44410.552083333336</v>
      </c>
      <c r="Q1112" s="81" t="s">
        <v>1869</v>
      </c>
      <c r="R1112" s="85" t="s">
        <v>2736</v>
      </c>
      <c r="S1112" s="81" t="s">
        <v>3227</v>
      </c>
      <c r="T1112" s="81" t="s">
        <v>3476</v>
      </c>
      <c r="U1112" s="83">
        <v>44410.552083333336</v>
      </c>
      <c r="V1112" s="85" t="s">
        <v>4644</v>
      </c>
      <c r="W1112" s="81"/>
      <c r="X1112" s="81"/>
      <c r="Y1112" s="87" t="s">
        <v>6644</v>
      </c>
      <c r="Z1112" s="81"/>
    </row>
    <row r="1113" spans="1:26" x14ac:dyDescent="0.35">
      <c r="A1113" s="66" t="s">
        <v>982</v>
      </c>
      <c r="B1113" s="66" t="s">
        <v>1439</v>
      </c>
      <c r="C1113" s="67"/>
      <c r="D1113" s="68"/>
      <c r="E1113" s="69"/>
      <c r="F1113" s="70"/>
      <c r="G1113" s="67"/>
      <c r="H1113" s="71"/>
      <c r="I1113" s="72"/>
      <c r="J1113" s="72"/>
      <c r="K1113" s="36"/>
      <c r="L1113" s="79"/>
      <c r="M1113" s="79"/>
      <c r="N1113" s="74"/>
      <c r="O1113" s="81" t="s">
        <v>1491</v>
      </c>
      <c r="P1113" s="83">
        <v>44410.552083333336</v>
      </c>
      <c r="Q1113" s="81" t="s">
        <v>1869</v>
      </c>
      <c r="R1113" s="85" t="s">
        <v>2736</v>
      </c>
      <c r="S1113" s="81" t="s">
        <v>3227</v>
      </c>
      <c r="T1113" s="81" t="s">
        <v>3476</v>
      </c>
      <c r="U1113" s="83">
        <v>44410.552083333336</v>
      </c>
      <c r="V1113" s="85" t="s">
        <v>4644</v>
      </c>
      <c r="W1113" s="81"/>
      <c r="X1113" s="81"/>
      <c r="Y1113" s="87" t="s">
        <v>6644</v>
      </c>
      <c r="Z1113" s="81"/>
    </row>
    <row r="1114" spans="1:26" x14ac:dyDescent="0.35">
      <c r="A1114" s="66" t="s">
        <v>983</v>
      </c>
      <c r="B1114" s="66" t="s">
        <v>983</v>
      </c>
      <c r="C1114" s="67"/>
      <c r="D1114" s="68"/>
      <c r="E1114" s="69"/>
      <c r="F1114" s="70"/>
      <c r="G1114" s="67"/>
      <c r="H1114" s="71"/>
      <c r="I1114" s="72"/>
      <c r="J1114" s="72"/>
      <c r="K1114" s="36"/>
      <c r="L1114" s="79"/>
      <c r="M1114" s="79"/>
      <c r="N1114" s="74"/>
      <c r="O1114" s="81" t="s">
        <v>179</v>
      </c>
      <c r="P1114" s="83">
        <v>44410.555590277778</v>
      </c>
      <c r="Q1114" s="81" t="s">
        <v>1870</v>
      </c>
      <c r="R1114" s="81" t="s">
        <v>2737</v>
      </c>
      <c r="S1114" s="81" t="s">
        <v>3228</v>
      </c>
      <c r="T1114" s="81"/>
      <c r="U1114" s="83">
        <v>44410.555590277778</v>
      </c>
      <c r="V1114" s="85" t="s">
        <v>4645</v>
      </c>
      <c r="W1114" s="81"/>
      <c r="X1114" s="81"/>
      <c r="Y1114" s="87" t="s">
        <v>6645</v>
      </c>
      <c r="Z1114" s="87" t="s">
        <v>7682</v>
      </c>
    </row>
    <row r="1115" spans="1:26" x14ac:dyDescent="0.35">
      <c r="A1115" s="66" t="s">
        <v>984</v>
      </c>
      <c r="B1115" s="66" t="s">
        <v>1440</v>
      </c>
      <c r="C1115" s="67"/>
      <c r="D1115" s="68"/>
      <c r="E1115" s="69"/>
      <c r="F1115" s="70"/>
      <c r="G1115" s="67"/>
      <c r="H1115" s="71"/>
      <c r="I1115" s="72"/>
      <c r="J1115" s="72"/>
      <c r="K1115" s="36"/>
      <c r="L1115" s="79"/>
      <c r="M1115" s="79"/>
      <c r="N1115" s="74"/>
      <c r="O1115" s="81" t="s">
        <v>1490</v>
      </c>
      <c r="P1115" s="83">
        <v>44410.557037037041</v>
      </c>
      <c r="Q1115" s="81" t="s">
        <v>1871</v>
      </c>
      <c r="R1115" s="81"/>
      <c r="S1115" s="81"/>
      <c r="T1115" s="81" t="s">
        <v>3289</v>
      </c>
      <c r="U1115" s="83">
        <v>44410.557037037041</v>
      </c>
      <c r="V1115" s="85" t="s">
        <v>4646</v>
      </c>
      <c r="W1115" s="81"/>
      <c r="X1115" s="81"/>
      <c r="Y1115" s="87" t="s">
        <v>6646</v>
      </c>
      <c r="Z1115" s="81"/>
    </row>
    <row r="1116" spans="1:26" x14ac:dyDescent="0.35">
      <c r="A1116" s="66" t="s">
        <v>984</v>
      </c>
      <c r="B1116" s="66" t="s">
        <v>1441</v>
      </c>
      <c r="C1116" s="67"/>
      <c r="D1116" s="68"/>
      <c r="E1116" s="69"/>
      <c r="F1116" s="70"/>
      <c r="G1116" s="67"/>
      <c r="H1116" s="71"/>
      <c r="I1116" s="72"/>
      <c r="J1116" s="72"/>
      <c r="K1116" s="36"/>
      <c r="L1116" s="79"/>
      <c r="M1116" s="79"/>
      <c r="N1116" s="74"/>
      <c r="O1116" s="81" t="s">
        <v>1490</v>
      </c>
      <c r="P1116" s="83">
        <v>44410.557037037041</v>
      </c>
      <c r="Q1116" s="81" t="s">
        <v>1871</v>
      </c>
      <c r="R1116" s="81"/>
      <c r="S1116" s="81"/>
      <c r="T1116" s="81" t="s">
        <v>3289</v>
      </c>
      <c r="U1116" s="83">
        <v>44410.557037037041</v>
      </c>
      <c r="V1116" s="85" t="s">
        <v>4646</v>
      </c>
      <c r="W1116" s="81"/>
      <c r="X1116" s="81"/>
      <c r="Y1116" s="87" t="s">
        <v>6646</v>
      </c>
      <c r="Z1116" s="81"/>
    </row>
    <row r="1117" spans="1:26" x14ac:dyDescent="0.35">
      <c r="A1117" s="66" t="s">
        <v>985</v>
      </c>
      <c r="B1117" s="66" t="s">
        <v>1137</v>
      </c>
      <c r="C1117" s="67"/>
      <c r="D1117" s="68"/>
      <c r="E1117" s="69"/>
      <c r="F1117" s="70"/>
      <c r="G1117" s="67"/>
      <c r="H1117" s="71"/>
      <c r="I1117" s="72"/>
      <c r="J1117" s="72"/>
      <c r="K1117" s="36"/>
      <c r="L1117" s="79"/>
      <c r="M1117" s="79"/>
      <c r="N1117" s="74"/>
      <c r="O1117" s="81" t="s">
        <v>1490</v>
      </c>
      <c r="P1117" s="83">
        <v>44410.558993055558</v>
      </c>
      <c r="Q1117" s="81" t="s">
        <v>1848</v>
      </c>
      <c r="R1117" s="85" t="s">
        <v>2699</v>
      </c>
      <c r="S1117" s="81" t="s">
        <v>3183</v>
      </c>
      <c r="T1117" s="81" t="s">
        <v>3289</v>
      </c>
      <c r="U1117" s="83">
        <v>44410.558993055558</v>
      </c>
      <c r="V1117" s="85" t="s">
        <v>4647</v>
      </c>
      <c r="W1117" s="81"/>
      <c r="X1117" s="81"/>
      <c r="Y1117" s="87" t="s">
        <v>6647</v>
      </c>
      <c r="Z1117" s="81"/>
    </row>
    <row r="1118" spans="1:26" x14ac:dyDescent="0.35">
      <c r="A1118" s="66" t="s">
        <v>986</v>
      </c>
      <c r="B1118" s="66" t="s">
        <v>1264</v>
      </c>
      <c r="C1118" s="67"/>
      <c r="D1118" s="68"/>
      <c r="E1118" s="69"/>
      <c r="F1118" s="70"/>
      <c r="G1118" s="67"/>
      <c r="H1118" s="71"/>
      <c r="I1118" s="72"/>
      <c r="J1118" s="72"/>
      <c r="K1118" s="36"/>
      <c r="L1118" s="79"/>
      <c r="M1118" s="79"/>
      <c r="N1118" s="74"/>
      <c r="O1118" s="81" t="s">
        <v>1490</v>
      </c>
      <c r="P1118" s="83">
        <v>44410.580034722225</v>
      </c>
      <c r="Q1118" s="81" t="s">
        <v>1868</v>
      </c>
      <c r="R1118" s="81"/>
      <c r="S1118" s="81"/>
      <c r="T1118" s="81"/>
      <c r="U1118" s="83">
        <v>44410.580034722225</v>
      </c>
      <c r="V1118" s="85" t="s">
        <v>4648</v>
      </c>
      <c r="W1118" s="81"/>
      <c r="X1118" s="81"/>
      <c r="Y1118" s="87" t="s">
        <v>6648</v>
      </c>
      <c r="Z1118" s="81"/>
    </row>
    <row r="1119" spans="1:26" x14ac:dyDescent="0.35">
      <c r="A1119" s="66" t="s">
        <v>986</v>
      </c>
      <c r="B1119" s="66" t="s">
        <v>1250</v>
      </c>
      <c r="C1119" s="67"/>
      <c r="D1119" s="68"/>
      <c r="E1119" s="69"/>
      <c r="F1119" s="70"/>
      <c r="G1119" s="67"/>
      <c r="H1119" s="71"/>
      <c r="I1119" s="72"/>
      <c r="J1119" s="72"/>
      <c r="K1119" s="36"/>
      <c r="L1119" s="79"/>
      <c r="M1119" s="79"/>
      <c r="N1119" s="74"/>
      <c r="O1119" s="81" t="s">
        <v>1490</v>
      </c>
      <c r="P1119" s="83">
        <v>44410.580034722225</v>
      </c>
      <c r="Q1119" s="81" t="s">
        <v>1868</v>
      </c>
      <c r="R1119" s="81"/>
      <c r="S1119" s="81"/>
      <c r="T1119" s="81"/>
      <c r="U1119" s="83">
        <v>44410.580034722225</v>
      </c>
      <c r="V1119" s="85" t="s">
        <v>4648</v>
      </c>
      <c r="W1119" s="81"/>
      <c r="X1119" s="81"/>
      <c r="Y1119" s="87" t="s">
        <v>6648</v>
      </c>
      <c r="Z1119" s="81"/>
    </row>
    <row r="1120" spans="1:26" x14ac:dyDescent="0.35">
      <c r="A1120" s="66" t="s">
        <v>987</v>
      </c>
      <c r="B1120" s="66" t="s">
        <v>1308</v>
      </c>
      <c r="C1120" s="67"/>
      <c r="D1120" s="68"/>
      <c r="E1120" s="69"/>
      <c r="F1120" s="70"/>
      <c r="G1120" s="67"/>
      <c r="H1120" s="71"/>
      <c r="I1120" s="72"/>
      <c r="J1120" s="72"/>
      <c r="K1120" s="36"/>
      <c r="L1120" s="79"/>
      <c r="M1120" s="79"/>
      <c r="N1120" s="74"/>
      <c r="O1120" s="81" t="s">
        <v>1490</v>
      </c>
      <c r="P1120" s="83">
        <v>44407.774004629631</v>
      </c>
      <c r="Q1120" s="81" t="s">
        <v>1675</v>
      </c>
      <c r="R1120" s="81"/>
      <c r="S1120" s="81"/>
      <c r="T1120" s="81" t="s">
        <v>3379</v>
      </c>
      <c r="U1120" s="83">
        <v>44407.774004629631</v>
      </c>
      <c r="V1120" s="85" t="s">
        <v>4649</v>
      </c>
      <c r="W1120" s="81"/>
      <c r="X1120" s="81"/>
      <c r="Y1120" s="87" t="s">
        <v>6649</v>
      </c>
      <c r="Z1120" s="81"/>
    </row>
    <row r="1121" spans="1:26" x14ac:dyDescent="0.35">
      <c r="A1121" s="66" t="s">
        <v>987</v>
      </c>
      <c r="B1121" s="66" t="s">
        <v>1315</v>
      </c>
      <c r="C1121" s="67"/>
      <c r="D1121" s="68"/>
      <c r="E1121" s="69"/>
      <c r="F1121" s="70"/>
      <c r="G1121" s="67"/>
      <c r="H1121" s="71"/>
      <c r="I1121" s="72"/>
      <c r="J1121" s="72"/>
      <c r="K1121" s="36"/>
      <c r="L1121" s="79"/>
      <c r="M1121" s="79"/>
      <c r="N1121" s="74"/>
      <c r="O1121" s="81" t="s">
        <v>1490</v>
      </c>
      <c r="P1121" s="83">
        <v>44408.656817129631</v>
      </c>
      <c r="Q1121" s="81" t="s">
        <v>1872</v>
      </c>
      <c r="R1121" s="85" t="s">
        <v>2684</v>
      </c>
      <c r="S1121" s="81" t="s">
        <v>3214</v>
      </c>
      <c r="T1121" s="81" t="s">
        <v>3389</v>
      </c>
      <c r="U1121" s="83">
        <v>44408.656817129631</v>
      </c>
      <c r="V1121" s="85" t="s">
        <v>4650</v>
      </c>
      <c r="W1121" s="81"/>
      <c r="X1121" s="81"/>
      <c r="Y1121" s="87" t="s">
        <v>6650</v>
      </c>
      <c r="Z1121" s="81"/>
    </row>
    <row r="1122" spans="1:26" x14ac:dyDescent="0.35">
      <c r="A1122" s="66" t="s">
        <v>987</v>
      </c>
      <c r="B1122" s="66" t="s">
        <v>1315</v>
      </c>
      <c r="C1122" s="67"/>
      <c r="D1122" s="68"/>
      <c r="E1122" s="69"/>
      <c r="F1122" s="70"/>
      <c r="G1122" s="67"/>
      <c r="H1122" s="71"/>
      <c r="I1122" s="72"/>
      <c r="J1122" s="72"/>
      <c r="K1122" s="36"/>
      <c r="L1122" s="79"/>
      <c r="M1122" s="79"/>
      <c r="N1122" s="74"/>
      <c r="O1122" s="81" t="s">
        <v>1490</v>
      </c>
      <c r="P1122" s="83">
        <v>44408.657719907409</v>
      </c>
      <c r="Q1122" s="81" t="s">
        <v>1873</v>
      </c>
      <c r="R1122" s="85" t="s">
        <v>2738</v>
      </c>
      <c r="S1122" s="81" t="s">
        <v>3229</v>
      </c>
      <c r="T1122" s="81" t="s">
        <v>3477</v>
      </c>
      <c r="U1122" s="83">
        <v>44408.657719907409</v>
      </c>
      <c r="V1122" s="85" t="s">
        <v>4651</v>
      </c>
      <c r="W1122" s="81"/>
      <c r="X1122" s="81"/>
      <c r="Y1122" s="87" t="s">
        <v>6651</v>
      </c>
      <c r="Z1122" s="81"/>
    </row>
    <row r="1123" spans="1:26" x14ac:dyDescent="0.35">
      <c r="A1123" s="66" t="s">
        <v>987</v>
      </c>
      <c r="B1123" s="66" t="s">
        <v>1251</v>
      </c>
      <c r="C1123" s="67"/>
      <c r="D1123" s="68"/>
      <c r="E1123" s="69"/>
      <c r="F1123" s="70"/>
      <c r="G1123" s="67"/>
      <c r="H1123" s="71"/>
      <c r="I1123" s="72"/>
      <c r="J1123" s="72"/>
      <c r="K1123" s="36"/>
      <c r="L1123" s="79"/>
      <c r="M1123" s="79"/>
      <c r="N1123" s="74"/>
      <c r="O1123" s="81" t="s">
        <v>1490</v>
      </c>
      <c r="P1123" s="83">
        <v>44410.590138888889</v>
      </c>
      <c r="Q1123" s="81" t="s">
        <v>1874</v>
      </c>
      <c r="R1123" s="81"/>
      <c r="S1123" s="81"/>
      <c r="T1123" s="81" t="s">
        <v>3478</v>
      </c>
      <c r="U1123" s="83">
        <v>44410.590138888889</v>
      </c>
      <c r="V1123" s="85" t="s">
        <v>4652</v>
      </c>
      <c r="W1123" s="81"/>
      <c r="X1123" s="81"/>
      <c r="Y1123" s="87" t="s">
        <v>6652</v>
      </c>
      <c r="Z1123" s="81"/>
    </row>
    <row r="1124" spans="1:26" x14ac:dyDescent="0.35">
      <c r="A1124" s="66" t="s">
        <v>988</v>
      </c>
      <c r="B1124" s="66" t="s">
        <v>1435</v>
      </c>
      <c r="C1124" s="67"/>
      <c r="D1124" s="68"/>
      <c r="E1124" s="69"/>
      <c r="F1124" s="70"/>
      <c r="G1124" s="67"/>
      <c r="H1124" s="71"/>
      <c r="I1124" s="72"/>
      <c r="J1124" s="72"/>
      <c r="K1124" s="36"/>
      <c r="L1124" s="79"/>
      <c r="M1124" s="79"/>
      <c r="N1124" s="74"/>
      <c r="O1124" s="81" t="s">
        <v>1490</v>
      </c>
      <c r="P1124" s="83">
        <v>44410.60050925926</v>
      </c>
      <c r="Q1124" s="81" t="s">
        <v>1860</v>
      </c>
      <c r="R1124" s="81"/>
      <c r="S1124" s="81"/>
      <c r="T1124" s="81" t="s">
        <v>3303</v>
      </c>
      <c r="U1124" s="83">
        <v>44410.60050925926</v>
      </c>
      <c r="V1124" s="85" t="s">
        <v>4653</v>
      </c>
      <c r="W1124" s="81"/>
      <c r="X1124" s="81"/>
      <c r="Y1124" s="87" t="s">
        <v>6653</v>
      </c>
      <c r="Z1124" s="81"/>
    </row>
    <row r="1125" spans="1:26" x14ac:dyDescent="0.35">
      <c r="A1125" s="66" t="s">
        <v>988</v>
      </c>
      <c r="B1125" s="66" t="s">
        <v>1071</v>
      </c>
      <c r="C1125" s="67"/>
      <c r="D1125" s="68"/>
      <c r="E1125" s="69"/>
      <c r="F1125" s="70"/>
      <c r="G1125" s="67"/>
      <c r="H1125" s="71"/>
      <c r="I1125" s="72"/>
      <c r="J1125" s="72"/>
      <c r="K1125" s="36"/>
      <c r="L1125" s="79"/>
      <c r="M1125" s="79"/>
      <c r="N1125" s="74"/>
      <c r="O1125" s="81" t="s">
        <v>1490</v>
      </c>
      <c r="P1125" s="83">
        <v>44410.60050925926</v>
      </c>
      <c r="Q1125" s="81" t="s">
        <v>1860</v>
      </c>
      <c r="R1125" s="81"/>
      <c r="S1125" s="81"/>
      <c r="T1125" s="81" t="s">
        <v>3303</v>
      </c>
      <c r="U1125" s="83">
        <v>44410.60050925926</v>
      </c>
      <c r="V1125" s="85" t="s">
        <v>4653</v>
      </c>
      <c r="W1125" s="81"/>
      <c r="X1125" s="81"/>
      <c r="Y1125" s="87" t="s">
        <v>6653</v>
      </c>
      <c r="Z1125" s="81"/>
    </row>
    <row r="1126" spans="1:26" x14ac:dyDescent="0.35">
      <c r="A1126" s="66" t="s">
        <v>989</v>
      </c>
      <c r="B1126" s="66" t="s">
        <v>1312</v>
      </c>
      <c r="C1126" s="67"/>
      <c r="D1126" s="68"/>
      <c r="E1126" s="69"/>
      <c r="F1126" s="70"/>
      <c r="G1126" s="67"/>
      <c r="H1126" s="71"/>
      <c r="I1126" s="72"/>
      <c r="J1126" s="72"/>
      <c r="K1126" s="36"/>
      <c r="L1126" s="79"/>
      <c r="M1126" s="79"/>
      <c r="N1126" s="74"/>
      <c r="O1126" s="81" t="s">
        <v>1490</v>
      </c>
      <c r="P1126" s="83">
        <v>44410.615104166667</v>
      </c>
      <c r="Q1126" s="81" t="s">
        <v>1875</v>
      </c>
      <c r="R1126" s="81"/>
      <c r="S1126" s="81"/>
      <c r="T1126" s="81" t="s">
        <v>3325</v>
      </c>
      <c r="U1126" s="83">
        <v>44410.615104166667</v>
      </c>
      <c r="V1126" s="85" t="s">
        <v>4654</v>
      </c>
      <c r="W1126" s="81"/>
      <c r="X1126" s="81"/>
      <c r="Y1126" s="87" t="s">
        <v>6654</v>
      </c>
      <c r="Z1126" s="81"/>
    </row>
    <row r="1127" spans="1:26" x14ac:dyDescent="0.35">
      <c r="A1127" s="66" t="s">
        <v>989</v>
      </c>
      <c r="B1127" s="66" t="s">
        <v>1311</v>
      </c>
      <c r="C1127" s="67"/>
      <c r="D1127" s="68"/>
      <c r="E1127" s="69"/>
      <c r="F1127" s="70"/>
      <c r="G1127" s="67"/>
      <c r="H1127" s="71"/>
      <c r="I1127" s="72"/>
      <c r="J1127" s="72"/>
      <c r="K1127" s="36"/>
      <c r="L1127" s="79"/>
      <c r="M1127" s="79"/>
      <c r="N1127" s="74"/>
      <c r="O1127" s="81" t="s">
        <v>1490</v>
      </c>
      <c r="P1127" s="83">
        <v>44410.615104166667</v>
      </c>
      <c r="Q1127" s="81" t="s">
        <v>1875</v>
      </c>
      <c r="R1127" s="81"/>
      <c r="S1127" s="81"/>
      <c r="T1127" s="81" t="s">
        <v>3325</v>
      </c>
      <c r="U1127" s="83">
        <v>44410.615104166667</v>
      </c>
      <c r="V1127" s="85" t="s">
        <v>4654</v>
      </c>
      <c r="W1127" s="81"/>
      <c r="X1127" s="81"/>
      <c r="Y1127" s="87" t="s">
        <v>6654</v>
      </c>
      <c r="Z1127" s="81"/>
    </row>
    <row r="1128" spans="1:26" x14ac:dyDescent="0.35">
      <c r="A1128" s="66" t="s">
        <v>990</v>
      </c>
      <c r="B1128" s="66" t="s">
        <v>1229</v>
      </c>
      <c r="C1128" s="67"/>
      <c r="D1128" s="68"/>
      <c r="E1128" s="69"/>
      <c r="F1128" s="70"/>
      <c r="G1128" s="67"/>
      <c r="H1128" s="71"/>
      <c r="I1128" s="72"/>
      <c r="J1128" s="72"/>
      <c r="K1128" s="36"/>
      <c r="L1128" s="79"/>
      <c r="M1128" s="79"/>
      <c r="N1128" s="74"/>
      <c r="O1128" s="81" t="s">
        <v>1490</v>
      </c>
      <c r="P1128" s="83">
        <v>44410.622812499998</v>
      </c>
      <c r="Q1128" s="81" t="s">
        <v>1779</v>
      </c>
      <c r="R1128" s="81"/>
      <c r="S1128" s="81"/>
      <c r="T1128" s="81" t="s">
        <v>3439</v>
      </c>
      <c r="U1128" s="83">
        <v>44410.622812499998</v>
      </c>
      <c r="V1128" s="85" t="s">
        <v>4655</v>
      </c>
      <c r="W1128" s="81"/>
      <c r="X1128" s="81"/>
      <c r="Y1128" s="87" t="s">
        <v>6655</v>
      </c>
      <c r="Z1128" s="81"/>
    </row>
    <row r="1129" spans="1:26" x14ac:dyDescent="0.35">
      <c r="A1129" s="66" t="s">
        <v>990</v>
      </c>
      <c r="B1129" s="66" t="s">
        <v>1228</v>
      </c>
      <c r="C1129" s="67"/>
      <c r="D1129" s="68"/>
      <c r="E1129" s="69"/>
      <c r="F1129" s="70"/>
      <c r="G1129" s="67"/>
      <c r="H1129" s="71"/>
      <c r="I1129" s="72"/>
      <c r="J1129" s="72"/>
      <c r="K1129" s="36"/>
      <c r="L1129" s="79"/>
      <c r="M1129" s="79"/>
      <c r="N1129" s="74"/>
      <c r="O1129" s="81" t="s">
        <v>1490</v>
      </c>
      <c r="P1129" s="83">
        <v>44410.622812499998</v>
      </c>
      <c r="Q1129" s="81" t="s">
        <v>1779</v>
      </c>
      <c r="R1129" s="81"/>
      <c r="S1129" s="81"/>
      <c r="T1129" s="81" t="s">
        <v>3439</v>
      </c>
      <c r="U1129" s="83">
        <v>44410.622812499998</v>
      </c>
      <c r="V1129" s="85" t="s">
        <v>4655</v>
      </c>
      <c r="W1129" s="81"/>
      <c r="X1129" s="81"/>
      <c r="Y1129" s="87" t="s">
        <v>6655</v>
      </c>
      <c r="Z1129" s="81"/>
    </row>
    <row r="1130" spans="1:26" x14ac:dyDescent="0.35">
      <c r="A1130" s="66" t="s">
        <v>991</v>
      </c>
      <c r="B1130" s="66" t="s">
        <v>1334</v>
      </c>
      <c r="C1130" s="67"/>
      <c r="D1130" s="68"/>
      <c r="E1130" s="69"/>
      <c r="F1130" s="70"/>
      <c r="G1130" s="67"/>
      <c r="H1130" s="71"/>
      <c r="I1130" s="72"/>
      <c r="J1130" s="72"/>
      <c r="K1130" s="36"/>
      <c r="L1130" s="79"/>
      <c r="M1130" s="79"/>
      <c r="N1130" s="74"/>
      <c r="O1130" s="81" t="s">
        <v>1490</v>
      </c>
      <c r="P1130" s="83">
        <v>44408.377754629626</v>
      </c>
      <c r="Q1130" s="81" t="s">
        <v>1707</v>
      </c>
      <c r="R1130" s="81"/>
      <c r="S1130" s="81"/>
      <c r="T1130" s="81"/>
      <c r="U1130" s="83">
        <v>44408.377754629626</v>
      </c>
      <c r="V1130" s="85" t="s">
        <v>4656</v>
      </c>
      <c r="W1130" s="81"/>
      <c r="X1130" s="81"/>
      <c r="Y1130" s="87" t="s">
        <v>6656</v>
      </c>
      <c r="Z1130" s="81"/>
    </row>
    <row r="1131" spans="1:26" x14ac:dyDescent="0.35">
      <c r="A1131" s="66" t="s">
        <v>991</v>
      </c>
      <c r="B1131" s="66" t="s">
        <v>1334</v>
      </c>
      <c r="C1131" s="67"/>
      <c r="D1131" s="68"/>
      <c r="E1131" s="69"/>
      <c r="F1131" s="70"/>
      <c r="G1131" s="67"/>
      <c r="H1131" s="71"/>
      <c r="I1131" s="72"/>
      <c r="J1131" s="72"/>
      <c r="K1131" s="36"/>
      <c r="L1131" s="79"/>
      <c r="M1131" s="79"/>
      <c r="N1131" s="74"/>
      <c r="O1131" s="81" t="s">
        <v>1490</v>
      </c>
      <c r="P1131" s="83">
        <v>44410.623564814814</v>
      </c>
      <c r="Q1131" s="81" t="s">
        <v>1822</v>
      </c>
      <c r="R1131" s="81"/>
      <c r="S1131" s="81"/>
      <c r="T1131" s="81" t="s">
        <v>3456</v>
      </c>
      <c r="U1131" s="83">
        <v>44410.623564814814</v>
      </c>
      <c r="V1131" s="85" t="s">
        <v>4657</v>
      </c>
      <c r="W1131" s="81"/>
      <c r="X1131" s="81"/>
      <c r="Y1131" s="87" t="s">
        <v>6657</v>
      </c>
      <c r="Z1131" s="81"/>
    </row>
    <row r="1132" spans="1:26" x14ac:dyDescent="0.35">
      <c r="A1132" s="66" t="s">
        <v>992</v>
      </c>
      <c r="B1132" s="66" t="s">
        <v>1334</v>
      </c>
      <c r="C1132" s="67"/>
      <c r="D1132" s="68"/>
      <c r="E1132" s="69"/>
      <c r="F1132" s="70"/>
      <c r="G1132" s="67"/>
      <c r="H1132" s="71"/>
      <c r="I1132" s="72"/>
      <c r="J1132" s="72"/>
      <c r="K1132" s="36"/>
      <c r="L1132" s="79"/>
      <c r="M1132" s="79"/>
      <c r="N1132" s="74"/>
      <c r="O1132" s="81" t="s">
        <v>1490</v>
      </c>
      <c r="P1132" s="83">
        <v>44408.378425925926</v>
      </c>
      <c r="Q1132" s="81" t="s">
        <v>1707</v>
      </c>
      <c r="R1132" s="81"/>
      <c r="S1132" s="81"/>
      <c r="T1132" s="81"/>
      <c r="U1132" s="83">
        <v>44408.378425925926</v>
      </c>
      <c r="V1132" s="85" t="s">
        <v>4658</v>
      </c>
      <c r="W1132" s="81"/>
      <c r="X1132" s="81"/>
      <c r="Y1132" s="87" t="s">
        <v>6658</v>
      </c>
      <c r="Z1132" s="81"/>
    </row>
    <row r="1133" spans="1:26" x14ac:dyDescent="0.35">
      <c r="A1133" s="66" t="s">
        <v>992</v>
      </c>
      <c r="B1133" s="66" t="s">
        <v>1334</v>
      </c>
      <c r="C1133" s="67"/>
      <c r="D1133" s="68"/>
      <c r="E1133" s="69"/>
      <c r="F1133" s="70"/>
      <c r="G1133" s="67"/>
      <c r="H1133" s="71"/>
      <c r="I1133" s="72"/>
      <c r="J1133" s="72"/>
      <c r="K1133" s="36"/>
      <c r="L1133" s="79"/>
      <c r="M1133" s="79"/>
      <c r="N1133" s="74"/>
      <c r="O1133" s="81" t="s">
        <v>1490</v>
      </c>
      <c r="P1133" s="83">
        <v>44410.623796296299</v>
      </c>
      <c r="Q1133" s="81" t="s">
        <v>1822</v>
      </c>
      <c r="R1133" s="81"/>
      <c r="S1133" s="81"/>
      <c r="T1133" s="81" t="s">
        <v>3456</v>
      </c>
      <c r="U1133" s="83">
        <v>44410.623796296299</v>
      </c>
      <c r="V1133" s="85" t="s">
        <v>4659</v>
      </c>
      <c r="W1133" s="81"/>
      <c r="X1133" s="81"/>
      <c r="Y1133" s="87" t="s">
        <v>6659</v>
      </c>
      <c r="Z1133" s="81"/>
    </row>
    <row r="1134" spans="1:26" x14ac:dyDescent="0.35">
      <c r="A1134" s="66" t="s">
        <v>993</v>
      </c>
      <c r="B1134" s="66" t="s">
        <v>1334</v>
      </c>
      <c r="C1134" s="67"/>
      <c r="D1134" s="68"/>
      <c r="E1134" s="69"/>
      <c r="F1134" s="70"/>
      <c r="G1134" s="67"/>
      <c r="H1134" s="71"/>
      <c r="I1134" s="72"/>
      <c r="J1134" s="72"/>
      <c r="K1134" s="36"/>
      <c r="L1134" s="79"/>
      <c r="M1134" s="79"/>
      <c r="N1134" s="74"/>
      <c r="O1134" s="81" t="s">
        <v>1490</v>
      </c>
      <c r="P1134" s="83">
        <v>44408.378761574073</v>
      </c>
      <c r="Q1134" s="81" t="s">
        <v>1707</v>
      </c>
      <c r="R1134" s="81"/>
      <c r="S1134" s="81"/>
      <c r="T1134" s="81"/>
      <c r="U1134" s="83">
        <v>44408.378761574073</v>
      </c>
      <c r="V1134" s="85" t="s">
        <v>4660</v>
      </c>
      <c r="W1134" s="81"/>
      <c r="X1134" s="81"/>
      <c r="Y1134" s="87" t="s">
        <v>6660</v>
      </c>
      <c r="Z1134" s="81"/>
    </row>
    <row r="1135" spans="1:26" x14ac:dyDescent="0.35">
      <c r="A1135" s="66" t="s">
        <v>993</v>
      </c>
      <c r="B1135" s="66" t="s">
        <v>1334</v>
      </c>
      <c r="C1135" s="67"/>
      <c r="D1135" s="68"/>
      <c r="E1135" s="69"/>
      <c r="F1135" s="70"/>
      <c r="G1135" s="67"/>
      <c r="H1135" s="71"/>
      <c r="I1135" s="72"/>
      <c r="J1135" s="72"/>
      <c r="K1135" s="36"/>
      <c r="L1135" s="79"/>
      <c r="M1135" s="79"/>
      <c r="N1135" s="74"/>
      <c r="O1135" s="81" t="s">
        <v>1490</v>
      </c>
      <c r="P1135" s="83">
        <v>44410.624178240738</v>
      </c>
      <c r="Q1135" s="81" t="s">
        <v>1822</v>
      </c>
      <c r="R1135" s="81"/>
      <c r="S1135" s="81"/>
      <c r="T1135" s="81" t="s">
        <v>3456</v>
      </c>
      <c r="U1135" s="83">
        <v>44410.624178240738</v>
      </c>
      <c r="V1135" s="85" t="s">
        <v>4661</v>
      </c>
      <c r="W1135" s="81"/>
      <c r="X1135" s="81"/>
      <c r="Y1135" s="87" t="s">
        <v>6661</v>
      </c>
      <c r="Z1135" s="81"/>
    </row>
    <row r="1136" spans="1:26" x14ac:dyDescent="0.35">
      <c r="A1136" s="66" t="s">
        <v>994</v>
      </c>
      <c r="B1136" s="66" t="s">
        <v>1137</v>
      </c>
      <c r="C1136" s="67"/>
      <c r="D1136" s="68"/>
      <c r="E1136" s="69"/>
      <c r="F1136" s="70"/>
      <c r="G1136" s="67"/>
      <c r="H1136" s="71"/>
      <c r="I1136" s="72"/>
      <c r="J1136" s="72"/>
      <c r="K1136" s="36"/>
      <c r="L1136" s="79"/>
      <c r="M1136" s="79"/>
      <c r="N1136" s="74"/>
      <c r="O1136" s="81" t="s">
        <v>1490</v>
      </c>
      <c r="P1136" s="83">
        <v>44410.624409722222</v>
      </c>
      <c r="Q1136" s="81" t="s">
        <v>1848</v>
      </c>
      <c r="R1136" s="85" t="s">
        <v>2699</v>
      </c>
      <c r="S1136" s="81" t="s">
        <v>3183</v>
      </c>
      <c r="T1136" s="81" t="s">
        <v>3289</v>
      </c>
      <c r="U1136" s="83">
        <v>44410.624409722222</v>
      </c>
      <c r="V1136" s="85" t="s">
        <v>4662</v>
      </c>
      <c r="W1136" s="81"/>
      <c r="X1136" s="81"/>
      <c r="Y1136" s="87" t="s">
        <v>6662</v>
      </c>
      <c r="Z1136" s="81"/>
    </row>
    <row r="1137" spans="1:26" x14ac:dyDescent="0.35">
      <c r="A1137" s="66" t="s">
        <v>995</v>
      </c>
      <c r="B1137" s="66" t="s">
        <v>1245</v>
      </c>
      <c r="C1137" s="67"/>
      <c r="D1137" s="68"/>
      <c r="E1137" s="69"/>
      <c r="F1137" s="70"/>
      <c r="G1137" s="67"/>
      <c r="H1137" s="71"/>
      <c r="I1137" s="72"/>
      <c r="J1137" s="72"/>
      <c r="K1137" s="36"/>
      <c r="L1137" s="79"/>
      <c r="M1137" s="79"/>
      <c r="N1137" s="74"/>
      <c r="O1137" s="81" t="s">
        <v>1490</v>
      </c>
      <c r="P1137" s="83">
        <v>44410.640219907407</v>
      </c>
      <c r="Q1137" s="81" t="s">
        <v>1876</v>
      </c>
      <c r="R1137" s="81"/>
      <c r="S1137" s="81"/>
      <c r="T1137" s="81" t="s">
        <v>3479</v>
      </c>
      <c r="U1137" s="83">
        <v>44410.640219907407</v>
      </c>
      <c r="V1137" s="85" t="s">
        <v>4663</v>
      </c>
      <c r="W1137" s="81"/>
      <c r="X1137" s="81"/>
      <c r="Y1137" s="87" t="s">
        <v>6663</v>
      </c>
      <c r="Z1137" s="81"/>
    </row>
    <row r="1138" spans="1:26" x14ac:dyDescent="0.35">
      <c r="A1138" s="66" t="s">
        <v>996</v>
      </c>
      <c r="B1138" s="66" t="s">
        <v>1308</v>
      </c>
      <c r="C1138" s="67"/>
      <c r="D1138" s="68"/>
      <c r="E1138" s="69"/>
      <c r="F1138" s="70"/>
      <c r="G1138" s="67"/>
      <c r="H1138" s="71"/>
      <c r="I1138" s="72"/>
      <c r="J1138" s="72"/>
      <c r="K1138" s="36"/>
      <c r="L1138" s="79"/>
      <c r="M1138" s="79"/>
      <c r="N1138" s="74"/>
      <c r="O1138" s="81" t="s">
        <v>1490</v>
      </c>
      <c r="P1138" s="83">
        <v>44410.651423611111</v>
      </c>
      <c r="Q1138" s="81" t="s">
        <v>1709</v>
      </c>
      <c r="R1138" s="81"/>
      <c r="S1138" s="81"/>
      <c r="T1138" s="81" t="s">
        <v>3394</v>
      </c>
      <c r="U1138" s="83">
        <v>44410.651423611111</v>
      </c>
      <c r="V1138" s="85" t="s">
        <v>4664</v>
      </c>
      <c r="W1138" s="81"/>
      <c r="X1138" s="81"/>
      <c r="Y1138" s="87" t="s">
        <v>6664</v>
      </c>
      <c r="Z1138" s="81"/>
    </row>
    <row r="1139" spans="1:26" x14ac:dyDescent="0.35">
      <c r="A1139" s="66" t="s">
        <v>996</v>
      </c>
      <c r="B1139" s="66" t="s">
        <v>1264</v>
      </c>
      <c r="C1139" s="67"/>
      <c r="D1139" s="68"/>
      <c r="E1139" s="69"/>
      <c r="F1139" s="70"/>
      <c r="G1139" s="67"/>
      <c r="H1139" s="71"/>
      <c r="I1139" s="72"/>
      <c r="J1139" s="72"/>
      <c r="K1139" s="36"/>
      <c r="L1139" s="79"/>
      <c r="M1139" s="79"/>
      <c r="N1139" s="74"/>
      <c r="O1139" s="81" t="s">
        <v>1490</v>
      </c>
      <c r="P1139" s="83">
        <v>44410.651423611111</v>
      </c>
      <c r="Q1139" s="81" t="s">
        <v>1709</v>
      </c>
      <c r="R1139" s="81"/>
      <c r="S1139" s="81"/>
      <c r="T1139" s="81" t="s">
        <v>3394</v>
      </c>
      <c r="U1139" s="83">
        <v>44410.651423611111</v>
      </c>
      <c r="V1139" s="85" t="s">
        <v>4664</v>
      </c>
      <c r="W1139" s="81"/>
      <c r="X1139" s="81"/>
      <c r="Y1139" s="87" t="s">
        <v>6664</v>
      </c>
      <c r="Z1139" s="81"/>
    </row>
    <row r="1140" spans="1:26" x14ac:dyDescent="0.35">
      <c r="A1140" s="66" t="s">
        <v>996</v>
      </c>
      <c r="B1140" s="66" t="s">
        <v>1310</v>
      </c>
      <c r="C1140" s="67"/>
      <c r="D1140" s="68"/>
      <c r="E1140" s="69"/>
      <c r="F1140" s="70"/>
      <c r="G1140" s="67"/>
      <c r="H1140" s="71"/>
      <c r="I1140" s="72"/>
      <c r="J1140" s="72"/>
      <c r="K1140" s="36"/>
      <c r="L1140" s="79"/>
      <c r="M1140" s="79"/>
      <c r="N1140" s="74"/>
      <c r="O1140" s="81" t="s">
        <v>1490</v>
      </c>
      <c r="P1140" s="83">
        <v>44410.651423611111</v>
      </c>
      <c r="Q1140" s="81" t="s">
        <v>1709</v>
      </c>
      <c r="R1140" s="81"/>
      <c r="S1140" s="81"/>
      <c r="T1140" s="81" t="s">
        <v>3394</v>
      </c>
      <c r="U1140" s="83">
        <v>44410.651423611111</v>
      </c>
      <c r="V1140" s="85" t="s">
        <v>4664</v>
      </c>
      <c r="W1140" s="81"/>
      <c r="X1140" s="81"/>
      <c r="Y1140" s="87" t="s">
        <v>6664</v>
      </c>
      <c r="Z1140" s="81"/>
    </row>
    <row r="1141" spans="1:26" x14ac:dyDescent="0.35">
      <c r="A1141" s="66" t="s">
        <v>997</v>
      </c>
      <c r="B1141" s="66" t="s">
        <v>997</v>
      </c>
      <c r="C1141" s="67"/>
      <c r="D1141" s="68"/>
      <c r="E1141" s="69"/>
      <c r="F1141" s="70"/>
      <c r="G1141" s="67"/>
      <c r="H1141" s="71"/>
      <c r="I1141" s="72"/>
      <c r="J1141" s="72"/>
      <c r="K1141" s="36"/>
      <c r="L1141" s="79"/>
      <c r="M1141" s="79"/>
      <c r="N1141" s="74"/>
      <c r="O1141" s="81" t="s">
        <v>179</v>
      </c>
      <c r="P1141" s="83">
        <v>44410.260682870372</v>
      </c>
      <c r="Q1141" s="81" t="s">
        <v>1877</v>
      </c>
      <c r="R1141" s="81"/>
      <c r="S1141" s="81"/>
      <c r="T1141" s="81" t="s">
        <v>3457</v>
      </c>
      <c r="U1141" s="83">
        <v>44410.260682870372</v>
      </c>
      <c r="V1141" s="85" t="s">
        <v>4665</v>
      </c>
      <c r="W1141" s="81"/>
      <c r="X1141" s="81"/>
      <c r="Y1141" s="87" t="s">
        <v>6665</v>
      </c>
      <c r="Z1141" s="81"/>
    </row>
    <row r="1142" spans="1:26" x14ac:dyDescent="0.35">
      <c r="A1142" s="66" t="s">
        <v>998</v>
      </c>
      <c r="B1142" s="66" t="s">
        <v>997</v>
      </c>
      <c r="C1142" s="67"/>
      <c r="D1142" s="68"/>
      <c r="E1142" s="69"/>
      <c r="F1142" s="70"/>
      <c r="G1142" s="67"/>
      <c r="H1142" s="71"/>
      <c r="I1142" s="72"/>
      <c r="J1142" s="72"/>
      <c r="K1142" s="36"/>
      <c r="L1142" s="79"/>
      <c r="M1142" s="79"/>
      <c r="N1142" s="74"/>
      <c r="O1142" s="81" t="s">
        <v>1490</v>
      </c>
      <c r="P1142" s="83">
        <v>44410.654421296298</v>
      </c>
      <c r="Q1142" s="81" t="s">
        <v>1823</v>
      </c>
      <c r="R1142" s="81"/>
      <c r="S1142" s="81"/>
      <c r="T1142" s="81" t="s">
        <v>3457</v>
      </c>
      <c r="U1142" s="83">
        <v>44410.654421296298</v>
      </c>
      <c r="V1142" s="85" t="s">
        <v>4666</v>
      </c>
      <c r="W1142" s="81"/>
      <c r="X1142" s="81"/>
      <c r="Y1142" s="87" t="s">
        <v>6666</v>
      </c>
      <c r="Z1142" s="81"/>
    </row>
    <row r="1143" spans="1:26" x14ac:dyDescent="0.35">
      <c r="A1143" s="66" t="s">
        <v>999</v>
      </c>
      <c r="B1143" s="66" t="s">
        <v>1395</v>
      </c>
      <c r="C1143" s="67"/>
      <c r="D1143" s="68"/>
      <c r="E1143" s="69"/>
      <c r="F1143" s="70"/>
      <c r="G1143" s="67"/>
      <c r="H1143" s="71"/>
      <c r="I1143" s="72"/>
      <c r="J1143" s="72"/>
      <c r="K1143" s="36"/>
      <c r="L1143" s="79"/>
      <c r="M1143" s="79"/>
      <c r="N1143" s="74"/>
      <c r="O1143" s="81" t="s">
        <v>1491</v>
      </c>
      <c r="P1143" s="83">
        <v>44406.874386574076</v>
      </c>
      <c r="Q1143" s="81" t="s">
        <v>1878</v>
      </c>
      <c r="R1143" s="85" t="s">
        <v>2739</v>
      </c>
      <c r="S1143" s="81" t="s">
        <v>3177</v>
      </c>
      <c r="T1143" s="81" t="s">
        <v>3369</v>
      </c>
      <c r="U1143" s="83">
        <v>44406.874386574076</v>
      </c>
      <c r="V1143" s="85" t="s">
        <v>4667</v>
      </c>
      <c r="W1143" s="81"/>
      <c r="X1143" s="81"/>
      <c r="Y1143" s="87" t="s">
        <v>6667</v>
      </c>
      <c r="Z1143" s="87" t="s">
        <v>7683</v>
      </c>
    </row>
    <row r="1144" spans="1:26" x14ac:dyDescent="0.35">
      <c r="A1144" s="66" t="s">
        <v>1000</v>
      </c>
      <c r="B1144" s="66" t="s">
        <v>999</v>
      </c>
      <c r="C1144" s="67"/>
      <c r="D1144" s="68"/>
      <c r="E1144" s="69"/>
      <c r="F1144" s="70"/>
      <c r="G1144" s="67"/>
      <c r="H1144" s="71"/>
      <c r="I1144" s="72"/>
      <c r="J1144" s="72"/>
      <c r="K1144" s="36"/>
      <c r="L1144" s="79"/>
      <c r="M1144" s="79"/>
      <c r="N1144" s="74"/>
      <c r="O1144" s="81" t="s">
        <v>1490</v>
      </c>
      <c r="P1144" s="83">
        <v>44410.451504629629</v>
      </c>
      <c r="Q1144" s="81" t="s">
        <v>1859</v>
      </c>
      <c r="R1144" s="81"/>
      <c r="S1144" s="81"/>
      <c r="T1144" s="81" t="s">
        <v>3472</v>
      </c>
      <c r="U1144" s="83">
        <v>44410.451504629629</v>
      </c>
      <c r="V1144" s="85" t="s">
        <v>4668</v>
      </c>
      <c r="W1144" s="81"/>
      <c r="X1144" s="81"/>
      <c r="Y1144" s="87" t="s">
        <v>6668</v>
      </c>
      <c r="Z1144" s="81"/>
    </row>
    <row r="1145" spans="1:26" x14ac:dyDescent="0.35">
      <c r="A1145" s="66" t="s">
        <v>1000</v>
      </c>
      <c r="B1145" s="66" t="s">
        <v>1171</v>
      </c>
      <c r="C1145" s="67"/>
      <c r="D1145" s="68"/>
      <c r="E1145" s="69"/>
      <c r="F1145" s="70"/>
      <c r="G1145" s="67"/>
      <c r="H1145" s="71"/>
      <c r="I1145" s="72"/>
      <c r="J1145" s="72"/>
      <c r="K1145" s="36"/>
      <c r="L1145" s="79"/>
      <c r="M1145" s="79"/>
      <c r="N1145" s="74"/>
      <c r="O1145" s="81" t="s">
        <v>1490</v>
      </c>
      <c r="P1145" s="83">
        <v>44410.655173611114</v>
      </c>
      <c r="Q1145" s="81" t="s">
        <v>1879</v>
      </c>
      <c r="R1145" s="81"/>
      <c r="S1145" s="81"/>
      <c r="T1145" s="81" t="s">
        <v>3480</v>
      </c>
      <c r="U1145" s="83">
        <v>44410.655173611114</v>
      </c>
      <c r="V1145" s="85" t="s">
        <v>4669</v>
      </c>
      <c r="W1145" s="81"/>
      <c r="X1145" s="81"/>
      <c r="Y1145" s="87" t="s">
        <v>6669</v>
      </c>
      <c r="Z1145" s="81"/>
    </row>
    <row r="1146" spans="1:26" x14ac:dyDescent="0.35">
      <c r="A1146" s="66" t="s">
        <v>1001</v>
      </c>
      <c r="B1146" s="66" t="s">
        <v>1001</v>
      </c>
      <c r="C1146" s="67"/>
      <c r="D1146" s="68"/>
      <c r="E1146" s="69"/>
      <c r="F1146" s="70"/>
      <c r="G1146" s="67"/>
      <c r="H1146" s="71"/>
      <c r="I1146" s="72"/>
      <c r="J1146" s="72"/>
      <c r="K1146" s="36"/>
      <c r="L1146" s="79"/>
      <c r="M1146" s="79"/>
      <c r="N1146" s="74"/>
      <c r="O1146" s="81" t="s">
        <v>179</v>
      </c>
      <c r="P1146" s="83">
        <v>44406.754618055558</v>
      </c>
      <c r="Q1146" s="81" t="s">
        <v>1880</v>
      </c>
      <c r="R1146" s="85" t="s">
        <v>2740</v>
      </c>
      <c r="S1146" s="81" t="s">
        <v>3177</v>
      </c>
      <c r="T1146" s="81" t="s">
        <v>3358</v>
      </c>
      <c r="U1146" s="83">
        <v>44406.754618055558</v>
      </c>
      <c r="V1146" s="85" t="s">
        <v>4670</v>
      </c>
      <c r="W1146" s="81"/>
      <c r="X1146" s="81"/>
      <c r="Y1146" s="87" t="s">
        <v>6670</v>
      </c>
      <c r="Z1146" s="81"/>
    </row>
    <row r="1147" spans="1:26" x14ac:dyDescent="0.35">
      <c r="A1147" s="66" t="s">
        <v>1002</v>
      </c>
      <c r="B1147" s="66" t="s">
        <v>1001</v>
      </c>
      <c r="C1147" s="67"/>
      <c r="D1147" s="68"/>
      <c r="E1147" s="69"/>
      <c r="F1147" s="70"/>
      <c r="G1147" s="67"/>
      <c r="H1147" s="71"/>
      <c r="I1147" s="72"/>
      <c r="J1147" s="72"/>
      <c r="K1147" s="36"/>
      <c r="L1147" s="79"/>
      <c r="M1147" s="79"/>
      <c r="N1147" s="74"/>
      <c r="O1147" s="81" t="s">
        <v>1490</v>
      </c>
      <c r="P1147" s="83">
        <v>44406.916770833333</v>
      </c>
      <c r="Q1147" s="81" t="s">
        <v>1632</v>
      </c>
      <c r="R1147" s="81"/>
      <c r="S1147" s="81"/>
      <c r="T1147" s="81" t="s">
        <v>3358</v>
      </c>
      <c r="U1147" s="83">
        <v>44406.916770833333</v>
      </c>
      <c r="V1147" s="85" t="s">
        <v>4671</v>
      </c>
      <c r="W1147" s="81"/>
      <c r="X1147" s="81"/>
      <c r="Y1147" s="87" t="s">
        <v>6671</v>
      </c>
      <c r="Z1147" s="81"/>
    </row>
    <row r="1148" spans="1:26" x14ac:dyDescent="0.35">
      <c r="A1148" s="66" t="s">
        <v>1002</v>
      </c>
      <c r="B1148" s="66" t="s">
        <v>1245</v>
      </c>
      <c r="C1148" s="67"/>
      <c r="D1148" s="68"/>
      <c r="E1148" s="69"/>
      <c r="F1148" s="70"/>
      <c r="G1148" s="67"/>
      <c r="H1148" s="71"/>
      <c r="I1148" s="72"/>
      <c r="J1148" s="72"/>
      <c r="K1148" s="36"/>
      <c r="L1148" s="79"/>
      <c r="M1148" s="79"/>
      <c r="N1148" s="74"/>
      <c r="O1148" s="81" t="s">
        <v>1490</v>
      </c>
      <c r="P1148" s="83">
        <v>44410.666701388887</v>
      </c>
      <c r="Q1148" s="81" t="s">
        <v>1876</v>
      </c>
      <c r="R1148" s="81"/>
      <c r="S1148" s="81"/>
      <c r="T1148" s="81" t="s">
        <v>3479</v>
      </c>
      <c r="U1148" s="83">
        <v>44410.666701388887</v>
      </c>
      <c r="V1148" s="85" t="s">
        <v>4672</v>
      </c>
      <c r="W1148" s="81"/>
      <c r="X1148" s="81"/>
      <c r="Y1148" s="87" t="s">
        <v>6672</v>
      </c>
      <c r="Z1148" s="81"/>
    </row>
    <row r="1149" spans="1:26" x14ac:dyDescent="0.35">
      <c r="A1149" s="66" t="s">
        <v>1003</v>
      </c>
      <c r="B1149" s="66" t="s">
        <v>1003</v>
      </c>
      <c r="C1149" s="67"/>
      <c r="D1149" s="68"/>
      <c r="E1149" s="69"/>
      <c r="F1149" s="70"/>
      <c r="G1149" s="67"/>
      <c r="H1149" s="71"/>
      <c r="I1149" s="72"/>
      <c r="J1149" s="72"/>
      <c r="K1149" s="36"/>
      <c r="L1149" s="79"/>
      <c r="M1149" s="79"/>
      <c r="N1149" s="74"/>
      <c r="O1149" s="81" t="s">
        <v>179</v>
      </c>
      <c r="P1149" s="83">
        <v>44410.666851851849</v>
      </c>
      <c r="Q1149" s="81" t="s">
        <v>1881</v>
      </c>
      <c r="R1149" s="85" t="s">
        <v>2741</v>
      </c>
      <c r="S1149" s="81" t="s">
        <v>3177</v>
      </c>
      <c r="T1149" s="81"/>
      <c r="U1149" s="83">
        <v>44410.666851851849</v>
      </c>
      <c r="V1149" s="85" t="s">
        <v>4673</v>
      </c>
      <c r="W1149" s="81"/>
      <c r="X1149" s="81"/>
      <c r="Y1149" s="87" t="s">
        <v>6673</v>
      </c>
      <c r="Z1149" s="81"/>
    </row>
    <row r="1150" spans="1:26" x14ac:dyDescent="0.35">
      <c r="A1150" s="66" t="s">
        <v>1004</v>
      </c>
      <c r="B1150" s="66" t="s">
        <v>1004</v>
      </c>
      <c r="C1150" s="67"/>
      <c r="D1150" s="68"/>
      <c r="E1150" s="69"/>
      <c r="F1150" s="70"/>
      <c r="G1150" s="67"/>
      <c r="H1150" s="71"/>
      <c r="I1150" s="72"/>
      <c r="J1150" s="72"/>
      <c r="K1150" s="36"/>
      <c r="L1150" s="79"/>
      <c r="M1150" s="79"/>
      <c r="N1150" s="74"/>
      <c r="O1150" s="81" t="s">
        <v>179</v>
      </c>
      <c r="P1150" s="83">
        <v>44405.568912037037</v>
      </c>
      <c r="Q1150" s="81" t="s">
        <v>1882</v>
      </c>
      <c r="R1150" s="85" t="s">
        <v>2742</v>
      </c>
      <c r="S1150" s="81" t="s">
        <v>3177</v>
      </c>
      <c r="T1150" s="81" t="s">
        <v>3481</v>
      </c>
      <c r="U1150" s="83">
        <v>44405.568912037037</v>
      </c>
      <c r="V1150" s="85" t="s">
        <v>4674</v>
      </c>
      <c r="W1150" s="81"/>
      <c r="X1150" s="81"/>
      <c r="Y1150" s="87" t="s">
        <v>6674</v>
      </c>
      <c r="Z1150" s="81"/>
    </row>
    <row r="1151" spans="1:26" x14ac:dyDescent="0.35">
      <c r="A1151" s="66" t="s">
        <v>1005</v>
      </c>
      <c r="B1151" s="66" t="s">
        <v>1004</v>
      </c>
      <c r="C1151" s="67"/>
      <c r="D1151" s="68"/>
      <c r="E1151" s="69"/>
      <c r="F1151" s="70"/>
      <c r="G1151" s="67"/>
      <c r="H1151" s="71"/>
      <c r="I1151" s="72"/>
      <c r="J1151" s="72"/>
      <c r="K1151" s="36"/>
      <c r="L1151" s="79"/>
      <c r="M1151" s="79"/>
      <c r="N1151" s="74"/>
      <c r="O1151" s="81" t="s">
        <v>1490</v>
      </c>
      <c r="P1151" s="83">
        <v>44405.624791666669</v>
      </c>
      <c r="Q1151" s="81" t="s">
        <v>1883</v>
      </c>
      <c r="R1151" s="81"/>
      <c r="S1151" s="81"/>
      <c r="T1151" s="81" t="s">
        <v>3481</v>
      </c>
      <c r="U1151" s="83">
        <v>44405.624791666669</v>
      </c>
      <c r="V1151" s="85" t="s">
        <v>4675</v>
      </c>
      <c r="W1151" s="81"/>
      <c r="X1151" s="81"/>
      <c r="Y1151" s="87" t="s">
        <v>6675</v>
      </c>
      <c r="Z1151" s="81"/>
    </row>
    <row r="1152" spans="1:26" x14ac:dyDescent="0.35">
      <c r="A1152" s="66" t="s">
        <v>1006</v>
      </c>
      <c r="B1152" s="66" t="s">
        <v>1004</v>
      </c>
      <c r="C1152" s="67"/>
      <c r="D1152" s="68"/>
      <c r="E1152" s="69"/>
      <c r="F1152" s="70"/>
      <c r="G1152" s="67"/>
      <c r="H1152" s="71"/>
      <c r="I1152" s="72"/>
      <c r="J1152" s="72"/>
      <c r="K1152" s="36"/>
      <c r="L1152" s="79"/>
      <c r="M1152" s="79"/>
      <c r="N1152" s="74"/>
      <c r="O1152" s="81" t="s">
        <v>1490</v>
      </c>
      <c r="P1152" s="83">
        <v>44405.598460648151</v>
      </c>
      <c r="Q1152" s="81" t="s">
        <v>1883</v>
      </c>
      <c r="R1152" s="81"/>
      <c r="S1152" s="81"/>
      <c r="T1152" s="81" t="s">
        <v>3481</v>
      </c>
      <c r="U1152" s="83">
        <v>44405.598460648151</v>
      </c>
      <c r="V1152" s="85" t="s">
        <v>4676</v>
      </c>
      <c r="W1152" s="81"/>
      <c r="X1152" s="81"/>
      <c r="Y1152" s="87" t="s">
        <v>6676</v>
      </c>
      <c r="Z1152" s="81"/>
    </row>
    <row r="1153" spans="1:26" x14ac:dyDescent="0.35">
      <c r="A1153" s="66" t="s">
        <v>1007</v>
      </c>
      <c r="B1153" s="66" t="s">
        <v>1308</v>
      </c>
      <c r="C1153" s="67"/>
      <c r="D1153" s="68"/>
      <c r="E1153" s="69"/>
      <c r="F1153" s="70"/>
      <c r="G1153" s="67"/>
      <c r="H1153" s="71"/>
      <c r="I1153" s="72"/>
      <c r="J1153" s="72"/>
      <c r="K1153" s="36"/>
      <c r="L1153" s="79"/>
      <c r="M1153" s="79"/>
      <c r="N1153" s="74"/>
      <c r="O1153" s="81" t="s">
        <v>1490</v>
      </c>
      <c r="P1153" s="83">
        <v>44409.47923611111</v>
      </c>
      <c r="Q1153" s="81" t="s">
        <v>1536</v>
      </c>
      <c r="R1153" s="81"/>
      <c r="S1153" s="81"/>
      <c r="T1153" s="81" t="s">
        <v>3307</v>
      </c>
      <c r="U1153" s="83">
        <v>44409.47923611111</v>
      </c>
      <c r="V1153" s="85" t="s">
        <v>4677</v>
      </c>
      <c r="W1153" s="81"/>
      <c r="X1153" s="81"/>
      <c r="Y1153" s="87" t="s">
        <v>6677</v>
      </c>
      <c r="Z1153" s="81"/>
    </row>
    <row r="1154" spans="1:26" x14ac:dyDescent="0.35">
      <c r="A1154" s="66" t="s">
        <v>940</v>
      </c>
      <c r="B1154" s="66" t="s">
        <v>1007</v>
      </c>
      <c r="C1154" s="67"/>
      <c r="D1154" s="68"/>
      <c r="E1154" s="69"/>
      <c r="F1154" s="70"/>
      <c r="G1154" s="67"/>
      <c r="H1154" s="71"/>
      <c r="I1154" s="72"/>
      <c r="J1154" s="72"/>
      <c r="K1154" s="36"/>
      <c r="L1154" s="79"/>
      <c r="M1154" s="79"/>
      <c r="N1154" s="74"/>
      <c r="O1154" s="81" t="s">
        <v>1490</v>
      </c>
      <c r="P1154" s="83">
        <v>44406.250173611108</v>
      </c>
      <c r="Q1154" s="81" t="s">
        <v>1884</v>
      </c>
      <c r="R1154" s="85" t="s">
        <v>2743</v>
      </c>
      <c r="S1154" s="81" t="s">
        <v>3177</v>
      </c>
      <c r="T1154" s="81" t="s">
        <v>3390</v>
      </c>
      <c r="U1154" s="83">
        <v>44406.250173611108</v>
      </c>
      <c r="V1154" s="85" t="s">
        <v>4678</v>
      </c>
      <c r="W1154" s="81"/>
      <c r="X1154" s="81"/>
      <c r="Y1154" s="87" t="s">
        <v>6678</v>
      </c>
      <c r="Z1154" s="81"/>
    </row>
    <row r="1155" spans="1:26" x14ac:dyDescent="0.35">
      <c r="A1155" s="66" t="s">
        <v>940</v>
      </c>
      <c r="B1155" s="66" t="s">
        <v>1007</v>
      </c>
      <c r="C1155" s="67"/>
      <c r="D1155" s="68"/>
      <c r="E1155" s="69"/>
      <c r="F1155" s="70"/>
      <c r="G1155" s="67"/>
      <c r="H1155" s="71"/>
      <c r="I1155" s="72"/>
      <c r="J1155" s="72"/>
      <c r="K1155" s="36"/>
      <c r="L1155" s="79"/>
      <c r="M1155" s="79"/>
      <c r="N1155" s="74"/>
      <c r="O1155" s="81" t="s">
        <v>1490</v>
      </c>
      <c r="P1155" s="83">
        <v>44409.411469907405</v>
      </c>
      <c r="Q1155" s="81" t="s">
        <v>1840</v>
      </c>
      <c r="R1155" s="85" t="s">
        <v>2724</v>
      </c>
      <c r="S1155" s="81" t="s">
        <v>3177</v>
      </c>
      <c r="T1155" s="81"/>
      <c r="U1155" s="83">
        <v>44409.411469907405</v>
      </c>
      <c r="V1155" s="85" t="s">
        <v>4583</v>
      </c>
      <c r="W1155" s="81"/>
      <c r="X1155" s="81"/>
      <c r="Y1155" s="87" t="s">
        <v>6583</v>
      </c>
      <c r="Z1155" s="87" t="s">
        <v>7681</v>
      </c>
    </row>
    <row r="1156" spans="1:26" x14ac:dyDescent="0.35">
      <c r="A1156" s="66" t="s">
        <v>1006</v>
      </c>
      <c r="B1156" s="66" t="s">
        <v>1007</v>
      </c>
      <c r="C1156" s="67"/>
      <c r="D1156" s="68"/>
      <c r="E1156" s="69"/>
      <c r="F1156" s="70"/>
      <c r="G1156" s="67"/>
      <c r="H1156" s="71"/>
      <c r="I1156" s="72"/>
      <c r="J1156" s="72"/>
      <c r="K1156" s="36"/>
      <c r="L1156" s="79"/>
      <c r="M1156" s="79"/>
      <c r="N1156" s="74"/>
      <c r="O1156" s="81" t="s">
        <v>1490</v>
      </c>
      <c r="P1156" s="83">
        <v>44406.265127314815</v>
      </c>
      <c r="Q1156" s="81" t="s">
        <v>1885</v>
      </c>
      <c r="R1156" s="85" t="s">
        <v>2743</v>
      </c>
      <c r="S1156" s="81" t="s">
        <v>3177</v>
      </c>
      <c r="T1156" s="81" t="s">
        <v>3390</v>
      </c>
      <c r="U1156" s="83">
        <v>44406.265127314815</v>
      </c>
      <c r="V1156" s="85" t="s">
        <v>4679</v>
      </c>
      <c r="W1156" s="81"/>
      <c r="X1156" s="81"/>
      <c r="Y1156" s="87" t="s">
        <v>6679</v>
      </c>
      <c r="Z1156" s="81"/>
    </row>
    <row r="1157" spans="1:26" x14ac:dyDescent="0.35">
      <c r="A1157" s="66" t="s">
        <v>1008</v>
      </c>
      <c r="B1157" s="66" t="s">
        <v>1008</v>
      </c>
      <c r="C1157" s="67"/>
      <c r="D1157" s="68"/>
      <c r="E1157" s="69"/>
      <c r="F1157" s="70"/>
      <c r="G1157" s="67"/>
      <c r="H1157" s="71"/>
      <c r="I1157" s="72"/>
      <c r="J1157" s="72"/>
      <c r="K1157" s="36"/>
      <c r="L1157" s="79"/>
      <c r="M1157" s="79"/>
      <c r="N1157" s="74"/>
      <c r="O1157" s="81" t="s">
        <v>179</v>
      </c>
      <c r="P1157" s="83">
        <v>44406.440972222219</v>
      </c>
      <c r="Q1157" s="81" t="s">
        <v>1886</v>
      </c>
      <c r="R1157" s="81" t="s">
        <v>2744</v>
      </c>
      <c r="S1157" s="81" t="s">
        <v>3228</v>
      </c>
      <c r="T1157" s="81" t="s">
        <v>3289</v>
      </c>
      <c r="U1157" s="83">
        <v>44406.440972222219</v>
      </c>
      <c r="V1157" s="85" t="s">
        <v>4680</v>
      </c>
      <c r="W1157" s="81"/>
      <c r="X1157" s="81"/>
      <c r="Y1157" s="87" t="s">
        <v>6680</v>
      </c>
      <c r="Z1157" s="81"/>
    </row>
    <row r="1158" spans="1:26" x14ac:dyDescent="0.35">
      <c r="A1158" s="66" t="s">
        <v>1006</v>
      </c>
      <c r="B1158" s="66" t="s">
        <v>1008</v>
      </c>
      <c r="C1158" s="67"/>
      <c r="D1158" s="68"/>
      <c r="E1158" s="69"/>
      <c r="F1158" s="70"/>
      <c r="G1158" s="67"/>
      <c r="H1158" s="71"/>
      <c r="I1158" s="72"/>
      <c r="J1158" s="72"/>
      <c r="K1158" s="36"/>
      <c r="L1158" s="79"/>
      <c r="M1158" s="79"/>
      <c r="N1158" s="74"/>
      <c r="O1158" s="81" t="s">
        <v>1490</v>
      </c>
      <c r="P1158" s="83">
        <v>44406.444212962961</v>
      </c>
      <c r="Q1158" s="81" t="s">
        <v>1599</v>
      </c>
      <c r="R1158" s="85" t="s">
        <v>2601</v>
      </c>
      <c r="S1158" s="81" t="s">
        <v>3186</v>
      </c>
      <c r="T1158" s="81" t="s">
        <v>3289</v>
      </c>
      <c r="U1158" s="83">
        <v>44406.444212962961</v>
      </c>
      <c r="V1158" s="85" t="s">
        <v>4681</v>
      </c>
      <c r="W1158" s="81"/>
      <c r="X1158" s="81"/>
      <c r="Y1158" s="87" t="s">
        <v>6681</v>
      </c>
      <c r="Z1158" s="81"/>
    </row>
    <row r="1159" spans="1:26" x14ac:dyDescent="0.35">
      <c r="A1159" s="66" t="s">
        <v>1006</v>
      </c>
      <c r="B1159" s="66" t="s">
        <v>1297</v>
      </c>
      <c r="C1159" s="67"/>
      <c r="D1159" s="68"/>
      <c r="E1159" s="69"/>
      <c r="F1159" s="70"/>
      <c r="G1159" s="67"/>
      <c r="H1159" s="71"/>
      <c r="I1159" s="72"/>
      <c r="J1159" s="72"/>
      <c r="K1159" s="36"/>
      <c r="L1159" s="79"/>
      <c r="M1159" s="79"/>
      <c r="N1159" s="74"/>
      <c r="O1159" s="81" t="s">
        <v>1490</v>
      </c>
      <c r="P1159" s="83">
        <v>44404.93178240741</v>
      </c>
      <c r="Q1159" s="81" t="s">
        <v>1887</v>
      </c>
      <c r="R1159" s="81"/>
      <c r="S1159" s="81"/>
      <c r="T1159" s="81"/>
      <c r="U1159" s="83">
        <v>44404.93178240741</v>
      </c>
      <c r="V1159" s="85" t="s">
        <v>4682</v>
      </c>
      <c r="W1159" s="81"/>
      <c r="X1159" s="81"/>
      <c r="Y1159" s="87" t="s">
        <v>6682</v>
      </c>
      <c r="Z1159" s="81"/>
    </row>
    <row r="1160" spans="1:26" x14ac:dyDescent="0.35">
      <c r="A1160" s="66" t="s">
        <v>1006</v>
      </c>
      <c r="B1160" s="66" t="s">
        <v>1291</v>
      </c>
      <c r="C1160" s="67"/>
      <c r="D1160" s="68"/>
      <c r="E1160" s="69"/>
      <c r="F1160" s="70"/>
      <c r="G1160" s="67"/>
      <c r="H1160" s="71"/>
      <c r="I1160" s="72"/>
      <c r="J1160" s="72"/>
      <c r="K1160" s="36"/>
      <c r="L1160" s="79"/>
      <c r="M1160" s="79"/>
      <c r="N1160" s="74"/>
      <c r="O1160" s="81" t="s">
        <v>1490</v>
      </c>
      <c r="P1160" s="83">
        <v>44405.767465277779</v>
      </c>
      <c r="Q1160" s="81" t="s">
        <v>1888</v>
      </c>
      <c r="R1160" s="81"/>
      <c r="S1160" s="81"/>
      <c r="T1160" s="81"/>
      <c r="U1160" s="83">
        <v>44405.767465277779</v>
      </c>
      <c r="V1160" s="85" t="s">
        <v>4683</v>
      </c>
      <c r="W1160" s="81"/>
      <c r="X1160" s="81"/>
      <c r="Y1160" s="87" t="s">
        <v>6683</v>
      </c>
      <c r="Z1160" s="81"/>
    </row>
    <row r="1161" spans="1:26" x14ac:dyDescent="0.35">
      <c r="A1161" s="66" t="s">
        <v>1006</v>
      </c>
      <c r="B1161" s="66" t="s">
        <v>940</v>
      </c>
      <c r="C1161" s="67"/>
      <c r="D1161" s="68"/>
      <c r="E1161" s="69"/>
      <c r="F1161" s="70"/>
      <c r="G1161" s="67"/>
      <c r="H1161" s="71"/>
      <c r="I1161" s="72"/>
      <c r="J1161" s="72"/>
      <c r="K1161" s="36"/>
      <c r="L1161" s="79"/>
      <c r="M1161" s="79"/>
      <c r="N1161" s="74"/>
      <c r="O1161" s="81" t="s">
        <v>1490</v>
      </c>
      <c r="P1161" s="83">
        <v>44406.265127314815</v>
      </c>
      <c r="Q1161" s="81" t="s">
        <v>1885</v>
      </c>
      <c r="R1161" s="85" t="s">
        <v>2743</v>
      </c>
      <c r="S1161" s="81" t="s">
        <v>3177</v>
      </c>
      <c r="T1161" s="81" t="s">
        <v>3390</v>
      </c>
      <c r="U1161" s="83">
        <v>44406.265127314815</v>
      </c>
      <c r="V1161" s="85" t="s">
        <v>4679</v>
      </c>
      <c r="W1161" s="81"/>
      <c r="X1161" s="81"/>
      <c r="Y1161" s="87" t="s">
        <v>6679</v>
      </c>
      <c r="Z1161" s="81"/>
    </row>
    <row r="1162" spans="1:26" x14ac:dyDescent="0.35">
      <c r="A1162" s="66" t="s">
        <v>1006</v>
      </c>
      <c r="B1162" s="66" t="s">
        <v>1427</v>
      </c>
      <c r="C1162" s="67"/>
      <c r="D1162" s="68"/>
      <c r="E1162" s="69"/>
      <c r="F1162" s="70"/>
      <c r="G1162" s="67"/>
      <c r="H1162" s="71"/>
      <c r="I1162" s="72"/>
      <c r="J1162" s="72"/>
      <c r="K1162" s="36"/>
      <c r="L1162" s="79"/>
      <c r="M1162" s="79"/>
      <c r="N1162" s="74"/>
      <c r="O1162" s="81" t="s">
        <v>1490</v>
      </c>
      <c r="P1162" s="83">
        <v>44407.360879629632</v>
      </c>
      <c r="Q1162" s="81" t="s">
        <v>1813</v>
      </c>
      <c r="R1162" s="85" t="s">
        <v>2601</v>
      </c>
      <c r="S1162" s="81" t="s">
        <v>3186</v>
      </c>
      <c r="T1162" s="81" t="s">
        <v>3289</v>
      </c>
      <c r="U1162" s="83">
        <v>44407.360879629632</v>
      </c>
      <c r="V1162" s="85" t="s">
        <v>4684</v>
      </c>
      <c r="W1162" s="81"/>
      <c r="X1162" s="81"/>
      <c r="Y1162" s="87" t="s">
        <v>6684</v>
      </c>
      <c r="Z1162" s="81"/>
    </row>
    <row r="1163" spans="1:26" x14ac:dyDescent="0.35">
      <c r="A1163" s="66" t="s">
        <v>1006</v>
      </c>
      <c r="B1163" s="66" t="s">
        <v>1009</v>
      </c>
      <c r="C1163" s="67"/>
      <c r="D1163" s="68"/>
      <c r="E1163" s="69"/>
      <c r="F1163" s="70"/>
      <c r="G1163" s="67"/>
      <c r="H1163" s="71"/>
      <c r="I1163" s="72"/>
      <c r="J1163" s="72"/>
      <c r="K1163" s="36"/>
      <c r="L1163" s="79"/>
      <c r="M1163" s="79"/>
      <c r="N1163" s="74"/>
      <c r="O1163" s="81" t="s">
        <v>1490</v>
      </c>
      <c r="P1163" s="83">
        <v>44407.360879629632</v>
      </c>
      <c r="Q1163" s="81" t="s">
        <v>1813</v>
      </c>
      <c r="R1163" s="85" t="s">
        <v>2601</v>
      </c>
      <c r="S1163" s="81" t="s">
        <v>3186</v>
      </c>
      <c r="T1163" s="81" t="s">
        <v>3289</v>
      </c>
      <c r="U1163" s="83">
        <v>44407.360879629632</v>
      </c>
      <c r="V1163" s="85" t="s">
        <v>4684</v>
      </c>
      <c r="W1163" s="81"/>
      <c r="X1163" s="81"/>
      <c r="Y1163" s="87" t="s">
        <v>6684</v>
      </c>
      <c r="Z1163" s="81"/>
    </row>
    <row r="1164" spans="1:26" x14ac:dyDescent="0.35">
      <c r="A1164" s="66" t="s">
        <v>1006</v>
      </c>
      <c r="B1164" s="66" t="s">
        <v>1051</v>
      </c>
      <c r="C1164" s="67"/>
      <c r="D1164" s="68"/>
      <c r="E1164" s="69"/>
      <c r="F1164" s="70"/>
      <c r="G1164" s="67"/>
      <c r="H1164" s="71"/>
      <c r="I1164" s="72"/>
      <c r="J1164" s="72"/>
      <c r="K1164" s="36"/>
      <c r="L1164" s="79"/>
      <c r="M1164" s="79"/>
      <c r="N1164" s="74"/>
      <c r="O1164" s="81" t="s">
        <v>1490</v>
      </c>
      <c r="P1164" s="83">
        <v>44408.265115740738</v>
      </c>
      <c r="Q1164" s="81" t="s">
        <v>1889</v>
      </c>
      <c r="R1164" s="81"/>
      <c r="S1164" s="81"/>
      <c r="T1164" s="81" t="s">
        <v>3482</v>
      </c>
      <c r="U1164" s="83">
        <v>44408.265115740738</v>
      </c>
      <c r="V1164" s="85" t="s">
        <v>4685</v>
      </c>
      <c r="W1164" s="81"/>
      <c r="X1164" s="81"/>
      <c r="Y1164" s="87" t="s">
        <v>6685</v>
      </c>
      <c r="Z1164" s="81"/>
    </row>
    <row r="1165" spans="1:26" x14ac:dyDescent="0.35">
      <c r="A1165" s="66" t="s">
        <v>1006</v>
      </c>
      <c r="B1165" s="66" t="s">
        <v>1296</v>
      </c>
      <c r="C1165" s="67"/>
      <c r="D1165" s="68"/>
      <c r="E1165" s="69"/>
      <c r="F1165" s="70"/>
      <c r="G1165" s="67"/>
      <c r="H1165" s="71"/>
      <c r="I1165" s="72"/>
      <c r="J1165" s="72"/>
      <c r="K1165" s="36"/>
      <c r="L1165" s="79"/>
      <c r="M1165" s="79"/>
      <c r="N1165" s="74"/>
      <c r="O1165" s="81" t="s">
        <v>1490</v>
      </c>
      <c r="P1165" s="83">
        <v>44409.444236111114</v>
      </c>
      <c r="Q1165" s="81" t="s">
        <v>1890</v>
      </c>
      <c r="R1165" s="81"/>
      <c r="S1165" s="81"/>
      <c r="T1165" s="81" t="s">
        <v>3483</v>
      </c>
      <c r="U1165" s="83">
        <v>44409.444236111114</v>
      </c>
      <c r="V1165" s="85" t="s">
        <v>4686</v>
      </c>
      <c r="W1165" s="81"/>
      <c r="X1165" s="81"/>
      <c r="Y1165" s="87" t="s">
        <v>6686</v>
      </c>
      <c r="Z1165" s="81"/>
    </row>
    <row r="1166" spans="1:26" x14ac:dyDescent="0.35">
      <c r="A1166" s="66" t="s">
        <v>1006</v>
      </c>
      <c r="B1166" s="66" t="s">
        <v>1297</v>
      </c>
      <c r="C1166" s="67"/>
      <c r="D1166" s="68"/>
      <c r="E1166" s="69"/>
      <c r="F1166" s="70"/>
      <c r="G1166" s="67"/>
      <c r="H1166" s="71"/>
      <c r="I1166" s="72"/>
      <c r="J1166" s="72"/>
      <c r="K1166" s="36"/>
      <c r="L1166" s="79"/>
      <c r="M1166" s="79"/>
      <c r="N1166" s="74"/>
      <c r="O1166" s="81" t="s">
        <v>1490</v>
      </c>
      <c r="P1166" s="83">
        <v>44410.515127314815</v>
      </c>
      <c r="Q1166" s="81" t="s">
        <v>1867</v>
      </c>
      <c r="R1166" s="81"/>
      <c r="S1166" s="81"/>
      <c r="T1166" s="81" t="s">
        <v>3475</v>
      </c>
      <c r="U1166" s="83">
        <v>44410.515127314815</v>
      </c>
      <c r="V1166" s="85" t="s">
        <v>4687</v>
      </c>
      <c r="W1166" s="81"/>
      <c r="X1166" s="81"/>
      <c r="Y1166" s="87" t="s">
        <v>6687</v>
      </c>
      <c r="Z1166" s="81"/>
    </row>
    <row r="1167" spans="1:26" x14ac:dyDescent="0.35">
      <c r="A1167" s="66" t="s">
        <v>1006</v>
      </c>
      <c r="B1167" s="66" t="s">
        <v>1304</v>
      </c>
      <c r="C1167" s="67"/>
      <c r="D1167" s="68"/>
      <c r="E1167" s="69"/>
      <c r="F1167" s="70"/>
      <c r="G1167" s="67"/>
      <c r="H1167" s="71"/>
      <c r="I1167" s="72"/>
      <c r="J1167" s="72"/>
      <c r="K1167" s="36"/>
      <c r="L1167" s="79"/>
      <c r="M1167" s="79"/>
      <c r="N1167" s="74"/>
      <c r="O1167" s="81" t="s">
        <v>1490</v>
      </c>
      <c r="P1167" s="83">
        <v>44410.681805555556</v>
      </c>
      <c r="Q1167" s="81" t="s">
        <v>1891</v>
      </c>
      <c r="R1167" s="81"/>
      <c r="S1167" s="81"/>
      <c r="T1167" s="81"/>
      <c r="U1167" s="83">
        <v>44410.681805555556</v>
      </c>
      <c r="V1167" s="85" t="s">
        <v>4688</v>
      </c>
      <c r="W1167" s="81"/>
      <c r="X1167" s="81"/>
      <c r="Y1167" s="87" t="s">
        <v>6688</v>
      </c>
      <c r="Z1167" s="81"/>
    </row>
    <row r="1168" spans="1:26" x14ac:dyDescent="0.35">
      <c r="A1168" s="66" t="s">
        <v>1009</v>
      </c>
      <c r="B1168" s="66" t="s">
        <v>1009</v>
      </c>
      <c r="C1168" s="67"/>
      <c r="D1168" s="68"/>
      <c r="E1168" s="69"/>
      <c r="F1168" s="70"/>
      <c r="G1168" s="67"/>
      <c r="H1168" s="71"/>
      <c r="I1168" s="72"/>
      <c r="J1168" s="72"/>
      <c r="K1168" s="36"/>
      <c r="L1168" s="79"/>
      <c r="M1168" s="79"/>
      <c r="N1168" s="74"/>
      <c r="O1168" s="81" t="s">
        <v>179</v>
      </c>
      <c r="P1168" s="83">
        <v>44407.3596412037</v>
      </c>
      <c r="Q1168" s="81" t="s">
        <v>1892</v>
      </c>
      <c r="R1168" s="81" t="s">
        <v>2745</v>
      </c>
      <c r="S1168" s="81" t="s">
        <v>3228</v>
      </c>
      <c r="T1168" s="81" t="s">
        <v>3289</v>
      </c>
      <c r="U1168" s="83">
        <v>44407.3596412037</v>
      </c>
      <c r="V1168" s="85" t="s">
        <v>4689</v>
      </c>
      <c r="W1168" s="81"/>
      <c r="X1168" s="81"/>
      <c r="Y1168" s="87" t="s">
        <v>6689</v>
      </c>
      <c r="Z1168" s="81"/>
    </row>
    <row r="1169" spans="1:26" x14ac:dyDescent="0.35">
      <c r="A1169" s="66" t="s">
        <v>1009</v>
      </c>
      <c r="B1169" s="66" t="s">
        <v>1137</v>
      </c>
      <c r="C1169" s="67"/>
      <c r="D1169" s="68"/>
      <c r="E1169" s="69"/>
      <c r="F1169" s="70"/>
      <c r="G1169" s="67"/>
      <c r="H1169" s="71"/>
      <c r="I1169" s="72"/>
      <c r="J1169" s="72"/>
      <c r="K1169" s="36"/>
      <c r="L1169" s="79"/>
      <c r="M1169" s="79"/>
      <c r="N1169" s="74"/>
      <c r="O1169" s="81" t="s">
        <v>1490</v>
      </c>
      <c r="P1169" s="83">
        <v>44410.695254629631</v>
      </c>
      <c r="Q1169" s="81" t="s">
        <v>1848</v>
      </c>
      <c r="R1169" s="85" t="s">
        <v>2699</v>
      </c>
      <c r="S1169" s="81" t="s">
        <v>3183</v>
      </c>
      <c r="T1169" s="81" t="s">
        <v>3289</v>
      </c>
      <c r="U1169" s="83">
        <v>44410.695254629631</v>
      </c>
      <c r="V1169" s="85" t="s">
        <v>4690</v>
      </c>
      <c r="W1169" s="81"/>
      <c r="X1169" s="81"/>
      <c r="Y1169" s="87" t="s">
        <v>6690</v>
      </c>
      <c r="Z1169" s="81"/>
    </row>
    <row r="1170" spans="1:26" x14ac:dyDescent="0.35">
      <c r="A1170" s="66" t="s">
        <v>1010</v>
      </c>
      <c r="B1170" s="66" t="s">
        <v>1308</v>
      </c>
      <c r="C1170" s="67"/>
      <c r="D1170" s="68"/>
      <c r="E1170" s="69"/>
      <c r="F1170" s="70"/>
      <c r="G1170" s="67"/>
      <c r="H1170" s="71"/>
      <c r="I1170" s="72"/>
      <c r="J1170" s="72"/>
      <c r="K1170" s="36"/>
      <c r="L1170" s="79"/>
      <c r="M1170" s="79"/>
      <c r="N1170" s="74"/>
      <c r="O1170" s="81" t="s">
        <v>1490</v>
      </c>
      <c r="P1170" s="83">
        <v>44410.704907407409</v>
      </c>
      <c r="Q1170" s="81" t="s">
        <v>1709</v>
      </c>
      <c r="R1170" s="81"/>
      <c r="S1170" s="81"/>
      <c r="T1170" s="81" t="s">
        <v>3394</v>
      </c>
      <c r="U1170" s="83">
        <v>44410.704907407409</v>
      </c>
      <c r="V1170" s="85" t="s">
        <v>4691</v>
      </c>
      <c r="W1170" s="81"/>
      <c r="X1170" s="81"/>
      <c r="Y1170" s="87" t="s">
        <v>6691</v>
      </c>
      <c r="Z1170" s="81"/>
    </row>
    <row r="1171" spans="1:26" x14ac:dyDescent="0.35">
      <c r="A1171" s="66" t="s">
        <v>1010</v>
      </c>
      <c r="B1171" s="66" t="s">
        <v>1264</v>
      </c>
      <c r="C1171" s="67"/>
      <c r="D1171" s="68"/>
      <c r="E1171" s="69"/>
      <c r="F1171" s="70"/>
      <c r="G1171" s="67"/>
      <c r="H1171" s="71"/>
      <c r="I1171" s="72"/>
      <c r="J1171" s="72"/>
      <c r="K1171" s="36"/>
      <c r="L1171" s="79"/>
      <c r="M1171" s="79"/>
      <c r="N1171" s="74"/>
      <c r="O1171" s="81" t="s">
        <v>1490</v>
      </c>
      <c r="P1171" s="83">
        <v>44410.704907407409</v>
      </c>
      <c r="Q1171" s="81" t="s">
        <v>1709</v>
      </c>
      <c r="R1171" s="81"/>
      <c r="S1171" s="81"/>
      <c r="T1171" s="81" t="s">
        <v>3394</v>
      </c>
      <c r="U1171" s="83">
        <v>44410.704907407409</v>
      </c>
      <c r="V1171" s="85" t="s">
        <v>4691</v>
      </c>
      <c r="W1171" s="81"/>
      <c r="X1171" s="81"/>
      <c r="Y1171" s="87" t="s">
        <v>6691</v>
      </c>
      <c r="Z1171" s="81"/>
    </row>
    <row r="1172" spans="1:26" x14ac:dyDescent="0.35">
      <c r="A1172" s="66" t="s">
        <v>1010</v>
      </c>
      <c r="B1172" s="66" t="s">
        <v>1310</v>
      </c>
      <c r="C1172" s="67"/>
      <c r="D1172" s="68"/>
      <c r="E1172" s="69"/>
      <c r="F1172" s="70"/>
      <c r="G1172" s="67"/>
      <c r="H1172" s="71"/>
      <c r="I1172" s="72"/>
      <c r="J1172" s="72"/>
      <c r="K1172" s="36"/>
      <c r="L1172" s="79"/>
      <c r="M1172" s="79"/>
      <c r="N1172" s="74"/>
      <c r="O1172" s="81" t="s">
        <v>1490</v>
      </c>
      <c r="P1172" s="83">
        <v>44410.704907407409</v>
      </c>
      <c r="Q1172" s="81" t="s">
        <v>1709</v>
      </c>
      <c r="R1172" s="81"/>
      <c r="S1172" s="81"/>
      <c r="T1172" s="81" t="s">
        <v>3394</v>
      </c>
      <c r="U1172" s="83">
        <v>44410.704907407409</v>
      </c>
      <c r="V1172" s="85" t="s">
        <v>4691</v>
      </c>
      <c r="W1172" s="81"/>
      <c r="X1172" s="81"/>
      <c r="Y1172" s="87" t="s">
        <v>6691</v>
      </c>
      <c r="Z1172" s="81"/>
    </row>
    <row r="1173" spans="1:26" x14ac:dyDescent="0.35">
      <c r="A1173" s="66" t="s">
        <v>1011</v>
      </c>
      <c r="B1173" s="66" t="s">
        <v>1011</v>
      </c>
      <c r="C1173" s="67"/>
      <c r="D1173" s="68"/>
      <c r="E1173" s="69"/>
      <c r="F1173" s="70"/>
      <c r="G1173" s="67"/>
      <c r="H1173" s="71"/>
      <c r="I1173" s="72"/>
      <c r="J1173" s="72"/>
      <c r="K1173" s="36"/>
      <c r="L1173" s="79"/>
      <c r="M1173" s="79"/>
      <c r="N1173" s="74"/>
      <c r="O1173" s="81" t="s">
        <v>179</v>
      </c>
      <c r="P1173" s="83">
        <v>44410.706145833334</v>
      </c>
      <c r="Q1173" s="81" t="s">
        <v>1893</v>
      </c>
      <c r="R1173" s="85" t="s">
        <v>2746</v>
      </c>
      <c r="S1173" s="81" t="s">
        <v>3177</v>
      </c>
      <c r="T1173" s="81" t="s">
        <v>3484</v>
      </c>
      <c r="U1173" s="83">
        <v>44410.706145833334</v>
      </c>
      <c r="V1173" s="85" t="s">
        <v>4692</v>
      </c>
      <c r="W1173" s="81"/>
      <c r="X1173" s="81"/>
      <c r="Y1173" s="87" t="s">
        <v>6692</v>
      </c>
      <c r="Z1173" s="81"/>
    </row>
    <row r="1174" spans="1:26" x14ac:dyDescent="0.35">
      <c r="A1174" s="66" t="s">
        <v>1012</v>
      </c>
      <c r="B1174" s="66" t="s">
        <v>1308</v>
      </c>
      <c r="C1174" s="67"/>
      <c r="D1174" s="68"/>
      <c r="E1174" s="69"/>
      <c r="F1174" s="70"/>
      <c r="G1174" s="67"/>
      <c r="H1174" s="71"/>
      <c r="I1174" s="72"/>
      <c r="J1174" s="72"/>
      <c r="K1174" s="36"/>
      <c r="L1174" s="79"/>
      <c r="M1174" s="79"/>
      <c r="N1174" s="74"/>
      <c r="O1174" s="81" t="s">
        <v>1490</v>
      </c>
      <c r="P1174" s="83">
        <v>44410.708877314813</v>
      </c>
      <c r="Q1174" s="81" t="s">
        <v>1709</v>
      </c>
      <c r="R1174" s="81"/>
      <c r="S1174" s="81"/>
      <c r="T1174" s="81" t="s">
        <v>3394</v>
      </c>
      <c r="U1174" s="83">
        <v>44410.708877314813</v>
      </c>
      <c r="V1174" s="85" t="s">
        <v>4693</v>
      </c>
      <c r="W1174" s="81"/>
      <c r="X1174" s="81"/>
      <c r="Y1174" s="87" t="s">
        <v>6693</v>
      </c>
      <c r="Z1174" s="81"/>
    </row>
    <row r="1175" spans="1:26" x14ac:dyDescent="0.35">
      <c r="A1175" s="66" t="s">
        <v>1012</v>
      </c>
      <c r="B1175" s="66" t="s">
        <v>1264</v>
      </c>
      <c r="C1175" s="67"/>
      <c r="D1175" s="68"/>
      <c r="E1175" s="69"/>
      <c r="F1175" s="70"/>
      <c r="G1175" s="67"/>
      <c r="H1175" s="71"/>
      <c r="I1175" s="72"/>
      <c r="J1175" s="72"/>
      <c r="K1175" s="36"/>
      <c r="L1175" s="79"/>
      <c r="M1175" s="79"/>
      <c r="N1175" s="74"/>
      <c r="O1175" s="81" t="s">
        <v>1490</v>
      </c>
      <c r="P1175" s="83">
        <v>44410.708877314813</v>
      </c>
      <c r="Q1175" s="81" t="s">
        <v>1709</v>
      </c>
      <c r="R1175" s="81"/>
      <c r="S1175" s="81"/>
      <c r="T1175" s="81" t="s">
        <v>3394</v>
      </c>
      <c r="U1175" s="83">
        <v>44410.708877314813</v>
      </c>
      <c r="V1175" s="85" t="s">
        <v>4693</v>
      </c>
      <c r="W1175" s="81"/>
      <c r="X1175" s="81"/>
      <c r="Y1175" s="87" t="s">
        <v>6693</v>
      </c>
      <c r="Z1175" s="81"/>
    </row>
    <row r="1176" spans="1:26" x14ac:dyDescent="0.35">
      <c r="A1176" s="66" t="s">
        <v>1012</v>
      </c>
      <c r="B1176" s="66" t="s">
        <v>1310</v>
      </c>
      <c r="C1176" s="67"/>
      <c r="D1176" s="68"/>
      <c r="E1176" s="69"/>
      <c r="F1176" s="70"/>
      <c r="G1176" s="67"/>
      <c r="H1176" s="71"/>
      <c r="I1176" s="72"/>
      <c r="J1176" s="72"/>
      <c r="K1176" s="36"/>
      <c r="L1176" s="79"/>
      <c r="M1176" s="79"/>
      <c r="N1176" s="74"/>
      <c r="O1176" s="81" t="s">
        <v>1490</v>
      </c>
      <c r="P1176" s="83">
        <v>44410.708877314813</v>
      </c>
      <c r="Q1176" s="81" t="s">
        <v>1709</v>
      </c>
      <c r="R1176" s="81"/>
      <c r="S1176" s="81"/>
      <c r="T1176" s="81" t="s">
        <v>3394</v>
      </c>
      <c r="U1176" s="83">
        <v>44410.708877314813</v>
      </c>
      <c r="V1176" s="85" t="s">
        <v>4693</v>
      </c>
      <c r="W1176" s="81"/>
      <c r="X1176" s="81"/>
      <c r="Y1176" s="87" t="s">
        <v>6693</v>
      </c>
      <c r="Z1176" s="81"/>
    </row>
    <row r="1177" spans="1:26" x14ac:dyDescent="0.35">
      <c r="A1177" s="66" t="s">
        <v>1013</v>
      </c>
      <c r="B1177" s="66" t="s">
        <v>1137</v>
      </c>
      <c r="C1177" s="67"/>
      <c r="D1177" s="68"/>
      <c r="E1177" s="69"/>
      <c r="F1177" s="70"/>
      <c r="G1177" s="67"/>
      <c r="H1177" s="71"/>
      <c r="I1177" s="72"/>
      <c r="J1177" s="72"/>
      <c r="K1177" s="36"/>
      <c r="L1177" s="79"/>
      <c r="M1177" s="79"/>
      <c r="N1177" s="74"/>
      <c r="O1177" s="81" t="s">
        <v>1490</v>
      </c>
      <c r="P1177" s="83">
        <v>44410.718692129631</v>
      </c>
      <c r="Q1177" s="81" t="s">
        <v>1848</v>
      </c>
      <c r="R1177" s="85" t="s">
        <v>2699</v>
      </c>
      <c r="S1177" s="81" t="s">
        <v>3183</v>
      </c>
      <c r="T1177" s="81" t="s">
        <v>3289</v>
      </c>
      <c r="U1177" s="83">
        <v>44410.718692129631</v>
      </c>
      <c r="V1177" s="85" t="s">
        <v>4694</v>
      </c>
      <c r="W1177" s="81"/>
      <c r="X1177" s="81"/>
      <c r="Y1177" s="87" t="s">
        <v>6694</v>
      </c>
      <c r="Z1177" s="81"/>
    </row>
    <row r="1178" spans="1:26" x14ac:dyDescent="0.35">
      <c r="A1178" s="66" t="s">
        <v>1014</v>
      </c>
      <c r="B1178" s="66" t="s">
        <v>1407</v>
      </c>
      <c r="C1178" s="67"/>
      <c r="D1178" s="68"/>
      <c r="E1178" s="69"/>
      <c r="F1178" s="70"/>
      <c r="G1178" s="67"/>
      <c r="H1178" s="71"/>
      <c r="I1178" s="72"/>
      <c r="J1178" s="72"/>
      <c r="K1178" s="36"/>
      <c r="L1178" s="79"/>
      <c r="M1178" s="79"/>
      <c r="N1178" s="74"/>
      <c r="O1178" s="81" t="s">
        <v>1490</v>
      </c>
      <c r="P1178" s="83">
        <v>44410.71943287037</v>
      </c>
      <c r="Q1178" s="81" t="s">
        <v>1693</v>
      </c>
      <c r="R1178" s="81"/>
      <c r="S1178" s="81"/>
      <c r="T1178" s="81" t="s">
        <v>3387</v>
      </c>
      <c r="U1178" s="83">
        <v>44410.71943287037</v>
      </c>
      <c r="V1178" s="85" t="s">
        <v>4695</v>
      </c>
      <c r="W1178" s="81"/>
      <c r="X1178" s="81"/>
      <c r="Y1178" s="87" t="s">
        <v>6695</v>
      </c>
      <c r="Z1178" s="81"/>
    </row>
    <row r="1179" spans="1:26" x14ac:dyDescent="0.35">
      <c r="A1179" s="66" t="s">
        <v>1014</v>
      </c>
      <c r="B1179" s="66" t="s">
        <v>1194</v>
      </c>
      <c r="C1179" s="67"/>
      <c r="D1179" s="68"/>
      <c r="E1179" s="69"/>
      <c r="F1179" s="70"/>
      <c r="G1179" s="67"/>
      <c r="H1179" s="71"/>
      <c r="I1179" s="72"/>
      <c r="J1179" s="72"/>
      <c r="K1179" s="36"/>
      <c r="L1179" s="79"/>
      <c r="M1179" s="79"/>
      <c r="N1179" s="74"/>
      <c r="O1179" s="81" t="s">
        <v>1490</v>
      </c>
      <c r="P1179" s="83">
        <v>44410.71943287037</v>
      </c>
      <c r="Q1179" s="81" t="s">
        <v>1693</v>
      </c>
      <c r="R1179" s="81"/>
      <c r="S1179" s="81"/>
      <c r="T1179" s="81" t="s">
        <v>3387</v>
      </c>
      <c r="U1179" s="83">
        <v>44410.71943287037</v>
      </c>
      <c r="V1179" s="85" t="s">
        <v>4695</v>
      </c>
      <c r="W1179" s="81"/>
      <c r="X1179" s="81"/>
      <c r="Y1179" s="87" t="s">
        <v>6695</v>
      </c>
      <c r="Z1179" s="81"/>
    </row>
    <row r="1180" spans="1:26" x14ac:dyDescent="0.35">
      <c r="A1180" s="66" t="s">
        <v>1015</v>
      </c>
      <c r="B1180" s="66" t="s">
        <v>1308</v>
      </c>
      <c r="C1180" s="67"/>
      <c r="D1180" s="68"/>
      <c r="E1180" s="69"/>
      <c r="F1180" s="70"/>
      <c r="G1180" s="67"/>
      <c r="H1180" s="71"/>
      <c r="I1180" s="72"/>
      <c r="J1180" s="72"/>
      <c r="K1180" s="36"/>
      <c r="L1180" s="79"/>
      <c r="M1180" s="79"/>
      <c r="N1180" s="74"/>
      <c r="O1180" s="81" t="s">
        <v>1490</v>
      </c>
      <c r="P1180" s="83">
        <v>44409.47997685185</v>
      </c>
      <c r="Q1180" s="81" t="s">
        <v>1536</v>
      </c>
      <c r="R1180" s="81"/>
      <c r="S1180" s="81"/>
      <c r="T1180" s="81" t="s">
        <v>3307</v>
      </c>
      <c r="U1180" s="83">
        <v>44409.47997685185</v>
      </c>
      <c r="V1180" s="85" t="s">
        <v>4696</v>
      </c>
      <c r="W1180" s="81"/>
      <c r="X1180" s="81"/>
      <c r="Y1180" s="87" t="s">
        <v>6696</v>
      </c>
      <c r="Z1180" s="81"/>
    </row>
    <row r="1181" spans="1:26" x14ac:dyDescent="0.35">
      <c r="A1181" s="66" t="s">
        <v>1015</v>
      </c>
      <c r="B1181" s="66" t="s">
        <v>1435</v>
      </c>
      <c r="C1181" s="67"/>
      <c r="D1181" s="68"/>
      <c r="E1181" s="69"/>
      <c r="F1181" s="70"/>
      <c r="G1181" s="67"/>
      <c r="H1181" s="71"/>
      <c r="I1181" s="72"/>
      <c r="J1181" s="72"/>
      <c r="K1181" s="36"/>
      <c r="L1181" s="79"/>
      <c r="M1181" s="79"/>
      <c r="N1181" s="74"/>
      <c r="O1181" s="81" t="s">
        <v>1490</v>
      </c>
      <c r="P1181" s="83">
        <v>44410.745266203703</v>
      </c>
      <c r="Q1181" s="81" t="s">
        <v>1860</v>
      </c>
      <c r="R1181" s="81"/>
      <c r="S1181" s="81"/>
      <c r="T1181" s="81" t="s">
        <v>3303</v>
      </c>
      <c r="U1181" s="83">
        <v>44410.745266203703</v>
      </c>
      <c r="V1181" s="85" t="s">
        <v>4697</v>
      </c>
      <c r="W1181" s="81"/>
      <c r="X1181" s="81"/>
      <c r="Y1181" s="87" t="s">
        <v>6697</v>
      </c>
      <c r="Z1181" s="81"/>
    </row>
    <row r="1182" spans="1:26" x14ac:dyDescent="0.35">
      <c r="A1182" s="66" t="s">
        <v>1015</v>
      </c>
      <c r="B1182" s="66" t="s">
        <v>1071</v>
      </c>
      <c r="C1182" s="67"/>
      <c r="D1182" s="68"/>
      <c r="E1182" s="69"/>
      <c r="F1182" s="70"/>
      <c r="G1182" s="67"/>
      <c r="H1182" s="71"/>
      <c r="I1182" s="72"/>
      <c r="J1182" s="72"/>
      <c r="K1182" s="36"/>
      <c r="L1182" s="79"/>
      <c r="M1182" s="79"/>
      <c r="N1182" s="74"/>
      <c r="O1182" s="81" t="s">
        <v>1490</v>
      </c>
      <c r="P1182" s="83">
        <v>44410.745266203703</v>
      </c>
      <c r="Q1182" s="81" t="s">
        <v>1860</v>
      </c>
      <c r="R1182" s="81"/>
      <c r="S1182" s="81"/>
      <c r="T1182" s="81" t="s">
        <v>3303</v>
      </c>
      <c r="U1182" s="83">
        <v>44410.745266203703</v>
      </c>
      <c r="V1182" s="85" t="s">
        <v>4697</v>
      </c>
      <c r="W1182" s="81"/>
      <c r="X1182" s="81"/>
      <c r="Y1182" s="87" t="s">
        <v>6697</v>
      </c>
      <c r="Z1182" s="81"/>
    </row>
    <row r="1183" spans="1:26" x14ac:dyDescent="0.35">
      <c r="A1183" s="66" t="s">
        <v>1016</v>
      </c>
      <c r="B1183" s="66" t="s">
        <v>1137</v>
      </c>
      <c r="C1183" s="67"/>
      <c r="D1183" s="68"/>
      <c r="E1183" s="69"/>
      <c r="F1183" s="70"/>
      <c r="G1183" s="67"/>
      <c r="H1183" s="71"/>
      <c r="I1183" s="72"/>
      <c r="J1183" s="72"/>
      <c r="K1183" s="36"/>
      <c r="L1183" s="79"/>
      <c r="M1183" s="79"/>
      <c r="N1183" s="74"/>
      <c r="O1183" s="81" t="s">
        <v>1490</v>
      </c>
      <c r="P1183" s="83">
        <v>44410.748564814814</v>
      </c>
      <c r="Q1183" s="81" t="s">
        <v>1848</v>
      </c>
      <c r="R1183" s="85" t="s">
        <v>2699</v>
      </c>
      <c r="S1183" s="81" t="s">
        <v>3183</v>
      </c>
      <c r="T1183" s="81" t="s">
        <v>3289</v>
      </c>
      <c r="U1183" s="83">
        <v>44410.748564814814</v>
      </c>
      <c r="V1183" s="85" t="s">
        <v>4698</v>
      </c>
      <c r="W1183" s="81"/>
      <c r="X1183" s="81"/>
      <c r="Y1183" s="87" t="s">
        <v>6698</v>
      </c>
      <c r="Z1183" s="81"/>
    </row>
    <row r="1184" spans="1:26" x14ac:dyDescent="0.35">
      <c r="A1184" s="66" t="s">
        <v>1017</v>
      </c>
      <c r="B1184" s="66" t="s">
        <v>1435</v>
      </c>
      <c r="C1184" s="67"/>
      <c r="D1184" s="68"/>
      <c r="E1184" s="69"/>
      <c r="F1184" s="70"/>
      <c r="G1184" s="67"/>
      <c r="H1184" s="71"/>
      <c r="I1184" s="72"/>
      <c r="J1184" s="72"/>
      <c r="K1184" s="36"/>
      <c r="L1184" s="79"/>
      <c r="M1184" s="79"/>
      <c r="N1184" s="74"/>
      <c r="O1184" s="81" t="s">
        <v>1490</v>
      </c>
      <c r="P1184" s="83">
        <v>44410.754699074074</v>
      </c>
      <c r="Q1184" s="81" t="s">
        <v>1860</v>
      </c>
      <c r="R1184" s="81"/>
      <c r="S1184" s="81"/>
      <c r="T1184" s="81" t="s">
        <v>3303</v>
      </c>
      <c r="U1184" s="83">
        <v>44410.754699074074</v>
      </c>
      <c r="V1184" s="85" t="s">
        <v>4699</v>
      </c>
      <c r="W1184" s="81"/>
      <c r="X1184" s="81"/>
      <c r="Y1184" s="87" t="s">
        <v>6699</v>
      </c>
      <c r="Z1184" s="81"/>
    </row>
    <row r="1185" spans="1:26" x14ac:dyDescent="0.35">
      <c r="A1185" s="66" t="s">
        <v>1017</v>
      </c>
      <c r="B1185" s="66" t="s">
        <v>1071</v>
      </c>
      <c r="C1185" s="67"/>
      <c r="D1185" s="68"/>
      <c r="E1185" s="69"/>
      <c r="F1185" s="70"/>
      <c r="G1185" s="67"/>
      <c r="H1185" s="71"/>
      <c r="I1185" s="72"/>
      <c r="J1185" s="72"/>
      <c r="K1185" s="36"/>
      <c r="L1185" s="79"/>
      <c r="M1185" s="79"/>
      <c r="N1185" s="74"/>
      <c r="O1185" s="81" t="s">
        <v>1490</v>
      </c>
      <c r="P1185" s="83">
        <v>44410.754699074074</v>
      </c>
      <c r="Q1185" s="81" t="s">
        <v>1860</v>
      </c>
      <c r="R1185" s="81"/>
      <c r="S1185" s="81"/>
      <c r="T1185" s="81" t="s">
        <v>3303</v>
      </c>
      <c r="U1185" s="83">
        <v>44410.754699074074</v>
      </c>
      <c r="V1185" s="85" t="s">
        <v>4699</v>
      </c>
      <c r="W1185" s="81"/>
      <c r="X1185" s="81"/>
      <c r="Y1185" s="87" t="s">
        <v>6699</v>
      </c>
      <c r="Z1185" s="81"/>
    </row>
    <row r="1186" spans="1:26" x14ac:dyDescent="0.35">
      <c r="A1186" s="66" t="s">
        <v>1018</v>
      </c>
      <c r="B1186" s="66" t="s">
        <v>1019</v>
      </c>
      <c r="C1186" s="67"/>
      <c r="D1186" s="68"/>
      <c r="E1186" s="69"/>
      <c r="F1186" s="70"/>
      <c r="G1186" s="67"/>
      <c r="H1186" s="71"/>
      <c r="I1186" s="72"/>
      <c r="J1186" s="72"/>
      <c r="K1186" s="36"/>
      <c r="L1186" s="79"/>
      <c r="M1186" s="79"/>
      <c r="N1186" s="74"/>
      <c r="O1186" s="81" t="s">
        <v>1490</v>
      </c>
      <c r="P1186" s="83">
        <v>44405.481956018521</v>
      </c>
      <c r="Q1186" s="81" t="s">
        <v>1894</v>
      </c>
      <c r="R1186" s="85" t="s">
        <v>2747</v>
      </c>
      <c r="S1186" s="81" t="s">
        <v>3177</v>
      </c>
      <c r="T1186" s="81"/>
      <c r="U1186" s="83">
        <v>44405.481956018521</v>
      </c>
      <c r="V1186" s="85" t="s">
        <v>4700</v>
      </c>
      <c r="W1186" s="81"/>
      <c r="X1186" s="81"/>
      <c r="Y1186" s="87" t="s">
        <v>6700</v>
      </c>
      <c r="Z1186" s="81"/>
    </row>
    <row r="1187" spans="1:26" x14ac:dyDescent="0.35">
      <c r="A1187" s="66" t="s">
        <v>1019</v>
      </c>
      <c r="B1187" s="66" t="s">
        <v>1018</v>
      </c>
      <c r="C1187" s="67"/>
      <c r="D1187" s="68"/>
      <c r="E1187" s="69"/>
      <c r="F1187" s="70"/>
      <c r="G1187" s="67"/>
      <c r="H1187" s="71"/>
      <c r="I1187" s="72"/>
      <c r="J1187" s="72"/>
      <c r="K1187" s="36"/>
      <c r="L1187" s="79"/>
      <c r="M1187" s="79"/>
      <c r="N1187" s="74"/>
      <c r="O1187" s="81" t="s">
        <v>1490</v>
      </c>
      <c r="P1187" s="83">
        <v>44406.206076388888</v>
      </c>
      <c r="Q1187" s="81" t="s">
        <v>1535</v>
      </c>
      <c r="R1187" s="81"/>
      <c r="S1187" s="81"/>
      <c r="T1187" s="81"/>
      <c r="U1187" s="83">
        <v>44406.206076388888</v>
      </c>
      <c r="V1187" s="85" t="s">
        <v>4701</v>
      </c>
      <c r="W1187" s="81"/>
      <c r="X1187" s="81"/>
      <c r="Y1187" s="87" t="s">
        <v>6701</v>
      </c>
      <c r="Z1187" s="81"/>
    </row>
    <row r="1188" spans="1:26" x14ac:dyDescent="0.35">
      <c r="A1188" s="66" t="s">
        <v>1020</v>
      </c>
      <c r="B1188" s="66" t="s">
        <v>1019</v>
      </c>
      <c r="C1188" s="67"/>
      <c r="D1188" s="68"/>
      <c r="E1188" s="69"/>
      <c r="F1188" s="70"/>
      <c r="G1188" s="67"/>
      <c r="H1188" s="71"/>
      <c r="I1188" s="72"/>
      <c r="J1188" s="72"/>
      <c r="K1188" s="36"/>
      <c r="L1188" s="79"/>
      <c r="M1188" s="79"/>
      <c r="N1188" s="74"/>
      <c r="O1188" s="81" t="s">
        <v>1490</v>
      </c>
      <c r="P1188" s="83">
        <v>44405.757314814815</v>
      </c>
      <c r="Q1188" s="81" t="s">
        <v>1535</v>
      </c>
      <c r="R1188" s="81"/>
      <c r="S1188" s="81"/>
      <c r="T1188" s="81"/>
      <c r="U1188" s="83">
        <v>44405.757314814815</v>
      </c>
      <c r="V1188" s="85" t="s">
        <v>4702</v>
      </c>
      <c r="W1188" s="81"/>
      <c r="X1188" s="81"/>
      <c r="Y1188" s="87" t="s">
        <v>6702</v>
      </c>
      <c r="Z1188" s="81"/>
    </row>
    <row r="1189" spans="1:26" x14ac:dyDescent="0.35">
      <c r="A1189" s="66" t="s">
        <v>1020</v>
      </c>
      <c r="B1189" s="66" t="s">
        <v>1018</v>
      </c>
      <c r="C1189" s="67"/>
      <c r="D1189" s="68"/>
      <c r="E1189" s="69"/>
      <c r="F1189" s="70"/>
      <c r="G1189" s="67"/>
      <c r="H1189" s="71"/>
      <c r="I1189" s="72"/>
      <c r="J1189" s="72"/>
      <c r="K1189" s="36"/>
      <c r="L1189" s="79"/>
      <c r="M1189" s="79"/>
      <c r="N1189" s="74"/>
      <c r="O1189" s="81" t="s">
        <v>1490</v>
      </c>
      <c r="P1189" s="83">
        <v>44405.757314814815</v>
      </c>
      <c r="Q1189" s="81" t="s">
        <v>1535</v>
      </c>
      <c r="R1189" s="81"/>
      <c r="S1189" s="81"/>
      <c r="T1189" s="81"/>
      <c r="U1189" s="83">
        <v>44405.757314814815</v>
      </c>
      <c r="V1189" s="85" t="s">
        <v>4702</v>
      </c>
      <c r="W1189" s="81"/>
      <c r="X1189" s="81"/>
      <c r="Y1189" s="87" t="s">
        <v>6702</v>
      </c>
      <c r="Z1189" s="81"/>
    </row>
    <row r="1190" spans="1:26" x14ac:dyDescent="0.35">
      <c r="A1190" s="66" t="s">
        <v>1020</v>
      </c>
      <c r="B1190" s="66" t="s">
        <v>1308</v>
      </c>
      <c r="C1190" s="67"/>
      <c r="D1190" s="68"/>
      <c r="E1190" s="69"/>
      <c r="F1190" s="70"/>
      <c r="G1190" s="67"/>
      <c r="H1190" s="71"/>
      <c r="I1190" s="72"/>
      <c r="J1190" s="72"/>
      <c r="K1190" s="36"/>
      <c r="L1190" s="79"/>
      <c r="M1190" s="79"/>
      <c r="N1190" s="74"/>
      <c r="O1190" s="81" t="s">
        <v>1490</v>
      </c>
      <c r="P1190" s="83">
        <v>44410.755671296298</v>
      </c>
      <c r="Q1190" s="81" t="s">
        <v>1536</v>
      </c>
      <c r="R1190" s="81"/>
      <c r="S1190" s="81"/>
      <c r="T1190" s="81" t="s">
        <v>3307</v>
      </c>
      <c r="U1190" s="83">
        <v>44410.755671296298</v>
      </c>
      <c r="V1190" s="85" t="s">
        <v>4703</v>
      </c>
      <c r="W1190" s="81"/>
      <c r="X1190" s="81"/>
      <c r="Y1190" s="87" t="s">
        <v>6703</v>
      </c>
      <c r="Z1190" s="81"/>
    </row>
    <row r="1191" spans="1:26" x14ac:dyDescent="0.35">
      <c r="A1191" s="66" t="s">
        <v>1021</v>
      </c>
      <c r="B1191" s="66" t="s">
        <v>1316</v>
      </c>
      <c r="C1191" s="67"/>
      <c r="D1191" s="68"/>
      <c r="E1191" s="69"/>
      <c r="F1191" s="70"/>
      <c r="G1191" s="67"/>
      <c r="H1191" s="71"/>
      <c r="I1191" s="72"/>
      <c r="J1191" s="72"/>
      <c r="K1191" s="36"/>
      <c r="L1191" s="79"/>
      <c r="M1191" s="79"/>
      <c r="N1191" s="74"/>
      <c r="O1191" s="81" t="s">
        <v>1490</v>
      </c>
      <c r="P1191" s="83">
        <v>44409.782256944447</v>
      </c>
      <c r="Q1191" s="81" t="s">
        <v>1895</v>
      </c>
      <c r="R1191" s="81"/>
      <c r="S1191" s="81"/>
      <c r="T1191" s="81" t="s">
        <v>3485</v>
      </c>
      <c r="U1191" s="83">
        <v>44409.782256944447</v>
      </c>
      <c r="V1191" s="85" t="s">
        <v>4704</v>
      </c>
      <c r="W1191" s="81"/>
      <c r="X1191" s="81"/>
      <c r="Y1191" s="87" t="s">
        <v>6704</v>
      </c>
      <c r="Z1191" s="81"/>
    </row>
    <row r="1192" spans="1:26" x14ac:dyDescent="0.35">
      <c r="A1192" s="66" t="s">
        <v>1021</v>
      </c>
      <c r="B1192" s="66" t="s">
        <v>1024</v>
      </c>
      <c r="C1192" s="67"/>
      <c r="D1192" s="68"/>
      <c r="E1192" s="69"/>
      <c r="F1192" s="70"/>
      <c r="G1192" s="67"/>
      <c r="H1192" s="71"/>
      <c r="I1192" s="72"/>
      <c r="J1192" s="72"/>
      <c r="K1192" s="36"/>
      <c r="L1192" s="79"/>
      <c r="M1192" s="79"/>
      <c r="N1192" s="74"/>
      <c r="O1192" s="81" t="s">
        <v>1490</v>
      </c>
      <c r="P1192" s="83">
        <v>44410.782152777778</v>
      </c>
      <c r="Q1192" s="81" t="s">
        <v>1896</v>
      </c>
      <c r="R1192" s="85" t="s">
        <v>2748</v>
      </c>
      <c r="S1192" s="81" t="s">
        <v>3230</v>
      </c>
      <c r="T1192" s="81" t="s">
        <v>3486</v>
      </c>
      <c r="U1192" s="83">
        <v>44410.782152777778</v>
      </c>
      <c r="V1192" s="85" t="s">
        <v>4705</v>
      </c>
      <c r="W1192" s="81"/>
      <c r="X1192" s="81"/>
      <c r="Y1192" s="87" t="s">
        <v>6705</v>
      </c>
      <c r="Z1192" s="81"/>
    </row>
    <row r="1193" spans="1:26" x14ac:dyDescent="0.35">
      <c r="A1193" s="66" t="s">
        <v>1022</v>
      </c>
      <c r="B1193" s="66" t="s">
        <v>1022</v>
      </c>
      <c r="C1193" s="67"/>
      <c r="D1193" s="68"/>
      <c r="E1193" s="69"/>
      <c r="F1193" s="70"/>
      <c r="G1193" s="67"/>
      <c r="H1193" s="71"/>
      <c r="I1193" s="72"/>
      <c r="J1193" s="72"/>
      <c r="K1193" s="36"/>
      <c r="L1193" s="79"/>
      <c r="M1193" s="79"/>
      <c r="N1193" s="74"/>
      <c r="O1193" s="81" t="s">
        <v>179</v>
      </c>
      <c r="P1193" s="83">
        <v>44404.901145833333</v>
      </c>
      <c r="Q1193" s="81" t="s">
        <v>1897</v>
      </c>
      <c r="R1193" s="85" t="s">
        <v>2749</v>
      </c>
      <c r="S1193" s="81" t="s">
        <v>3177</v>
      </c>
      <c r="T1193" s="81" t="s">
        <v>3487</v>
      </c>
      <c r="U1193" s="83">
        <v>44404.901145833333</v>
      </c>
      <c r="V1193" s="85" t="s">
        <v>4706</v>
      </c>
      <c r="W1193" s="81"/>
      <c r="X1193" s="81"/>
      <c r="Y1193" s="87" t="s">
        <v>6706</v>
      </c>
      <c r="Z1193" s="81"/>
    </row>
    <row r="1194" spans="1:26" x14ac:dyDescent="0.35">
      <c r="A1194" s="66" t="s">
        <v>1023</v>
      </c>
      <c r="B1194" s="66" t="s">
        <v>1022</v>
      </c>
      <c r="C1194" s="67"/>
      <c r="D1194" s="68"/>
      <c r="E1194" s="69"/>
      <c r="F1194" s="70"/>
      <c r="G1194" s="67"/>
      <c r="H1194" s="71"/>
      <c r="I1194" s="72"/>
      <c r="J1194" s="72"/>
      <c r="K1194" s="36"/>
      <c r="L1194" s="79"/>
      <c r="M1194" s="79"/>
      <c r="N1194" s="74"/>
      <c r="O1194" s="81" t="s">
        <v>1490</v>
      </c>
      <c r="P1194" s="83">
        <v>44404.901203703703</v>
      </c>
      <c r="Q1194" s="81" t="s">
        <v>1898</v>
      </c>
      <c r="R1194" s="81"/>
      <c r="S1194" s="81"/>
      <c r="T1194" s="81" t="s">
        <v>3488</v>
      </c>
      <c r="U1194" s="83">
        <v>44404.901203703703</v>
      </c>
      <c r="V1194" s="85" t="s">
        <v>4707</v>
      </c>
      <c r="W1194" s="81"/>
      <c r="X1194" s="81"/>
      <c r="Y1194" s="87" t="s">
        <v>6707</v>
      </c>
      <c r="Z1194" s="81"/>
    </row>
    <row r="1195" spans="1:26" x14ac:dyDescent="0.35">
      <c r="A1195" s="66" t="s">
        <v>1024</v>
      </c>
      <c r="B1195" s="66" t="s">
        <v>1024</v>
      </c>
      <c r="C1195" s="67"/>
      <c r="D1195" s="68"/>
      <c r="E1195" s="69"/>
      <c r="F1195" s="70"/>
      <c r="G1195" s="67"/>
      <c r="H1195" s="71"/>
      <c r="I1195" s="72"/>
      <c r="J1195" s="72"/>
      <c r="K1195" s="36"/>
      <c r="L1195" s="79"/>
      <c r="M1195" s="79"/>
      <c r="N1195" s="74"/>
      <c r="O1195" s="81" t="s">
        <v>179</v>
      </c>
      <c r="P1195" s="83">
        <v>44410.742754629631</v>
      </c>
      <c r="Q1195" s="81" t="s">
        <v>1899</v>
      </c>
      <c r="R1195" s="81" t="s">
        <v>2750</v>
      </c>
      <c r="S1195" s="81" t="s">
        <v>3231</v>
      </c>
      <c r="T1195" s="81" t="s">
        <v>3489</v>
      </c>
      <c r="U1195" s="83">
        <v>44410.742754629631</v>
      </c>
      <c r="V1195" s="85" t="s">
        <v>4708</v>
      </c>
      <c r="W1195" s="81"/>
      <c r="X1195" s="81"/>
      <c r="Y1195" s="87" t="s">
        <v>6708</v>
      </c>
      <c r="Z1195" s="81"/>
    </row>
    <row r="1196" spans="1:26" x14ac:dyDescent="0.35">
      <c r="A1196" s="66" t="s">
        <v>1023</v>
      </c>
      <c r="B1196" s="66" t="s">
        <v>1024</v>
      </c>
      <c r="C1196" s="67"/>
      <c r="D1196" s="68"/>
      <c r="E1196" s="69"/>
      <c r="F1196" s="70"/>
      <c r="G1196" s="67"/>
      <c r="H1196" s="71"/>
      <c r="I1196" s="72"/>
      <c r="J1196" s="72"/>
      <c r="K1196" s="36"/>
      <c r="L1196" s="79"/>
      <c r="M1196" s="79"/>
      <c r="N1196" s="74"/>
      <c r="O1196" s="81" t="s">
        <v>1490</v>
      </c>
      <c r="P1196" s="83">
        <v>44410.782210648147</v>
      </c>
      <c r="Q1196" s="81" t="s">
        <v>1896</v>
      </c>
      <c r="R1196" s="85" t="s">
        <v>2748</v>
      </c>
      <c r="S1196" s="81" t="s">
        <v>3230</v>
      </c>
      <c r="T1196" s="81" t="s">
        <v>3486</v>
      </c>
      <c r="U1196" s="83">
        <v>44410.782210648147</v>
      </c>
      <c r="V1196" s="85" t="s">
        <v>4709</v>
      </c>
      <c r="W1196" s="81"/>
      <c r="X1196" s="81"/>
      <c r="Y1196" s="87" t="s">
        <v>6709</v>
      </c>
      <c r="Z1196" s="81"/>
    </row>
    <row r="1197" spans="1:26" x14ac:dyDescent="0.35">
      <c r="A1197" s="66" t="s">
        <v>1023</v>
      </c>
      <c r="B1197" s="66" t="s">
        <v>1331</v>
      </c>
      <c r="C1197" s="67"/>
      <c r="D1197" s="68"/>
      <c r="E1197" s="69"/>
      <c r="F1197" s="70"/>
      <c r="G1197" s="67"/>
      <c r="H1197" s="71"/>
      <c r="I1197" s="72"/>
      <c r="J1197" s="72"/>
      <c r="K1197" s="36"/>
      <c r="L1197" s="79"/>
      <c r="M1197" s="79"/>
      <c r="N1197" s="74"/>
      <c r="O1197" s="81" t="s">
        <v>1490</v>
      </c>
      <c r="P1197" s="83">
        <v>44405.270868055559</v>
      </c>
      <c r="Q1197" s="81" t="s">
        <v>1507</v>
      </c>
      <c r="R1197" s="81"/>
      <c r="S1197" s="81"/>
      <c r="T1197" s="81" t="s">
        <v>3295</v>
      </c>
      <c r="U1197" s="83">
        <v>44405.270868055559</v>
      </c>
      <c r="V1197" s="85" t="s">
        <v>4710</v>
      </c>
      <c r="W1197" s="81"/>
      <c r="X1197" s="81"/>
      <c r="Y1197" s="87" t="s">
        <v>6710</v>
      </c>
      <c r="Z1197" s="81"/>
    </row>
    <row r="1198" spans="1:26" x14ac:dyDescent="0.35">
      <c r="A1198" s="66" t="s">
        <v>1023</v>
      </c>
      <c r="B1198" s="66" t="s">
        <v>1331</v>
      </c>
      <c r="C1198" s="67"/>
      <c r="D1198" s="68"/>
      <c r="E1198" s="69"/>
      <c r="F1198" s="70"/>
      <c r="G1198" s="67"/>
      <c r="H1198" s="71"/>
      <c r="I1198" s="72"/>
      <c r="J1198" s="72"/>
      <c r="K1198" s="36"/>
      <c r="L1198" s="79"/>
      <c r="M1198" s="79"/>
      <c r="N1198" s="74"/>
      <c r="O1198" s="81" t="s">
        <v>1490</v>
      </c>
      <c r="P1198" s="83">
        <v>44406.396643518521</v>
      </c>
      <c r="Q1198" s="81" t="s">
        <v>1591</v>
      </c>
      <c r="R1198" s="85" t="s">
        <v>2598</v>
      </c>
      <c r="S1198" s="81" t="s">
        <v>3181</v>
      </c>
      <c r="T1198" s="81" t="s">
        <v>3335</v>
      </c>
      <c r="U1198" s="83">
        <v>44406.396643518521</v>
      </c>
      <c r="V1198" s="85" t="s">
        <v>4711</v>
      </c>
      <c r="W1198" s="81"/>
      <c r="X1198" s="81"/>
      <c r="Y1198" s="87" t="s">
        <v>6711</v>
      </c>
      <c r="Z1198" s="81"/>
    </row>
    <row r="1199" spans="1:26" x14ac:dyDescent="0.35">
      <c r="A1199" s="66" t="s">
        <v>1023</v>
      </c>
      <c r="B1199" s="66" t="s">
        <v>1331</v>
      </c>
      <c r="C1199" s="67"/>
      <c r="D1199" s="68"/>
      <c r="E1199" s="69"/>
      <c r="F1199" s="70"/>
      <c r="G1199" s="67"/>
      <c r="H1199" s="71"/>
      <c r="I1199" s="72"/>
      <c r="J1199" s="72"/>
      <c r="K1199" s="36"/>
      <c r="L1199" s="79"/>
      <c r="M1199" s="79"/>
      <c r="N1199" s="74"/>
      <c r="O1199" s="81" t="s">
        <v>1490</v>
      </c>
      <c r="P1199" s="83">
        <v>44407.403865740744</v>
      </c>
      <c r="Q1199" s="81" t="s">
        <v>1668</v>
      </c>
      <c r="R1199" s="85" t="s">
        <v>2598</v>
      </c>
      <c r="S1199" s="81" t="s">
        <v>3181</v>
      </c>
      <c r="T1199" s="81" t="s">
        <v>3335</v>
      </c>
      <c r="U1199" s="83">
        <v>44407.403865740744</v>
      </c>
      <c r="V1199" s="85" t="s">
        <v>4712</v>
      </c>
      <c r="W1199" s="81"/>
      <c r="X1199" s="81"/>
      <c r="Y1199" s="87" t="s">
        <v>6712</v>
      </c>
      <c r="Z1199" s="81"/>
    </row>
    <row r="1200" spans="1:26" x14ac:dyDescent="0.35">
      <c r="A1200" s="66" t="s">
        <v>1023</v>
      </c>
      <c r="B1200" s="66" t="s">
        <v>1335</v>
      </c>
      <c r="C1200" s="67"/>
      <c r="D1200" s="68"/>
      <c r="E1200" s="69"/>
      <c r="F1200" s="70"/>
      <c r="G1200" s="67"/>
      <c r="H1200" s="71"/>
      <c r="I1200" s="72"/>
      <c r="J1200" s="72"/>
      <c r="K1200" s="36"/>
      <c r="L1200" s="79"/>
      <c r="M1200" s="79"/>
      <c r="N1200" s="74"/>
      <c r="O1200" s="81" t="s">
        <v>1490</v>
      </c>
      <c r="P1200" s="83">
        <v>44407.657384259262</v>
      </c>
      <c r="Q1200" s="81" t="s">
        <v>1726</v>
      </c>
      <c r="R1200" s="81"/>
      <c r="S1200" s="81"/>
      <c r="T1200" s="81"/>
      <c r="U1200" s="83">
        <v>44407.657384259262</v>
      </c>
      <c r="V1200" s="85" t="s">
        <v>4713</v>
      </c>
      <c r="W1200" s="81"/>
      <c r="X1200" s="81"/>
      <c r="Y1200" s="87" t="s">
        <v>6713</v>
      </c>
      <c r="Z1200" s="81"/>
    </row>
    <row r="1201" spans="1:26" x14ac:dyDescent="0.35">
      <c r="A1201" s="66" t="s">
        <v>1023</v>
      </c>
      <c r="B1201" s="66" t="s">
        <v>1214</v>
      </c>
      <c r="C1201" s="67"/>
      <c r="D1201" s="68"/>
      <c r="E1201" s="69"/>
      <c r="F1201" s="70"/>
      <c r="G1201" s="67"/>
      <c r="H1201" s="71"/>
      <c r="I1201" s="72"/>
      <c r="J1201" s="72"/>
      <c r="K1201" s="36"/>
      <c r="L1201" s="79"/>
      <c r="M1201" s="79"/>
      <c r="N1201" s="74"/>
      <c r="O1201" s="81" t="s">
        <v>1490</v>
      </c>
      <c r="P1201" s="83">
        <v>44408.405451388891</v>
      </c>
      <c r="Q1201" s="81" t="s">
        <v>1759</v>
      </c>
      <c r="R1201" s="81"/>
      <c r="S1201" s="81"/>
      <c r="T1201" s="81"/>
      <c r="U1201" s="83">
        <v>44408.405451388891</v>
      </c>
      <c r="V1201" s="85" t="s">
        <v>4714</v>
      </c>
      <c r="W1201" s="81"/>
      <c r="X1201" s="81"/>
      <c r="Y1201" s="87" t="s">
        <v>6714</v>
      </c>
      <c r="Z1201" s="81"/>
    </row>
    <row r="1202" spans="1:26" x14ac:dyDescent="0.35">
      <c r="A1202" s="66" t="s">
        <v>1023</v>
      </c>
      <c r="B1202" s="66" t="s">
        <v>1336</v>
      </c>
      <c r="C1202" s="67"/>
      <c r="D1202" s="68"/>
      <c r="E1202" s="69"/>
      <c r="F1202" s="70"/>
      <c r="G1202" s="67"/>
      <c r="H1202" s="71"/>
      <c r="I1202" s="72"/>
      <c r="J1202" s="72"/>
      <c r="K1202" s="36"/>
      <c r="L1202" s="79"/>
      <c r="M1202" s="79"/>
      <c r="N1202" s="74"/>
      <c r="O1202" s="81" t="s">
        <v>1490</v>
      </c>
      <c r="P1202" s="83">
        <v>44409.279791666668</v>
      </c>
      <c r="Q1202" s="81" t="s">
        <v>1747</v>
      </c>
      <c r="R1202" s="81"/>
      <c r="S1202" s="81"/>
      <c r="T1202" s="81" t="s">
        <v>3419</v>
      </c>
      <c r="U1202" s="83">
        <v>44409.279791666668</v>
      </c>
      <c r="V1202" s="85" t="s">
        <v>4715</v>
      </c>
      <c r="W1202" s="81"/>
      <c r="X1202" s="81"/>
      <c r="Y1202" s="87" t="s">
        <v>6715</v>
      </c>
      <c r="Z1202" s="81"/>
    </row>
    <row r="1203" spans="1:26" x14ac:dyDescent="0.35">
      <c r="A1203" s="66" t="s">
        <v>1025</v>
      </c>
      <c r="B1203" s="66" t="s">
        <v>1025</v>
      </c>
      <c r="C1203" s="67"/>
      <c r="D1203" s="68"/>
      <c r="E1203" s="69"/>
      <c r="F1203" s="70"/>
      <c r="G1203" s="67"/>
      <c r="H1203" s="71"/>
      <c r="I1203" s="72"/>
      <c r="J1203" s="72"/>
      <c r="K1203" s="36"/>
      <c r="L1203" s="79"/>
      <c r="M1203" s="79"/>
      <c r="N1203" s="74"/>
      <c r="O1203" s="81" t="s">
        <v>179</v>
      </c>
      <c r="P1203" s="83">
        <v>44410.312604166669</v>
      </c>
      <c r="Q1203" s="81" t="s">
        <v>1900</v>
      </c>
      <c r="R1203" s="85" t="s">
        <v>2751</v>
      </c>
      <c r="S1203" s="81" t="s">
        <v>3177</v>
      </c>
      <c r="T1203" s="81" t="s">
        <v>3289</v>
      </c>
      <c r="U1203" s="83">
        <v>44410.312604166669</v>
      </c>
      <c r="V1203" s="85" t="s">
        <v>4716</v>
      </c>
      <c r="W1203" s="81"/>
      <c r="X1203" s="81"/>
      <c r="Y1203" s="87" t="s">
        <v>6716</v>
      </c>
      <c r="Z1203" s="81"/>
    </row>
    <row r="1204" spans="1:26" x14ac:dyDescent="0.35">
      <c r="A1204" s="66" t="s">
        <v>1026</v>
      </c>
      <c r="B1204" s="66" t="s">
        <v>1025</v>
      </c>
      <c r="C1204" s="67"/>
      <c r="D1204" s="68"/>
      <c r="E1204" s="69"/>
      <c r="F1204" s="70"/>
      <c r="G1204" s="67"/>
      <c r="H1204" s="71"/>
      <c r="I1204" s="72"/>
      <c r="J1204" s="72"/>
      <c r="K1204" s="36"/>
      <c r="L1204" s="79"/>
      <c r="M1204" s="79"/>
      <c r="N1204" s="74"/>
      <c r="O1204" s="81" t="s">
        <v>1490</v>
      </c>
      <c r="P1204" s="83">
        <v>44410.78974537037</v>
      </c>
      <c r="Q1204" s="81" t="s">
        <v>1839</v>
      </c>
      <c r="R1204" s="81"/>
      <c r="S1204" s="81"/>
      <c r="T1204" s="81" t="s">
        <v>3289</v>
      </c>
      <c r="U1204" s="83">
        <v>44410.78974537037</v>
      </c>
      <c r="V1204" s="85" t="s">
        <v>4717</v>
      </c>
      <c r="W1204" s="81"/>
      <c r="X1204" s="81"/>
      <c r="Y1204" s="87" t="s">
        <v>6717</v>
      </c>
      <c r="Z1204" s="81"/>
    </row>
    <row r="1205" spans="1:26" x14ac:dyDescent="0.35">
      <c r="A1205" s="66" t="s">
        <v>1027</v>
      </c>
      <c r="B1205" s="66" t="s">
        <v>1027</v>
      </c>
      <c r="C1205" s="67"/>
      <c r="D1205" s="68"/>
      <c r="E1205" s="69"/>
      <c r="F1205" s="70"/>
      <c r="G1205" s="67"/>
      <c r="H1205" s="71"/>
      <c r="I1205" s="72"/>
      <c r="J1205" s="72"/>
      <c r="K1205" s="36"/>
      <c r="L1205" s="79"/>
      <c r="M1205" s="79"/>
      <c r="N1205" s="74"/>
      <c r="O1205" s="81" t="s">
        <v>179</v>
      </c>
      <c r="P1205" s="83">
        <v>44410.829861111109</v>
      </c>
      <c r="Q1205" s="81" t="s">
        <v>1901</v>
      </c>
      <c r="R1205" s="85" t="s">
        <v>2752</v>
      </c>
      <c r="S1205" s="81" t="s">
        <v>3177</v>
      </c>
      <c r="T1205" s="81"/>
      <c r="U1205" s="83">
        <v>44410.829861111109</v>
      </c>
      <c r="V1205" s="85" t="s">
        <v>4718</v>
      </c>
      <c r="W1205" s="81"/>
      <c r="X1205" s="81"/>
      <c r="Y1205" s="87" t="s">
        <v>6718</v>
      </c>
      <c r="Z1205" s="81"/>
    </row>
    <row r="1206" spans="1:26" x14ac:dyDescent="0.35">
      <c r="A1206" s="66" t="s">
        <v>1028</v>
      </c>
      <c r="B1206" s="66" t="s">
        <v>1027</v>
      </c>
      <c r="C1206" s="67"/>
      <c r="D1206" s="68"/>
      <c r="E1206" s="69"/>
      <c r="F1206" s="70"/>
      <c r="G1206" s="67"/>
      <c r="H1206" s="71"/>
      <c r="I1206" s="72"/>
      <c r="J1206" s="72"/>
      <c r="K1206" s="36"/>
      <c r="L1206" s="79"/>
      <c r="M1206" s="79"/>
      <c r="N1206" s="74"/>
      <c r="O1206" s="81" t="s">
        <v>1490</v>
      </c>
      <c r="P1206" s="83">
        <v>44410.834016203706</v>
      </c>
      <c r="Q1206" s="81" t="s">
        <v>1902</v>
      </c>
      <c r="R1206" s="81"/>
      <c r="S1206" s="81"/>
      <c r="T1206" s="81"/>
      <c r="U1206" s="83">
        <v>44410.834016203706</v>
      </c>
      <c r="V1206" s="85" t="s">
        <v>4719</v>
      </c>
      <c r="W1206" s="81"/>
      <c r="X1206" s="81"/>
      <c r="Y1206" s="87" t="s">
        <v>6719</v>
      </c>
      <c r="Z1206" s="81"/>
    </row>
    <row r="1207" spans="1:26" x14ac:dyDescent="0.35">
      <c r="A1207" s="66" t="s">
        <v>1029</v>
      </c>
      <c r="B1207" s="66" t="s">
        <v>1029</v>
      </c>
      <c r="C1207" s="67"/>
      <c r="D1207" s="68"/>
      <c r="E1207" s="69"/>
      <c r="F1207" s="70"/>
      <c r="G1207" s="67"/>
      <c r="H1207" s="71"/>
      <c r="I1207" s="72"/>
      <c r="J1207" s="72"/>
      <c r="K1207" s="36"/>
      <c r="L1207" s="79"/>
      <c r="M1207" s="79"/>
      <c r="N1207" s="74"/>
      <c r="O1207" s="81" t="s">
        <v>179</v>
      </c>
      <c r="P1207" s="83">
        <v>44410.83625</v>
      </c>
      <c r="Q1207" s="81" t="s">
        <v>1903</v>
      </c>
      <c r="R1207" s="85" t="s">
        <v>2753</v>
      </c>
      <c r="S1207" s="81" t="s">
        <v>3232</v>
      </c>
      <c r="T1207" s="81" t="s">
        <v>3490</v>
      </c>
      <c r="U1207" s="83">
        <v>44410.83625</v>
      </c>
      <c r="V1207" s="85" t="s">
        <v>4720</v>
      </c>
      <c r="W1207" s="81"/>
      <c r="X1207" s="81"/>
      <c r="Y1207" s="87" t="s">
        <v>6720</v>
      </c>
      <c r="Z1207" s="81"/>
    </row>
    <row r="1208" spans="1:26" x14ac:dyDescent="0.35">
      <c r="A1208" s="66" t="s">
        <v>1030</v>
      </c>
      <c r="B1208" s="66" t="s">
        <v>1030</v>
      </c>
      <c r="C1208" s="67"/>
      <c r="D1208" s="68"/>
      <c r="E1208" s="69"/>
      <c r="F1208" s="70"/>
      <c r="G1208" s="67"/>
      <c r="H1208" s="71"/>
      <c r="I1208" s="72"/>
      <c r="J1208" s="72"/>
      <c r="K1208" s="36"/>
      <c r="L1208" s="79"/>
      <c r="M1208" s="79"/>
      <c r="N1208" s="74"/>
      <c r="O1208" s="81" t="s">
        <v>179</v>
      </c>
      <c r="P1208" s="83">
        <v>44410.842662037037</v>
      </c>
      <c r="Q1208" s="81" t="s">
        <v>1904</v>
      </c>
      <c r="R1208" s="85" t="s">
        <v>2754</v>
      </c>
      <c r="S1208" s="81" t="s">
        <v>3177</v>
      </c>
      <c r="T1208" s="81" t="s">
        <v>3289</v>
      </c>
      <c r="U1208" s="83">
        <v>44410.842662037037</v>
      </c>
      <c r="V1208" s="85" t="s">
        <v>4721</v>
      </c>
      <c r="W1208" s="81"/>
      <c r="X1208" s="81"/>
      <c r="Y1208" s="87" t="s">
        <v>6721</v>
      </c>
      <c r="Z1208" s="81"/>
    </row>
    <row r="1209" spans="1:26" x14ac:dyDescent="0.35">
      <c r="A1209" s="66" t="s">
        <v>1031</v>
      </c>
      <c r="B1209" s="66" t="s">
        <v>1072</v>
      </c>
      <c r="C1209" s="67"/>
      <c r="D1209" s="68"/>
      <c r="E1209" s="69"/>
      <c r="F1209" s="70"/>
      <c r="G1209" s="67"/>
      <c r="H1209" s="71"/>
      <c r="I1209" s="72"/>
      <c r="J1209" s="72"/>
      <c r="K1209" s="36"/>
      <c r="L1209" s="79"/>
      <c r="M1209" s="79"/>
      <c r="N1209" s="74"/>
      <c r="O1209" s="81" t="s">
        <v>1490</v>
      </c>
      <c r="P1209" s="83">
        <v>44406.17664351852</v>
      </c>
      <c r="Q1209" s="81" t="s">
        <v>1521</v>
      </c>
      <c r="R1209" s="81"/>
      <c r="S1209" s="81"/>
      <c r="T1209" s="81"/>
      <c r="U1209" s="83">
        <v>44406.17664351852</v>
      </c>
      <c r="V1209" s="85" t="s">
        <v>4722</v>
      </c>
      <c r="W1209" s="81"/>
      <c r="X1209" s="81"/>
      <c r="Y1209" s="87" t="s">
        <v>6722</v>
      </c>
      <c r="Z1209" s="81"/>
    </row>
    <row r="1210" spans="1:26" x14ac:dyDescent="0.35">
      <c r="A1210" s="66" t="s">
        <v>1031</v>
      </c>
      <c r="B1210" s="66" t="s">
        <v>1435</v>
      </c>
      <c r="C1210" s="67"/>
      <c r="D1210" s="68"/>
      <c r="E1210" s="69"/>
      <c r="F1210" s="70"/>
      <c r="G1210" s="67"/>
      <c r="H1210" s="71"/>
      <c r="I1210" s="72"/>
      <c r="J1210" s="72"/>
      <c r="K1210" s="36"/>
      <c r="L1210" s="79"/>
      <c r="M1210" s="79"/>
      <c r="N1210" s="74"/>
      <c r="O1210" s="81" t="s">
        <v>1490</v>
      </c>
      <c r="P1210" s="83">
        <v>44410.845173611109</v>
      </c>
      <c r="Q1210" s="81" t="s">
        <v>1860</v>
      </c>
      <c r="R1210" s="81"/>
      <c r="S1210" s="81"/>
      <c r="T1210" s="81" t="s">
        <v>3303</v>
      </c>
      <c r="U1210" s="83">
        <v>44410.845173611109</v>
      </c>
      <c r="V1210" s="85" t="s">
        <v>4723</v>
      </c>
      <c r="W1210" s="81"/>
      <c r="X1210" s="81"/>
      <c r="Y1210" s="87" t="s">
        <v>6723</v>
      </c>
      <c r="Z1210" s="81"/>
    </row>
    <row r="1211" spans="1:26" x14ac:dyDescent="0.35">
      <c r="A1211" s="66" t="s">
        <v>1031</v>
      </c>
      <c r="B1211" s="66" t="s">
        <v>1071</v>
      </c>
      <c r="C1211" s="67"/>
      <c r="D1211" s="68"/>
      <c r="E1211" s="69"/>
      <c r="F1211" s="70"/>
      <c r="G1211" s="67"/>
      <c r="H1211" s="71"/>
      <c r="I1211" s="72"/>
      <c r="J1211" s="72"/>
      <c r="K1211" s="36"/>
      <c r="L1211" s="79"/>
      <c r="M1211" s="79"/>
      <c r="N1211" s="74"/>
      <c r="O1211" s="81" t="s">
        <v>1490</v>
      </c>
      <c r="P1211" s="83">
        <v>44410.845173611109</v>
      </c>
      <c r="Q1211" s="81" t="s">
        <v>1860</v>
      </c>
      <c r="R1211" s="81"/>
      <c r="S1211" s="81"/>
      <c r="T1211" s="81" t="s">
        <v>3303</v>
      </c>
      <c r="U1211" s="83">
        <v>44410.845173611109</v>
      </c>
      <c r="V1211" s="85" t="s">
        <v>4723</v>
      </c>
      <c r="W1211" s="81"/>
      <c r="X1211" s="81"/>
      <c r="Y1211" s="87" t="s">
        <v>6723</v>
      </c>
      <c r="Z1211" s="81"/>
    </row>
    <row r="1212" spans="1:26" x14ac:dyDescent="0.35">
      <c r="A1212" s="66" t="s">
        <v>1032</v>
      </c>
      <c r="B1212" s="66" t="s">
        <v>1200</v>
      </c>
      <c r="C1212" s="67"/>
      <c r="D1212" s="68"/>
      <c r="E1212" s="69"/>
      <c r="F1212" s="70"/>
      <c r="G1212" s="67"/>
      <c r="H1212" s="71"/>
      <c r="I1212" s="72"/>
      <c r="J1212" s="72"/>
      <c r="K1212" s="36"/>
      <c r="L1212" s="79"/>
      <c r="M1212" s="79"/>
      <c r="N1212" s="74"/>
      <c r="O1212" s="81" t="s">
        <v>1490</v>
      </c>
      <c r="P1212" s="83">
        <v>44410.864039351851</v>
      </c>
      <c r="Q1212" s="81" t="s">
        <v>1716</v>
      </c>
      <c r="R1212" s="81"/>
      <c r="S1212" s="81"/>
      <c r="T1212" s="81" t="s">
        <v>3398</v>
      </c>
      <c r="U1212" s="83">
        <v>44410.864039351851</v>
      </c>
      <c r="V1212" s="85" t="s">
        <v>4724</v>
      </c>
      <c r="W1212" s="81"/>
      <c r="X1212" s="81"/>
      <c r="Y1212" s="87" t="s">
        <v>6724</v>
      </c>
      <c r="Z1212" s="81"/>
    </row>
    <row r="1213" spans="1:26" x14ac:dyDescent="0.35">
      <c r="A1213" s="66" t="s">
        <v>1033</v>
      </c>
      <c r="B1213" s="66" t="s">
        <v>1137</v>
      </c>
      <c r="C1213" s="67"/>
      <c r="D1213" s="68"/>
      <c r="E1213" s="69"/>
      <c r="F1213" s="70"/>
      <c r="G1213" s="67"/>
      <c r="H1213" s="71"/>
      <c r="I1213" s="72"/>
      <c r="J1213" s="72"/>
      <c r="K1213" s="36"/>
      <c r="L1213" s="79"/>
      <c r="M1213" s="79"/>
      <c r="N1213" s="74"/>
      <c r="O1213" s="81" t="s">
        <v>1490</v>
      </c>
      <c r="P1213" s="83">
        <v>44410.920648148145</v>
      </c>
      <c r="Q1213" s="81" t="s">
        <v>1848</v>
      </c>
      <c r="R1213" s="85" t="s">
        <v>2699</v>
      </c>
      <c r="S1213" s="81" t="s">
        <v>3183</v>
      </c>
      <c r="T1213" s="81" t="s">
        <v>3289</v>
      </c>
      <c r="U1213" s="83">
        <v>44410.920648148145</v>
      </c>
      <c r="V1213" s="85" t="s">
        <v>4725</v>
      </c>
      <c r="W1213" s="81"/>
      <c r="X1213" s="81"/>
      <c r="Y1213" s="87" t="s">
        <v>6725</v>
      </c>
      <c r="Z1213" s="81"/>
    </row>
    <row r="1214" spans="1:26" x14ac:dyDescent="0.35">
      <c r="A1214" s="66" t="s">
        <v>1034</v>
      </c>
      <c r="B1214" s="66" t="s">
        <v>1135</v>
      </c>
      <c r="C1214" s="67"/>
      <c r="D1214" s="68"/>
      <c r="E1214" s="69"/>
      <c r="F1214" s="70"/>
      <c r="G1214" s="67"/>
      <c r="H1214" s="71"/>
      <c r="I1214" s="72"/>
      <c r="J1214" s="72"/>
      <c r="K1214" s="36"/>
      <c r="L1214" s="79"/>
      <c r="M1214" s="79"/>
      <c r="N1214" s="74"/>
      <c r="O1214" s="81" t="s">
        <v>1490</v>
      </c>
      <c r="P1214" s="83">
        <v>44410.923356481479</v>
      </c>
      <c r="Q1214" s="81" t="s">
        <v>1565</v>
      </c>
      <c r="R1214" s="81"/>
      <c r="S1214" s="81"/>
      <c r="T1214" s="81" t="s">
        <v>3321</v>
      </c>
      <c r="U1214" s="83">
        <v>44410.923356481479</v>
      </c>
      <c r="V1214" s="85" t="s">
        <v>4726</v>
      </c>
      <c r="W1214" s="81"/>
      <c r="X1214" s="81"/>
      <c r="Y1214" s="87" t="s">
        <v>6726</v>
      </c>
      <c r="Z1214" s="81"/>
    </row>
    <row r="1215" spans="1:26" x14ac:dyDescent="0.35">
      <c r="A1215" s="66" t="s">
        <v>1035</v>
      </c>
      <c r="B1215" s="66" t="s">
        <v>1097</v>
      </c>
      <c r="C1215" s="67"/>
      <c r="D1215" s="68"/>
      <c r="E1215" s="69"/>
      <c r="F1215" s="70"/>
      <c r="G1215" s="67"/>
      <c r="H1215" s="71"/>
      <c r="I1215" s="72"/>
      <c r="J1215" s="72"/>
      <c r="K1215" s="36"/>
      <c r="L1215" s="79"/>
      <c r="M1215" s="79"/>
      <c r="N1215" s="74"/>
      <c r="O1215" s="81" t="s">
        <v>1490</v>
      </c>
      <c r="P1215" s="83">
        <v>44410.957372685189</v>
      </c>
      <c r="Q1215" s="81" t="s">
        <v>1905</v>
      </c>
      <c r="R1215" s="81"/>
      <c r="S1215" s="81"/>
      <c r="T1215" s="81"/>
      <c r="U1215" s="83">
        <v>44410.957372685189</v>
      </c>
      <c r="V1215" s="85" t="s">
        <v>4727</v>
      </c>
      <c r="W1215" s="81"/>
      <c r="X1215" s="81"/>
      <c r="Y1215" s="87" t="s">
        <v>6727</v>
      </c>
      <c r="Z1215" s="81"/>
    </row>
    <row r="1216" spans="1:26" x14ac:dyDescent="0.35">
      <c r="A1216" s="66" t="s">
        <v>1036</v>
      </c>
      <c r="B1216" s="66" t="s">
        <v>1097</v>
      </c>
      <c r="C1216" s="67"/>
      <c r="D1216" s="68"/>
      <c r="E1216" s="69"/>
      <c r="F1216" s="70"/>
      <c r="G1216" s="67"/>
      <c r="H1216" s="71"/>
      <c r="I1216" s="72"/>
      <c r="J1216" s="72"/>
      <c r="K1216" s="36"/>
      <c r="L1216" s="79"/>
      <c r="M1216" s="79"/>
      <c r="N1216" s="74"/>
      <c r="O1216" s="81" t="s">
        <v>1490</v>
      </c>
      <c r="P1216" s="83">
        <v>44410.975138888891</v>
      </c>
      <c r="Q1216" s="81" t="s">
        <v>1905</v>
      </c>
      <c r="R1216" s="81"/>
      <c r="S1216" s="81"/>
      <c r="T1216" s="81"/>
      <c r="U1216" s="83">
        <v>44410.975138888891</v>
      </c>
      <c r="V1216" s="85" t="s">
        <v>4728</v>
      </c>
      <c r="W1216" s="81"/>
      <c r="X1216" s="81"/>
      <c r="Y1216" s="87" t="s">
        <v>6728</v>
      </c>
      <c r="Z1216" s="81"/>
    </row>
    <row r="1217" spans="1:26" x14ac:dyDescent="0.35">
      <c r="A1217" s="66" t="s">
        <v>1037</v>
      </c>
      <c r="B1217" s="66" t="s">
        <v>1171</v>
      </c>
      <c r="C1217" s="67"/>
      <c r="D1217" s="68"/>
      <c r="E1217" s="69"/>
      <c r="F1217" s="70"/>
      <c r="G1217" s="67"/>
      <c r="H1217" s="71"/>
      <c r="I1217" s="72"/>
      <c r="J1217" s="72"/>
      <c r="K1217" s="36"/>
      <c r="L1217" s="79"/>
      <c r="M1217" s="79"/>
      <c r="N1217" s="74"/>
      <c r="O1217" s="81" t="s">
        <v>1490</v>
      </c>
      <c r="P1217" s="83">
        <v>44410.975821759261</v>
      </c>
      <c r="Q1217" s="81" t="s">
        <v>1879</v>
      </c>
      <c r="R1217" s="81"/>
      <c r="S1217" s="81"/>
      <c r="T1217" s="81" t="s">
        <v>3480</v>
      </c>
      <c r="U1217" s="83">
        <v>44410.975821759261</v>
      </c>
      <c r="V1217" s="85" t="s">
        <v>4729</v>
      </c>
      <c r="W1217" s="81"/>
      <c r="X1217" s="81"/>
      <c r="Y1217" s="87" t="s">
        <v>6729</v>
      </c>
      <c r="Z1217" s="81"/>
    </row>
    <row r="1218" spans="1:26" x14ac:dyDescent="0.35">
      <c r="A1218" s="66" t="s">
        <v>1037</v>
      </c>
      <c r="B1218" s="66" t="s">
        <v>1171</v>
      </c>
      <c r="C1218" s="67"/>
      <c r="D1218" s="68"/>
      <c r="E1218" s="69"/>
      <c r="F1218" s="70"/>
      <c r="G1218" s="67"/>
      <c r="H1218" s="71"/>
      <c r="I1218" s="72"/>
      <c r="J1218" s="72"/>
      <c r="K1218" s="36"/>
      <c r="L1218" s="79"/>
      <c r="M1218" s="79"/>
      <c r="N1218" s="74"/>
      <c r="O1218" s="81" t="s">
        <v>1490</v>
      </c>
      <c r="P1218" s="83">
        <v>44410.976284722223</v>
      </c>
      <c r="Q1218" s="81" t="s">
        <v>1906</v>
      </c>
      <c r="R1218" s="81"/>
      <c r="S1218" s="81"/>
      <c r="T1218" s="81" t="s">
        <v>3491</v>
      </c>
      <c r="U1218" s="83">
        <v>44410.976284722223</v>
      </c>
      <c r="V1218" s="85" t="s">
        <v>4730</v>
      </c>
      <c r="W1218" s="81"/>
      <c r="X1218" s="81"/>
      <c r="Y1218" s="87" t="s">
        <v>6730</v>
      </c>
      <c r="Z1218" s="81"/>
    </row>
    <row r="1219" spans="1:26" x14ac:dyDescent="0.35">
      <c r="A1219" s="66" t="s">
        <v>1038</v>
      </c>
      <c r="B1219" s="66" t="s">
        <v>1302</v>
      </c>
      <c r="C1219" s="67"/>
      <c r="D1219" s="68"/>
      <c r="E1219" s="69"/>
      <c r="F1219" s="70"/>
      <c r="G1219" s="67"/>
      <c r="H1219" s="71"/>
      <c r="I1219" s="72"/>
      <c r="J1219" s="72"/>
      <c r="K1219" s="36"/>
      <c r="L1219" s="79"/>
      <c r="M1219" s="79"/>
      <c r="N1219" s="74"/>
      <c r="O1219" s="81" t="s">
        <v>1490</v>
      </c>
      <c r="P1219" s="83">
        <v>44411.111168981479</v>
      </c>
      <c r="Q1219" s="81" t="s">
        <v>1907</v>
      </c>
      <c r="R1219" s="81"/>
      <c r="S1219" s="81"/>
      <c r="T1219" s="81" t="s">
        <v>3492</v>
      </c>
      <c r="U1219" s="83">
        <v>44411.111168981479</v>
      </c>
      <c r="V1219" s="85" t="s">
        <v>4731</v>
      </c>
      <c r="W1219" s="81"/>
      <c r="X1219" s="81"/>
      <c r="Y1219" s="87" t="s">
        <v>6731</v>
      </c>
      <c r="Z1219" s="81"/>
    </row>
    <row r="1220" spans="1:26" x14ac:dyDescent="0.35">
      <c r="A1220" s="66" t="s">
        <v>1039</v>
      </c>
      <c r="B1220" s="66" t="s">
        <v>1264</v>
      </c>
      <c r="C1220" s="67"/>
      <c r="D1220" s="68"/>
      <c r="E1220" s="69"/>
      <c r="F1220" s="70"/>
      <c r="G1220" s="67"/>
      <c r="H1220" s="71"/>
      <c r="I1220" s="72"/>
      <c r="J1220" s="72"/>
      <c r="K1220" s="36"/>
      <c r="L1220" s="79"/>
      <c r="M1220" s="79"/>
      <c r="N1220" s="74"/>
      <c r="O1220" s="81" t="s">
        <v>1490</v>
      </c>
      <c r="P1220" s="83">
        <v>44411.114837962959</v>
      </c>
      <c r="Q1220" s="81" t="s">
        <v>1908</v>
      </c>
      <c r="R1220" s="81"/>
      <c r="S1220" s="81"/>
      <c r="T1220" s="81" t="s">
        <v>3493</v>
      </c>
      <c r="U1220" s="83">
        <v>44411.114837962959</v>
      </c>
      <c r="V1220" s="85" t="s">
        <v>4732</v>
      </c>
      <c r="W1220" s="81"/>
      <c r="X1220" s="81"/>
      <c r="Y1220" s="87" t="s">
        <v>6732</v>
      </c>
      <c r="Z1220" s="81"/>
    </row>
    <row r="1221" spans="1:26" x14ac:dyDescent="0.35">
      <c r="A1221" s="66" t="s">
        <v>1040</v>
      </c>
      <c r="B1221" s="66" t="s">
        <v>1302</v>
      </c>
      <c r="C1221" s="67"/>
      <c r="D1221" s="68"/>
      <c r="E1221" s="69"/>
      <c r="F1221" s="70"/>
      <c r="G1221" s="67"/>
      <c r="H1221" s="71"/>
      <c r="I1221" s="72"/>
      <c r="J1221" s="72"/>
      <c r="K1221" s="36"/>
      <c r="L1221" s="79"/>
      <c r="M1221" s="79"/>
      <c r="N1221" s="74"/>
      <c r="O1221" s="81" t="s">
        <v>1490</v>
      </c>
      <c r="P1221" s="83">
        <v>44411.121435185189</v>
      </c>
      <c r="Q1221" s="81" t="s">
        <v>1907</v>
      </c>
      <c r="R1221" s="81"/>
      <c r="S1221" s="81"/>
      <c r="T1221" s="81" t="s">
        <v>3492</v>
      </c>
      <c r="U1221" s="83">
        <v>44411.121435185189</v>
      </c>
      <c r="V1221" s="85" t="s">
        <v>4733</v>
      </c>
      <c r="W1221" s="81"/>
      <c r="X1221" s="81"/>
      <c r="Y1221" s="87" t="s">
        <v>6733</v>
      </c>
      <c r="Z1221" s="81"/>
    </row>
    <row r="1222" spans="1:26" x14ac:dyDescent="0.35">
      <c r="A1222" s="66" t="s">
        <v>1041</v>
      </c>
      <c r="B1222" s="66" t="s">
        <v>1302</v>
      </c>
      <c r="C1222" s="67"/>
      <c r="D1222" s="68"/>
      <c r="E1222" s="69"/>
      <c r="F1222" s="70"/>
      <c r="G1222" s="67"/>
      <c r="H1222" s="71"/>
      <c r="I1222" s="72"/>
      <c r="J1222" s="72"/>
      <c r="K1222" s="36"/>
      <c r="L1222" s="79"/>
      <c r="M1222" s="79"/>
      <c r="N1222" s="74"/>
      <c r="O1222" s="81" t="s">
        <v>1490</v>
      </c>
      <c r="P1222" s="83">
        <v>44411.12232638889</v>
      </c>
      <c r="Q1222" s="81" t="s">
        <v>1907</v>
      </c>
      <c r="R1222" s="81"/>
      <c r="S1222" s="81"/>
      <c r="T1222" s="81" t="s">
        <v>3492</v>
      </c>
      <c r="U1222" s="83">
        <v>44411.12232638889</v>
      </c>
      <c r="V1222" s="85" t="s">
        <v>4734</v>
      </c>
      <c r="W1222" s="81"/>
      <c r="X1222" s="81"/>
      <c r="Y1222" s="87" t="s">
        <v>6734</v>
      </c>
      <c r="Z1222" s="81"/>
    </row>
    <row r="1223" spans="1:26" x14ac:dyDescent="0.35">
      <c r="A1223" s="66" t="s">
        <v>1042</v>
      </c>
      <c r="B1223" s="66" t="s">
        <v>1302</v>
      </c>
      <c r="C1223" s="67"/>
      <c r="D1223" s="68"/>
      <c r="E1223" s="69"/>
      <c r="F1223" s="70"/>
      <c r="G1223" s="67"/>
      <c r="H1223" s="71"/>
      <c r="I1223" s="72"/>
      <c r="J1223" s="72"/>
      <c r="K1223" s="36"/>
      <c r="L1223" s="79"/>
      <c r="M1223" s="79"/>
      <c r="N1223" s="74"/>
      <c r="O1223" s="81" t="s">
        <v>1490</v>
      </c>
      <c r="P1223" s="83">
        <v>44411.1252662037</v>
      </c>
      <c r="Q1223" s="81" t="s">
        <v>1907</v>
      </c>
      <c r="R1223" s="81"/>
      <c r="S1223" s="81"/>
      <c r="T1223" s="81" t="s">
        <v>3492</v>
      </c>
      <c r="U1223" s="83">
        <v>44411.1252662037</v>
      </c>
      <c r="V1223" s="85" t="s">
        <v>4735</v>
      </c>
      <c r="W1223" s="81"/>
      <c r="X1223" s="81"/>
      <c r="Y1223" s="87" t="s">
        <v>6735</v>
      </c>
      <c r="Z1223" s="81"/>
    </row>
    <row r="1224" spans="1:26" x14ac:dyDescent="0.35">
      <c r="A1224" s="66" t="s">
        <v>1043</v>
      </c>
      <c r="B1224" s="66" t="s">
        <v>1302</v>
      </c>
      <c r="C1224" s="67"/>
      <c r="D1224" s="68"/>
      <c r="E1224" s="69"/>
      <c r="F1224" s="70"/>
      <c r="G1224" s="67"/>
      <c r="H1224" s="71"/>
      <c r="I1224" s="72"/>
      <c r="J1224" s="72"/>
      <c r="K1224" s="36"/>
      <c r="L1224" s="79"/>
      <c r="M1224" s="79"/>
      <c r="N1224" s="74"/>
      <c r="O1224" s="81" t="s">
        <v>1490</v>
      </c>
      <c r="P1224" s="83">
        <v>44411.135358796295</v>
      </c>
      <c r="Q1224" s="81" t="s">
        <v>1907</v>
      </c>
      <c r="R1224" s="81"/>
      <c r="S1224" s="81"/>
      <c r="T1224" s="81" t="s">
        <v>3492</v>
      </c>
      <c r="U1224" s="83">
        <v>44411.135358796295</v>
      </c>
      <c r="V1224" s="85" t="s">
        <v>4736</v>
      </c>
      <c r="W1224" s="81"/>
      <c r="X1224" s="81"/>
      <c r="Y1224" s="87" t="s">
        <v>6736</v>
      </c>
      <c r="Z1224" s="81"/>
    </row>
    <row r="1225" spans="1:26" x14ac:dyDescent="0.35">
      <c r="A1225" s="66" t="s">
        <v>1044</v>
      </c>
      <c r="B1225" s="66" t="s">
        <v>1435</v>
      </c>
      <c r="C1225" s="67"/>
      <c r="D1225" s="68"/>
      <c r="E1225" s="69"/>
      <c r="F1225" s="70"/>
      <c r="G1225" s="67"/>
      <c r="H1225" s="71"/>
      <c r="I1225" s="72"/>
      <c r="J1225" s="72"/>
      <c r="K1225" s="36"/>
      <c r="L1225" s="79"/>
      <c r="M1225" s="79"/>
      <c r="N1225" s="74"/>
      <c r="O1225" s="81" t="s">
        <v>1490</v>
      </c>
      <c r="P1225" s="83">
        <v>44411.136469907404</v>
      </c>
      <c r="Q1225" s="81" t="s">
        <v>1860</v>
      </c>
      <c r="R1225" s="81"/>
      <c r="S1225" s="81"/>
      <c r="T1225" s="81" t="s">
        <v>3303</v>
      </c>
      <c r="U1225" s="83">
        <v>44411.136469907404</v>
      </c>
      <c r="V1225" s="85" t="s">
        <v>4737</v>
      </c>
      <c r="W1225" s="81"/>
      <c r="X1225" s="81"/>
      <c r="Y1225" s="87" t="s">
        <v>6737</v>
      </c>
      <c r="Z1225" s="81"/>
    </row>
    <row r="1226" spans="1:26" x14ac:dyDescent="0.35">
      <c r="A1226" s="66" t="s">
        <v>1044</v>
      </c>
      <c r="B1226" s="66" t="s">
        <v>1071</v>
      </c>
      <c r="C1226" s="67"/>
      <c r="D1226" s="68"/>
      <c r="E1226" s="69"/>
      <c r="F1226" s="70"/>
      <c r="G1226" s="67"/>
      <c r="H1226" s="71"/>
      <c r="I1226" s="72"/>
      <c r="J1226" s="72"/>
      <c r="K1226" s="36"/>
      <c r="L1226" s="79"/>
      <c r="M1226" s="79"/>
      <c r="N1226" s="74"/>
      <c r="O1226" s="81" t="s">
        <v>1490</v>
      </c>
      <c r="P1226" s="83">
        <v>44411.136469907404</v>
      </c>
      <c r="Q1226" s="81" t="s">
        <v>1860</v>
      </c>
      <c r="R1226" s="81"/>
      <c r="S1226" s="81"/>
      <c r="T1226" s="81" t="s">
        <v>3303</v>
      </c>
      <c r="U1226" s="83">
        <v>44411.136469907404</v>
      </c>
      <c r="V1226" s="85" t="s">
        <v>4737</v>
      </c>
      <c r="W1226" s="81"/>
      <c r="X1226" s="81"/>
      <c r="Y1226" s="87" t="s">
        <v>6737</v>
      </c>
      <c r="Z1226" s="81"/>
    </row>
    <row r="1227" spans="1:26" x14ac:dyDescent="0.35">
      <c r="A1227" s="66" t="s">
        <v>1045</v>
      </c>
      <c r="B1227" s="66" t="s">
        <v>1302</v>
      </c>
      <c r="C1227" s="67"/>
      <c r="D1227" s="68"/>
      <c r="E1227" s="69"/>
      <c r="F1227" s="70"/>
      <c r="G1227" s="67"/>
      <c r="H1227" s="71"/>
      <c r="I1227" s="72"/>
      <c r="J1227" s="72"/>
      <c r="K1227" s="36"/>
      <c r="L1227" s="79"/>
      <c r="M1227" s="79"/>
      <c r="N1227" s="74"/>
      <c r="O1227" s="81" t="s">
        <v>1490</v>
      </c>
      <c r="P1227" s="83">
        <v>44411.136944444443</v>
      </c>
      <c r="Q1227" s="81" t="s">
        <v>1907</v>
      </c>
      <c r="R1227" s="81"/>
      <c r="S1227" s="81"/>
      <c r="T1227" s="81" t="s">
        <v>3492</v>
      </c>
      <c r="U1227" s="83">
        <v>44411.136944444443</v>
      </c>
      <c r="V1227" s="85" t="s">
        <v>4738</v>
      </c>
      <c r="W1227" s="81"/>
      <c r="X1227" s="81"/>
      <c r="Y1227" s="87" t="s">
        <v>6738</v>
      </c>
      <c r="Z1227" s="81"/>
    </row>
    <row r="1228" spans="1:26" x14ac:dyDescent="0.35">
      <c r="A1228" s="66" t="s">
        <v>1046</v>
      </c>
      <c r="B1228" s="66" t="s">
        <v>1046</v>
      </c>
      <c r="C1228" s="67"/>
      <c r="D1228" s="68"/>
      <c r="E1228" s="69"/>
      <c r="F1228" s="70"/>
      <c r="G1228" s="67"/>
      <c r="H1228" s="71"/>
      <c r="I1228" s="72"/>
      <c r="J1228" s="72"/>
      <c r="K1228" s="36"/>
      <c r="L1228" s="79"/>
      <c r="M1228" s="79"/>
      <c r="N1228" s="74"/>
      <c r="O1228" s="81" t="s">
        <v>179</v>
      </c>
      <c r="P1228" s="83">
        <v>44406.203958333332</v>
      </c>
      <c r="Q1228" s="81" t="s">
        <v>1909</v>
      </c>
      <c r="R1228" s="85" t="s">
        <v>2588</v>
      </c>
      <c r="S1228" s="81" t="s">
        <v>3188</v>
      </c>
      <c r="T1228" s="81" t="s">
        <v>3289</v>
      </c>
      <c r="U1228" s="83">
        <v>44406.203958333332</v>
      </c>
      <c r="V1228" s="85" t="s">
        <v>4739</v>
      </c>
      <c r="W1228" s="81"/>
      <c r="X1228" s="81"/>
      <c r="Y1228" s="87" t="s">
        <v>6739</v>
      </c>
      <c r="Z1228" s="81"/>
    </row>
    <row r="1229" spans="1:26" x14ac:dyDescent="0.35">
      <c r="A1229" s="66" t="s">
        <v>1046</v>
      </c>
      <c r="B1229" s="66" t="s">
        <v>1046</v>
      </c>
      <c r="C1229" s="67"/>
      <c r="D1229" s="68"/>
      <c r="E1229" s="69"/>
      <c r="F1229" s="70"/>
      <c r="G1229" s="67"/>
      <c r="H1229" s="71"/>
      <c r="I1229" s="72"/>
      <c r="J1229" s="72"/>
      <c r="K1229" s="36"/>
      <c r="L1229" s="79"/>
      <c r="M1229" s="79"/>
      <c r="N1229" s="74"/>
      <c r="O1229" s="81" t="s">
        <v>179</v>
      </c>
      <c r="P1229" s="83">
        <v>44411.183530092596</v>
      </c>
      <c r="Q1229" s="81" t="s">
        <v>1910</v>
      </c>
      <c r="R1229" s="81" t="s">
        <v>2755</v>
      </c>
      <c r="S1229" s="81" t="s">
        <v>3233</v>
      </c>
      <c r="T1229" s="81" t="s">
        <v>3289</v>
      </c>
      <c r="U1229" s="83">
        <v>44411.183530092596</v>
      </c>
      <c r="V1229" s="85" t="s">
        <v>4740</v>
      </c>
      <c r="W1229" s="81"/>
      <c r="X1229" s="81"/>
      <c r="Y1229" s="87" t="s">
        <v>6740</v>
      </c>
      <c r="Z1229" s="81"/>
    </row>
    <row r="1230" spans="1:26" x14ac:dyDescent="0.35">
      <c r="A1230" s="66" t="s">
        <v>1047</v>
      </c>
      <c r="B1230" s="66" t="s">
        <v>1412</v>
      </c>
      <c r="C1230" s="67"/>
      <c r="D1230" s="68"/>
      <c r="E1230" s="69"/>
      <c r="F1230" s="70"/>
      <c r="G1230" s="67"/>
      <c r="H1230" s="71"/>
      <c r="I1230" s="72"/>
      <c r="J1230" s="72"/>
      <c r="K1230" s="36"/>
      <c r="L1230" s="79"/>
      <c r="M1230" s="79"/>
      <c r="N1230" s="74"/>
      <c r="O1230" s="81" t="s">
        <v>1490</v>
      </c>
      <c r="P1230" s="83">
        <v>44411.234502314815</v>
      </c>
      <c r="Q1230" s="81" t="s">
        <v>1911</v>
      </c>
      <c r="R1230" s="85" t="s">
        <v>2756</v>
      </c>
      <c r="S1230" s="81" t="s">
        <v>3209</v>
      </c>
      <c r="T1230" s="81" t="s">
        <v>3289</v>
      </c>
      <c r="U1230" s="83">
        <v>44411.234502314815</v>
      </c>
      <c r="V1230" s="85" t="s">
        <v>4741</v>
      </c>
      <c r="W1230" s="81"/>
      <c r="X1230" s="81"/>
      <c r="Y1230" s="87" t="s">
        <v>6741</v>
      </c>
      <c r="Z1230" s="81"/>
    </row>
    <row r="1231" spans="1:26" x14ac:dyDescent="0.35">
      <c r="A1231" s="66" t="s">
        <v>1048</v>
      </c>
      <c r="B1231" s="66" t="s">
        <v>1442</v>
      </c>
      <c r="C1231" s="67"/>
      <c r="D1231" s="68"/>
      <c r="E1231" s="69"/>
      <c r="F1231" s="70"/>
      <c r="G1231" s="67"/>
      <c r="H1231" s="71"/>
      <c r="I1231" s="72"/>
      <c r="J1231" s="72"/>
      <c r="K1231" s="36"/>
      <c r="L1231" s="79"/>
      <c r="M1231" s="79"/>
      <c r="N1231" s="74"/>
      <c r="O1231" s="81" t="s">
        <v>1490</v>
      </c>
      <c r="P1231" s="83">
        <v>44411.236805555556</v>
      </c>
      <c r="Q1231" s="81" t="s">
        <v>1912</v>
      </c>
      <c r="R1231" s="81"/>
      <c r="S1231" s="81"/>
      <c r="T1231" s="81" t="s">
        <v>3494</v>
      </c>
      <c r="U1231" s="83">
        <v>44411.236805555556</v>
      </c>
      <c r="V1231" s="85" t="s">
        <v>4742</v>
      </c>
      <c r="W1231" s="81"/>
      <c r="X1231" s="81"/>
      <c r="Y1231" s="87" t="s">
        <v>6742</v>
      </c>
      <c r="Z1231" s="81"/>
    </row>
    <row r="1232" spans="1:26" x14ac:dyDescent="0.35">
      <c r="A1232" s="66" t="s">
        <v>1049</v>
      </c>
      <c r="B1232" s="66" t="s">
        <v>1049</v>
      </c>
      <c r="C1232" s="67"/>
      <c r="D1232" s="68"/>
      <c r="E1232" s="69"/>
      <c r="F1232" s="70"/>
      <c r="G1232" s="67"/>
      <c r="H1232" s="71"/>
      <c r="I1232" s="72"/>
      <c r="J1232" s="72"/>
      <c r="K1232" s="36"/>
      <c r="L1232" s="79"/>
      <c r="M1232" s="79"/>
      <c r="N1232" s="74"/>
      <c r="O1232" s="81" t="s">
        <v>179</v>
      </c>
      <c r="P1232" s="83">
        <v>44411.250138888892</v>
      </c>
      <c r="Q1232" s="81" t="s">
        <v>1913</v>
      </c>
      <c r="R1232" s="85" t="s">
        <v>2757</v>
      </c>
      <c r="S1232" s="81" t="s">
        <v>3177</v>
      </c>
      <c r="T1232" s="81" t="s">
        <v>3495</v>
      </c>
      <c r="U1232" s="83">
        <v>44411.250138888892</v>
      </c>
      <c r="V1232" s="85" t="s">
        <v>4743</v>
      </c>
      <c r="W1232" s="81"/>
      <c r="X1232" s="81"/>
      <c r="Y1232" s="87" t="s">
        <v>6743</v>
      </c>
      <c r="Z1232" s="81"/>
    </row>
    <row r="1233" spans="1:26" x14ac:dyDescent="0.35">
      <c r="A1233" s="66" t="s">
        <v>1050</v>
      </c>
      <c r="B1233" s="66" t="s">
        <v>1050</v>
      </c>
      <c r="C1233" s="67"/>
      <c r="D1233" s="68"/>
      <c r="E1233" s="69"/>
      <c r="F1233" s="70"/>
      <c r="G1233" s="67"/>
      <c r="H1233" s="71"/>
      <c r="I1233" s="72"/>
      <c r="J1233" s="72"/>
      <c r="K1233" s="36"/>
      <c r="L1233" s="79"/>
      <c r="M1233" s="79"/>
      <c r="N1233" s="74"/>
      <c r="O1233" s="81" t="s">
        <v>179</v>
      </c>
      <c r="P1233" s="83">
        <v>44407.250358796293</v>
      </c>
      <c r="Q1233" s="81" t="s">
        <v>1914</v>
      </c>
      <c r="R1233" s="85" t="s">
        <v>2758</v>
      </c>
      <c r="S1233" s="81" t="s">
        <v>3177</v>
      </c>
      <c r="T1233" s="81" t="s">
        <v>3496</v>
      </c>
      <c r="U1233" s="83">
        <v>44407.250358796293</v>
      </c>
      <c r="V1233" s="85" t="s">
        <v>4744</v>
      </c>
      <c r="W1233" s="81"/>
      <c r="X1233" s="81"/>
      <c r="Y1233" s="87" t="s">
        <v>6744</v>
      </c>
      <c r="Z1233" s="81"/>
    </row>
    <row r="1234" spans="1:26" x14ac:dyDescent="0.35">
      <c r="A1234" s="66" t="s">
        <v>1050</v>
      </c>
      <c r="B1234" s="66" t="s">
        <v>1050</v>
      </c>
      <c r="C1234" s="67"/>
      <c r="D1234" s="68"/>
      <c r="E1234" s="69"/>
      <c r="F1234" s="70"/>
      <c r="G1234" s="67"/>
      <c r="H1234" s="71"/>
      <c r="I1234" s="72"/>
      <c r="J1234" s="72"/>
      <c r="K1234" s="36"/>
      <c r="L1234" s="79"/>
      <c r="M1234" s="79"/>
      <c r="N1234" s="74"/>
      <c r="O1234" s="81" t="s">
        <v>179</v>
      </c>
      <c r="P1234" s="83">
        <v>44411.250277777777</v>
      </c>
      <c r="Q1234" s="81" t="s">
        <v>1915</v>
      </c>
      <c r="R1234" s="85" t="s">
        <v>2759</v>
      </c>
      <c r="S1234" s="81" t="s">
        <v>3177</v>
      </c>
      <c r="T1234" s="81"/>
      <c r="U1234" s="83">
        <v>44411.250277777777</v>
      </c>
      <c r="V1234" s="85" t="s">
        <v>4745</v>
      </c>
      <c r="W1234" s="81"/>
      <c r="X1234" s="81"/>
      <c r="Y1234" s="87" t="s">
        <v>6745</v>
      </c>
      <c r="Z1234" s="81"/>
    </row>
    <row r="1235" spans="1:26" x14ac:dyDescent="0.35">
      <c r="A1235" s="66" t="s">
        <v>1051</v>
      </c>
      <c r="B1235" s="66" t="s">
        <v>1443</v>
      </c>
      <c r="C1235" s="67"/>
      <c r="D1235" s="68"/>
      <c r="E1235" s="69"/>
      <c r="F1235" s="70"/>
      <c r="G1235" s="67"/>
      <c r="H1235" s="71"/>
      <c r="I1235" s="72"/>
      <c r="J1235" s="72"/>
      <c r="K1235" s="36"/>
      <c r="L1235" s="79"/>
      <c r="M1235" s="79"/>
      <c r="N1235" s="74"/>
      <c r="O1235" s="81" t="s">
        <v>1490</v>
      </c>
      <c r="P1235" s="83">
        <v>44411.250393518516</v>
      </c>
      <c r="Q1235" s="81" t="s">
        <v>1916</v>
      </c>
      <c r="R1235" s="85" t="s">
        <v>2760</v>
      </c>
      <c r="S1235" s="81" t="s">
        <v>3177</v>
      </c>
      <c r="T1235" s="81" t="s">
        <v>3497</v>
      </c>
      <c r="U1235" s="83">
        <v>44411.250393518516</v>
      </c>
      <c r="V1235" s="85" t="s">
        <v>4746</v>
      </c>
      <c r="W1235" s="81"/>
      <c r="X1235" s="81"/>
      <c r="Y1235" s="87" t="s">
        <v>6746</v>
      </c>
      <c r="Z1235" s="81"/>
    </row>
    <row r="1236" spans="1:26" x14ac:dyDescent="0.35">
      <c r="A1236" s="66" t="s">
        <v>1052</v>
      </c>
      <c r="B1236" s="66" t="s">
        <v>1137</v>
      </c>
      <c r="C1236" s="67"/>
      <c r="D1236" s="68"/>
      <c r="E1236" s="69"/>
      <c r="F1236" s="70"/>
      <c r="G1236" s="67"/>
      <c r="H1236" s="71"/>
      <c r="I1236" s="72"/>
      <c r="J1236" s="72"/>
      <c r="K1236" s="36"/>
      <c r="L1236" s="79"/>
      <c r="M1236" s="79"/>
      <c r="N1236" s="74"/>
      <c r="O1236" s="81" t="s">
        <v>1490</v>
      </c>
      <c r="P1236" s="83">
        <v>44411.254328703704</v>
      </c>
      <c r="Q1236" s="81" t="s">
        <v>1848</v>
      </c>
      <c r="R1236" s="85" t="s">
        <v>2699</v>
      </c>
      <c r="S1236" s="81" t="s">
        <v>3183</v>
      </c>
      <c r="T1236" s="81" t="s">
        <v>3289</v>
      </c>
      <c r="U1236" s="83">
        <v>44411.254328703704</v>
      </c>
      <c r="V1236" s="85" t="s">
        <v>4747</v>
      </c>
      <c r="W1236" s="81"/>
      <c r="X1236" s="81"/>
      <c r="Y1236" s="87" t="s">
        <v>6747</v>
      </c>
      <c r="Z1236" s="81"/>
    </row>
    <row r="1237" spans="1:26" x14ac:dyDescent="0.35">
      <c r="A1237" s="66" t="s">
        <v>1053</v>
      </c>
      <c r="B1237" s="66" t="s">
        <v>1053</v>
      </c>
      <c r="C1237" s="67"/>
      <c r="D1237" s="68"/>
      <c r="E1237" s="69"/>
      <c r="F1237" s="70"/>
      <c r="G1237" s="67"/>
      <c r="H1237" s="71"/>
      <c r="I1237" s="72"/>
      <c r="J1237" s="72"/>
      <c r="K1237" s="36"/>
      <c r="L1237" s="79"/>
      <c r="M1237" s="79"/>
      <c r="N1237" s="74"/>
      <c r="O1237" s="81" t="s">
        <v>179</v>
      </c>
      <c r="P1237" s="83">
        <v>44405.73165509259</v>
      </c>
      <c r="Q1237" s="81" t="s">
        <v>1917</v>
      </c>
      <c r="R1237" s="85" t="s">
        <v>2761</v>
      </c>
      <c r="S1237" s="81" t="s">
        <v>3177</v>
      </c>
      <c r="T1237" s="81" t="s">
        <v>3323</v>
      </c>
      <c r="U1237" s="83">
        <v>44405.73165509259</v>
      </c>
      <c r="V1237" s="85" t="s">
        <v>4748</v>
      </c>
      <c r="W1237" s="81"/>
      <c r="X1237" s="81"/>
      <c r="Y1237" s="87" t="s">
        <v>6748</v>
      </c>
      <c r="Z1237" s="81"/>
    </row>
    <row r="1238" spans="1:26" x14ac:dyDescent="0.35">
      <c r="A1238" s="66" t="s">
        <v>1053</v>
      </c>
      <c r="B1238" s="66" t="s">
        <v>1305</v>
      </c>
      <c r="C1238" s="67"/>
      <c r="D1238" s="68"/>
      <c r="E1238" s="69"/>
      <c r="F1238" s="70"/>
      <c r="G1238" s="67"/>
      <c r="H1238" s="71"/>
      <c r="I1238" s="72"/>
      <c r="J1238" s="72"/>
      <c r="K1238" s="36"/>
      <c r="L1238" s="79"/>
      <c r="M1238" s="79"/>
      <c r="N1238" s="74"/>
      <c r="O1238" s="81" t="s">
        <v>1490</v>
      </c>
      <c r="P1238" s="83">
        <v>44406.196296296293</v>
      </c>
      <c r="Q1238" s="81" t="s">
        <v>1569</v>
      </c>
      <c r="R1238" s="81"/>
      <c r="S1238" s="81"/>
      <c r="T1238" s="81" t="s">
        <v>3323</v>
      </c>
      <c r="U1238" s="83">
        <v>44406.196296296293</v>
      </c>
      <c r="V1238" s="85" t="s">
        <v>4749</v>
      </c>
      <c r="W1238" s="81"/>
      <c r="X1238" s="81"/>
      <c r="Y1238" s="87" t="s">
        <v>6749</v>
      </c>
      <c r="Z1238" s="81"/>
    </row>
    <row r="1239" spans="1:26" x14ac:dyDescent="0.35">
      <c r="A1239" s="66" t="s">
        <v>1053</v>
      </c>
      <c r="B1239" s="66" t="s">
        <v>1219</v>
      </c>
      <c r="C1239" s="67"/>
      <c r="D1239" s="68"/>
      <c r="E1239" s="69"/>
      <c r="F1239" s="70"/>
      <c r="G1239" s="67"/>
      <c r="H1239" s="71"/>
      <c r="I1239" s="72"/>
      <c r="J1239" s="72"/>
      <c r="K1239" s="36"/>
      <c r="L1239" s="79"/>
      <c r="M1239" s="79"/>
      <c r="N1239" s="74"/>
      <c r="O1239" s="81" t="s">
        <v>1490</v>
      </c>
      <c r="P1239" s="83">
        <v>44407.471863425926</v>
      </c>
      <c r="Q1239" s="81" t="s">
        <v>1758</v>
      </c>
      <c r="R1239" s="81"/>
      <c r="S1239" s="81"/>
      <c r="T1239" s="81" t="s">
        <v>3426</v>
      </c>
      <c r="U1239" s="83">
        <v>44407.471863425926</v>
      </c>
      <c r="V1239" s="85" t="s">
        <v>4750</v>
      </c>
      <c r="W1239" s="81"/>
      <c r="X1239" s="81"/>
      <c r="Y1239" s="87" t="s">
        <v>6750</v>
      </c>
      <c r="Z1239" s="81"/>
    </row>
    <row r="1240" spans="1:26" x14ac:dyDescent="0.35">
      <c r="A1240" s="66" t="s">
        <v>1053</v>
      </c>
      <c r="B1240" s="66" t="s">
        <v>1219</v>
      </c>
      <c r="C1240" s="67"/>
      <c r="D1240" s="68"/>
      <c r="E1240" s="69"/>
      <c r="F1240" s="70"/>
      <c r="G1240" s="67"/>
      <c r="H1240" s="71"/>
      <c r="I1240" s="72"/>
      <c r="J1240" s="72"/>
      <c r="K1240" s="36"/>
      <c r="L1240" s="79"/>
      <c r="M1240" s="79"/>
      <c r="N1240" s="74"/>
      <c r="O1240" s="81" t="s">
        <v>1490</v>
      </c>
      <c r="P1240" s="83">
        <v>44409.250787037039</v>
      </c>
      <c r="Q1240" s="81" t="s">
        <v>1776</v>
      </c>
      <c r="R1240" s="81"/>
      <c r="S1240" s="81"/>
      <c r="T1240" s="81" t="s">
        <v>3436</v>
      </c>
      <c r="U1240" s="83">
        <v>44409.250787037039</v>
      </c>
      <c r="V1240" s="85" t="s">
        <v>4751</v>
      </c>
      <c r="W1240" s="81"/>
      <c r="X1240" s="81"/>
      <c r="Y1240" s="87" t="s">
        <v>6751</v>
      </c>
      <c r="Z1240" s="81"/>
    </row>
    <row r="1241" spans="1:26" x14ac:dyDescent="0.35">
      <c r="A1241" s="66" t="s">
        <v>1053</v>
      </c>
      <c r="B1241" s="66" t="s">
        <v>1219</v>
      </c>
      <c r="C1241" s="67"/>
      <c r="D1241" s="68"/>
      <c r="E1241" s="69"/>
      <c r="F1241" s="70"/>
      <c r="G1241" s="67"/>
      <c r="H1241" s="71"/>
      <c r="I1241" s="72"/>
      <c r="J1241" s="72"/>
      <c r="K1241" s="36"/>
      <c r="L1241" s="79"/>
      <c r="M1241" s="79"/>
      <c r="N1241" s="74"/>
      <c r="O1241" s="81" t="s">
        <v>1490</v>
      </c>
      <c r="P1241" s="83">
        <v>44411.256354166668</v>
      </c>
      <c r="Q1241" s="81" t="s">
        <v>1918</v>
      </c>
      <c r="R1241" s="81"/>
      <c r="S1241" s="81"/>
      <c r="T1241" s="81" t="s">
        <v>3498</v>
      </c>
      <c r="U1241" s="83">
        <v>44411.256354166668</v>
      </c>
      <c r="V1241" s="85" t="s">
        <v>4752</v>
      </c>
      <c r="W1241" s="81"/>
      <c r="X1241" s="81"/>
      <c r="Y1241" s="87" t="s">
        <v>6752</v>
      </c>
      <c r="Z1241" s="81"/>
    </row>
    <row r="1242" spans="1:26" x14ac:dyDescent="0.35">
      <c r="A1242" s="66" t="s">
        <v>1054</v>
      </c>
      <c r="B1242" s="66" t="s">
        <v>1393</v>
      </c>
      <c r="C1242" s="67"/>
      <c r="D1242" s="68"/>
      <c r="E1242" s="69"/>
      <c r="F1242" s="70"/>
      <c r="G1242" s="67"/>
      <c r="H1242" s="71"/>
      <c r="I1242" s="72"/>
      <c r="J1242" s="72"/>
      <c r="K1242" s="36"/>
      <c r="L1242" s="79"/>
      <c r="M1242" s="79"/>
      <c r="N1242" s="74"/>
      <c r="O1242" s="81" t="s">
        <v>1490</v>
      </c>
      <c r="P1242" s="83">
        <v>44405.314456018517</v>
      </c>
      <c r="Q1242" s="81" t="s">
        <v>1919</v>
      </c>
      <c r="R1242" s="85" t="s">
        <v>2762</v>
      </c>
      <c r="S1242" s="81" t="s">
        <v>3234</v>
      </c>
      <c r="T1242" s="81" t="s">
        <v>3499</v>
      </c>
      <c r="U1242" s="83">
        <v>44405.314456018517</v>
      </c>
      <c r="V1242" s="85" t="s">
        <v>4753</v>
      </c>
      <c r="W1242" s="81"/>
      <c r="X1242" s="81"/>
      <c r="Y1242" s="87" t="s">
        <v>6753</v>
      </c>
      <c r="Z1242" s="81"/>
    </row>
    <row r="1243" spans="1:26" x14ac:dyDescent="0.35">
      <c r="A1243" s="66" t="s">
        <v>1055</v>
      </c>
      <c r="B1243" s="66" t="s">
        <v>1435</v>
      </c>
      <c r="C1243" s="67"/>
      <c r="D1243" s="68"/>
      <c r="E1243" s="69"/>
      <c r="F1243" s="70"/>
      <c r="G1243" s="67"/>
      <c r="H1243" s="71"/>
      <c r="I1243" s="72"/>
      <c r="J1243" s="72"/>
      <c r="K1243" s="36"/>
      <c r="L1243" s="79"/>
      <c r="M1243" s="79"/>
      <c r="N1243" s="74"/>
      <c r="O1243" s="81" t="s">
        <v>1490</v>
      </c>
      <c r="P1243" s="83">
        <v>44411.273472222223</v>
      </c>
      <c r="Q1243" s="81" t="s">
        <v>1860</v>
      </c>
      <c r="R1243" s="81"/>
      <c r="S1243" s="81"/>
      <c r="T1243" s="81" t="s">
        <v>3303</v>
      </c>
      <c r="U1243" s="83">
        <v>44411.273472222223</v>
      </c>
      <c r="V1243" s="85" t="s">
        <v>4754</v>
      </c>
      <c r="W1243" s="81"/>
      <c r="X1243" s="81"/>
      <c r="Y1243" s="87" t="s">
        <v>6754</v>
      </c>
      <c r="Z1243" s="81"/>
    </row>
    <row r="1244" spans="1:26" x14ac:dyDescent="0.35">
      <c r="A1244" s="66" t="s">
        <v>1055</v>
      </c>
      <c r="B1244" s="66" t="s">
        <v>1071</v>
      </c>
      <c r="C1244" s="67"/>
      <c r="D1244" s="68"/>
      <c r="E1244" s="69"/>
      <c r="F1244" s="70"/>
      <c r="G1244" s="67"/>
      <c r="H1244" s="71"/>
      <c r="I1244" s="72"/>
      <c r="J1244" s="72"/>
      <c r="K1244" s="36"/>
      <c r="L1244" s="79"/>
      <c r="M1244" s="79"/>
      <c r="N1244" s="74"/>
      <c r="O1244" s="81" t="s">
        <v>1490</v>
      </c>
      <c r="P1244" s="83">
        <v>44411.273472222223</v>
      </c>
      <c r="Q1244" s="81" t="s">
        <v>1860</v>
      </c>
      <c r="R1244" s="81"/>
      <c r="S1244" s="81"/>
      <c r="T1244" s="81" t="s">
        <v>3303</v>
      </c>
      <c r="U1244" s="83">
        <v>44411.273472222223</v>
      </c>
      <c r="V1244" s="85" t="s">
        <v>4754</v>
      </c>
      <c r="W1244" s="81"/>
      <c r="X1244" s="81"/>
      <c r="Y1244" s="87" t="s">
        <v>6754</v>
      </c>
      <c r="Z1244" s="81"/>
    </row>
    <row r="1245" spans="1:26" x14ac:dyDescent="0.35">
      <c r="A1245" s="66" t="s">
        <v>1056</v>
      </c>
      <c r="B1245" s="66" t="s">
        <v>1367</v>
      </c>
      <c r="C1245" s="67"/>
      <c r="D1245" s="68"/>
      <c r="E1245" s="69"/>
      <c r="F1245" s="70"/>
      <c r="G1245" s="67"/>
      <c r="H1245" s="71"/>
      <c r="I1245" s="72"/>
      <c r="J1245" s="72"/>
      <c r="K1245" s="36"/>
      <c r="L1245" s="79"/>
      <c r="M1245" s="79"/>
      <c r="N1245" s="74"/>
      <c r="O1245" s="81" t="s">
        <v>1490</v>
      </c>
      <c r="P1245" s="83">
        <v>44406.286597222221</v>
      </c>
      <c r="Q1245" s="81" t="s">
        <v>1578</v>
      </c>
      <c r="R1245" s="85" t="s">
        <v>2593</v>
      </c>
      <c r="S1245" s="81" t="s">
        <v>3191</v>
      </c>
      <c r="T1245" s="81" t="s">
        <v>3329</v>
      </c>
      <c r="U1245" s="83">
        <v>44406.286597222221</v>
      </c>
      <c r="V1245" s="85" t="s">
        <v>4755</v>
      </c>
      <c r="W1245" s="81"/>
      <c r="X1245" s="81"/>
      <c r="Y1245" s="87" t="s">
        <v>6755</v>
      </c>
      <c r="Z1245" s="81"/>
    </row>
    <row r="1246" spans="1:26" x14ac:dyDescent="0.35">
      <c r="A1246" s="66" t="s">
        <v>1057</v>
      </c>
      <c r="B1246" s="66" t="s">
        <v>1302</v>
      </c>
      <c r="C1246" s="67"/>
      <c r="D1246" s="68"/>
      <c r="E1246" s="69"/>
      <c r="F1246" s="70"/>
      <c r="G1246" s="67"/>
      <c r="H1246" s="71"/>
      <c r="I1246" s="72"/>
      <c r="J1246" s="72"/>
      <c r="K1246" s="36"/>
      <c r="L1246" s="79"/>
      <c r="M1246" s="79"/>
      <c r="N1246" s="74"/>
      <c r="O1246" s="81" t="s">
        <v>1490</v>
      </c>
      <c r="P1246" s="83">
        <v>44411.291400462964</v>
      </c>
      <c r="Q1246" s="81" t="s">
        <v>1907</v>
      </c>
      <c r="R1246" s="81"/>
      <c r="S1246" s="81"/>
      <c r="T1246" s="81" t="s">
        <v>3492</v>
      </c>
      <c r="U1246" s="83">
        <v>44411.291400462964</v>
      </c>
      <c r="V1246" s="85" t="s">
        <v>4756</v>
      </c>
      <c r="W1246" s="81"/>
      <c r="X1246" s="81"/>
      <c r="Y1246" s="87" t="s">
        <v>6756</v>
      </c>
      <c r="Z1246" s="81"/>
    </row>
    <row r="1247" spans="1:26" x14ac:dyDescent="0.35">
      <c r="A1247" s="66" t="s">
        <v>1058</v>
      </c>
      <c r="B1247" s="66" t="s">
        <v>1058</v>
      </c>
      <c r="C1247" s="67"/>
      <c r="D1247" s="68"/>
      <c r="E1247" s="69"/>
      <c r="F1247" s="70"/>
      <c r="G1247" s="67"/>
      <c r="H1247" s="71"/>
      <c r="I1247" s="72"/>
      <c r="J1247" s="72"/>
      <c r="K1247" s="36"/>
      <c r="L1247" s="79"/>
      <c r="M1247" s="79"/>
      <c r="N1247" s="74"/>
      <c r="O1247" s="81" t="s">
        <v>179</v>
      </c>
      <c r="P1247" s="83">
        <v>44411.291655092595</v>
      </c>
      <c r="Q1247" s="81" t="s">
        <v>1920</v>
      </c>
      <c r="R1247" s="85" t="s">
        <v>2763</v>
      </c>
      <c r="S1247" s="81" t="s">
        <v>3177</v>
      </c>
      <c r="T1247" s="81"/>
      <c r="U1247" s="83">
        <v>44411.291655092595</v>
      </c>
      <c r="V1247" s="85" t="s">
        <v>4757</v>
      </c>
      <c r="W1247" s="81"/>
      <c r="X1247" s="81"/>
      <c r="Y1247" s="87" t="s">
        <v>6757</v>
      </c>
      <c r="Z1247" s="81"/>
    </row>
    <row r="1248" spans="1:26" x14ac:dyDescent="0.35">
      <c r="A1248" s="66" t="s">
        <v>1059</v>
      </c>
      <c r="B1248" s="66" t="s">
        <v>1219</v>
      </c>
      <c r="C1248" s="67"/>
      <c r="D1248" s="68"/>
      <c r="E1248" s="69"/>
      <c r="F1248" s="70"/>
      <c r="G1248" s="67"/>
      <c r="H1248" s="71"/>
      <c r="I1248" s="72"/>
      <c r="J1248" s="72"/>
      <c r="K1248" s="36"/>
      <c r="L1248" s="79"/>
      <c r="M1248" s="79"/>
      <c r="N1248" s="74"/>
      <c r="O1248" s="81" t="s">
        <v>1490</v>
      </c>
      <c r="P1248" s="83">
        <v>44407.459085648145</v>
      </c>
      <c r="Q1248" s="81" t="s">
        <v>1758</v>
      </c>
      <c r="R1248" s="81"/>
      <c r="S1248" s="81"/>
      <c r="T1248" s="81" t="s">
        <v>3426</v>
      </c>
      <c r="U1248" s="83">
        <v>44407.459085648145</v>
      </c>
      <c r="V1248" s="85" t="s">
        <v>4758</v>
      </c>
      <c r="W1248" s="81"/>
      <c r="X1248" s="81"/>
      <c r="Y1248" s="87" t="s">
        <v>6758</v>
      </c>
      <c r="Z1248" s="81"/>
    </row>
    <row r="1249" spans="1:26" x14ac:dyDescent="0.35">
      <c r="A1249" s="66" t="s">
        <v>1059</v>
      </c>
      <c r="B1249" s="66" t="s">
        <v>1219</v>
      </c>
      <c r="C1249" s="67"/>
      <c r="D1249" s="68"/>
      <c r="E1249" s="69"/>
      <c r="F1249" s="70"/>
      <c r="G1249" s="67"/>
      <c r="H1249" s="71"/>
      <c r="I1249" s="72"/>
      <c r="J1249" s="72"/>
      <c r="K1249" s="36"/>
      <c r="L1249" s="79"/>
      <c r="M1249" s="79"/>
      <c r="N1249" s="74"/>
      <c r="O1249" s="81" t="s">
        <v>1490</v>
      </c>
      <c r="P1249" s="83">
        <v>44409.365925925929</v>
      </c>
      <c r="Q1249" s="81" t="s">
        <v>1776</v>
      </c>
      <c r="R1249" s="81"/>
      <c r="S1249" s="81"/>
      <c r="T1249" s="81" t="s">
        <v>3436</v>
      </c>
      <c r="U1249" s="83">
        <v>44409.365925925929</v>
      </c>
      <c r="V1249" s="85" t="s">
        <v>4759</v>
      </c>
      <c r="W1249" s="81"/>
      <c r="X1249" s="81"/>
      <c r="Y1249" s="87" t="s">
        <v>6759</v>
      </c>
      <c r="Z1249" s="81"/>
    </row>
    <row r="1250" spans="1:26" x14ac:dyDescent="0.35">
      <c r="A1250" s="66" t="s">
        <v>1059</v>
      </c>
      <c r="B1250" s="66" t="s">
        <v>1219</v>
      </c>
      <c r="C1250" s="67"/>
      <c r="D1250" s="68"/>
      <c r="E1250" s="69"/>
      <c r="F1250" s="70"/>
      <c r="G1250" s="67"/>
      <c r="H1250" s="71"/>
      <c r="I1250" s="72"/>
      <c r="J1250" s="72"/>
      <c r="K1250" s="36"/>
      <c r="L1250" s="79"/>
      <c r="M1250" s="79"/>
      <c r="N1250" s="74"/>
      <c r="O1250" s="81" t="s">
        <v>1490</v>
      </c>
      <c r="P1250" s="83">
        <v>44411.300034722219</v>
      </c>
      <c r="Q1250" s="81" t="s">
        <v>1918</v>
      </c>
      <c r="R1250" s="81"/>
      <c r="S1250" s="81"/>
      <c r="T1250" s="81" t="s">
        <v>3498</v>
      </c>
      <c r="U1250" s="83">
        <v>44411.300034722219</v>
      </c>
      <c r="V1250" s="85" t="s">
        <v>4760</v>
      </c>
      <c r="W1250" s="81"/>
      <c r="X1250" s="81"/>
      <c r="Y1250" s="87" t="s">
        <v>6760</v>
      </c>
      <c r="Z1250" s="81"/>
    </row>
    <row r="1251" spans="1:26" x14ac:dyDescent="0.35">
      <c r="A1251" s="66" t="s">
        <v>1060</v>
      </c>
      <c r="B1251" s="66" t="s">
        <v>1259</v>
      </c>
      <c r="C1251" s="67"/>
      <c r="D1251" s="68"/>
      <c r="E1251" s="69"/>
      <c r="F1251" s="70"/>
      <c r="G1251" s="67"/>
      <c r="H1251" s="71"/>
      <c r="I1251" s="72"/>
      <c r="J1251" s="72"/>
      <c r="K1251" s="36"/>
      <c r="L1251" s="79"/>
      <c r="M1251" s="79"/>
      <c r="N1251" s="74"/>
      <c r="O1251" s="81" t="s">
        <v>1490</v>
      </c>
      <c r="P1251" s="83">
        <v>44411.300370370373</v>
      </c>
      <c r="Q1251" s="81" t="s">
        <v>1921</v>
      </c>
      <c r="R1251" s="81"/>
      <c r="S1251" s="81"/>
      <c r="T1251" s="81" t="s">
        <v>3500</v>
      </c>
      <c r="U1251" s="83">
        <v>44411.300370370373</v>
      </c>
      <c r="V1251" s="85" t="s">
        <v>4761</v>
      </c>
      <c r="W1251" s="81"/>
      <c r="X1251" s="81"/>
      <c r="Y1251" s="87" t="s">
        <v>6761</v>
      </c>
      <c r="Z1251" s="81"/>
    </row>
    <row r="1252" spans="1:26" x14ac:dyDescent="0.35">
      <c r="A1252" s="66" t="s">
        <v>1061</v>
      </c>
      <c r="B1252" s="66" t="s">
        <v>1427</v>
      </c>
      <c r="C1252" s="67"/>
      <c r="D1252" s="68"/>
      <c r="E1252" s="69"/>
      <c r="F1252" s="70"/>
      <c r="G1252" s="67"/>
      <c r="H1252" s="71"/>
      <c r="I1252" s="72"/>
      <c r="J1252" s="72"/>
      <c r="K1252" s="36"/>
      <c r="L1252" s="79"/>
      <c r="M1252" s="79"/>
      <c r="N1252" s="74"/>
      <c r="O1252" s="81" t="s">
        <v>1490</v>
      </c>
      <c r="P1252" s="83">
        <v>44411.307476851849</v>
      </c>
      <c r="Q1252" s="81" t="s">
        <v>1922</v>
      </c>
      <c r="R1252" s="81"/>
      <c r="S1252" s="81"/>
      <c r="T1252" s="81" t="s">
        <v>3501</v>
      </c>
      <c r="U1252" s="83">
        <v>44411.307476851849</v>
      </c>
      <c r="V1252" s="85" t="s">
        <v>4762</v>
      </c>
      <c r="W1252" s="81"/>
      <c r="X1252" s="81"/>
      <c r="Y1252" s="87" t="s">
        <v>6762</v>
      </c>
      <c r="Z1252" s="81"/>
    </row>
    <row r="1253" spans="1:26" x14ac:dyDescent="0.35">
      <c r="A1253" s="66" t="s">
        <v>1061</v>
      </c>
      <c r="B1253" s="66" t="s">
        <v>1056</v>
      </c>
      <c r="C1253" s="67"/>
      <c r="D1253" s="68"/>
      <c r="E1253" s="69"/>
      <c r="F1253" s="70"/>
      <c r="G1253" s="67"/>
      <c r="H1253" s="71"/>
      <c r="I1253" s="72"/>
      <c r="J1253" s="72"/>
      <c r="K1253" s="36"/>
      <c r="L1253" s="79"/>
      <c r="M1253" s="79"/>
      <c r="N1253" s="74"/>
      <c r="O1253" s="81" t="s">
        <v>1490</v>
      </c>
      <c r="P1253" s="83">
        <v>44411.307476851849</v>
      </c>
      <c r="Q1253" s="81" t="s">
        <v>1922</v>
      </c>
      <c r="R1253" s="81"/>
      <c r="S1253" s="81"/>
      <c r="T1253" s="81" t="s">
        <v>3501</v>
      </c>
      <c r="U1253" s="83">
        <v>44411.307476851849</v>
      </c>
      <c r="V1253" s="85" t="s">
        <v>4762</v>
      </c>
      <c r="W1253" s="81"/>
      <c r="X1253" s="81"/>
      <c r="Y1253" s="87" t="s">
        <v>6762</v>
      </c>
      <c r="Z1253" s="81"/>
    </row>
    <row r="1254" spans="1:26" x14ac:dyDescent="0.35">
      <c r="A1254" s="66" t="s">
        <v>1062</v>
      </c>
      <c r="B1254" s="66" t="s">
        <v>1062</v>
      </c>
      <c r="C1254" s="67"/>
      <c r="D1254" s="68"/>
      <c r="E1254" s="69"/>
      <c r="F1254" s="70"/>
      <c r="G1254" s="67"/>
      <c r="H1254" s="71"/>
      <c r="I1254" s="72"/>
      <c r="J1254" s="72"/>
      <c r="K1254" s="36"/>
      <c r="L1254" s="79"/>
      <c r="M1254" s="79"/>
      <c r="N1254" s="74"/>
      <c r="O1254" s="81" t="s">
        <v>179</v>
      </c>
      <c r="P1254" s="83">
        <v>44411.307939814818</v>
      </c>
      <c r="Q1254" s="81" t="s">
        <v>1923</v>
      </c>
      <c r="R1254" s="85" t="s">
        <v>2764</v>
      </c>
      <c r="S1254" s="81" t="s">
        <v>3177</v>
      </c>
      <c r="T1254" s="81" t="s">
        <v>3502</v>
      </c>
      <c r="U1254" s="83">
        <v>44411.307939814818</v>
      </c>
      <c r="V1254" s="85" t="s">
        <v>4763</v>
      </c>
      <c r="W1254" s="81"/>
      <c r="X1254" s="81"/>
      <c r="Y1254" s="87" t="s">
        <v>6763</v>
      </c>
      <c r="Z1254" s="81"/>
    </row>
    <row r="1255" spans="1:26" x14ac:dyDescent="0.35">
      <c r="A1255" s="66" t="s">
        <v>1063</v>
      </c>
      <c r="B1255" s="66" t="s">
        <v>1063</v>
      </c>
      <c r="C1255" s="67"/>
      <c r="D1255" s="68"/>
      <c r="E1255" s="69"/>
      <c r="F1255" s="70"/>
      <c r="G1255" s="67"/>
      <c r="H1255" s="71"/>
      <c r="I1255" s="72"/>
      <c r="J1255" s="72"/>
      <c r="K1255" s="36"/>
      <c r="L1255" s="79"/>
      <c r="M1255" s="79"/>
      <c r="N1255" s="74"/>
      <c r="O1255" s="81" t="s">
        <v>179</v>
      </c>
      <c r="P1255" s="83">
        <v>44411.31013888889</v>
      </c>
      <c r="Q1255" s="81" t="s">
        <v>1924</v>
      </c>
      <c r="R1255" s="85" t="s">
        <v>2765</v>
      </c>
      <c r="S1255" s="81" t="s">
        <v>3177</v>
      </c>
      <c r="T1255" s="81" t="s">
        <v>3298</v>
      </c>
      <c r="U1255" s="83">
        <v>44411.31013888889</v>
      </c>
      <c r="V1255" s="85" t="s">
        <v>4764</v>
      </c>
      <c r="W1255" s="81"/>
      <c r="X1255" s="81"/>
      <c r="Y1255" s="87" t="s">
        <v>6764</v>
      </c>
      <c r="Z1255" s="81"/>
    </row>
    <row r="1256" spans="1:26" x14ac:dyDescent="0.35">
      <c r="A1256" s="66" t="s">
        <v>1064</v>
      </c>
      <c r="B1256" s="66" t="s">
        <v>1256</v>
      </c>
      <c r="C1256" s="67"/>
      <c r="D1256" s="68"/>
      <c r="E1256" s="69"/>
      <c r="F1256" s="70"/>
      <c r="G1256" s="67"/>
      <c r="H1256" s="71"/>
      <c r="I1256" s="72"/>
      <c r="J1256" s="72"/>
      <c r="K1256" s="36"/>
      <c r="L1256" s="79"/>
      <c r="M1256" s="79"/>
      <c r="N1256" s="74"/>
      <c r="O1256" s="81" t="s">
        <v>1490</v>
      </c>
      <c r="P1256" s="83">
        <v>44411.322881944441</v>
      </c>
      <c r="Q1256" s="81" t="s">
        <v>1925</v>
      </c>
      <c r="R1256" s="81"/>
      <c r="S1256" s="81"/>
      <c r="T1256" s="81" t="s">
        <v>3503</v>
      </c>
      <c r="U1256" s="83">
        <v>44411.322881944441</v>
      </c>
      <c r="V1256" s="85" t="s">
        <v>4765</v>
      </c>
      <c r="W1256" s="81"/>
      <c r="X1256" s="81"/>
      <c r="Y1256" s="87" t="s">
        <v>6765</v>
      </c>
      <c r="Z1256" s="81"/>
    </row>
    <row r="1257" spans="1:26" x14ac:dyDescent="0.35">
      <c r="A1257" s="66" t="s">
        <v>1065</v>
      </c>
      <c r="B1257" s="66" t="s">
        <v>1137</v>
      </c>
      <c r="C1257" s="67"/>
      <c r="D1257" s="68"/>
      <c r="E1257" s="69"/>
      <c r="F1257" s="70"/>
      <c r="G1257" s="67"/>
      <c r="H1257" s="71"/>
      <c r="I1257" s="72"/>
      <c r="J1257" s="72"/>
      <c r="K1257" s="36"/>
      <c r="L1257" s="79"/>
      <c r="M1257" s="79"/>
      <c r="N1257" s="74"/>
      <c r="O1257" s="81" t="s">
        <v>1490</v>
      </c>
      <c r="P1257" s="83">
        <v>44411.325243055559</v>
      </c>
      <c r="Q1257" s="81" t="s">
        <v>1848</v>
      </c>
      <c r="R1257" s="85" t="s">
        <v>2699</v>
      </c>
      <c r="S1257" s="81" t="s">
        <v>3183</v>
      </c>
      <c r="T1257" s="81" t="s">
        <v>3289</v>
      </c>
      <c r="U1257" s="83">
        <v>44411.325243055559</v>
      </c>
      <c r="V1257" s="85" t="s">
        <v>4766</v>
      </c>
      <c r="W1257" s="81"/>
      <c r="X1257" s="81"/>
      <c r="Y1257" s="87" t="s">
        <v>6766</v>
      </c>
      <c r="Z1257" s="81"/>
    </row>
    <row r="1258" spans="1:26" x14ac:dyDescent="0.35">
      <c r="A1258" s="66" t="s">
        <v>1066</v>
      </c>
      <c r="B1258" s="66" t="s">
        <v>1219</v>
      </c>
      <c r="C1258" s="67"/>
      <c r="D1258" s="68"/>
      <c r="E1258" s="69"/>
      <c r="F1258" s="70"/>
      <c r="G1258" s="67"/>
      <c r="H1258" s="71"/>
      <c r="I1258" s="72"/>
      <c r="J1258" s="72"/>
      <c r="K1258" s="36"/>
      <c r="L1258" s="79"/>
      <c r="M1258" s="79"/>
      <c r="N1258" s="74"/>
      <c r="O1258" s="81" t="s">
        <v>1490</v>
      </c>
      <c r="P1258" s="83">
        <v>44411.325798611113</v>
      </c>
      <c r="Q1258" s="81" t="s">
        <v>1918</v>
      </c>
      <c r="R1258" s="81"/>
      <c r="S1258" s="81"/>
      <c r="T1258" s="81" t="s">
        <v>3498</v>
      </c>
      <c r="U1258" s="83">
        <v>44411.325798611113</v>
      </c>
      <c r="V1258" s="85" t="s">
        <v>4767</v>
      </c>
      <c r="W1258" s="81"/>
      <c r="X1258" s="81"/>
      <c r="Y1258" s="87" t="s">
        <v>6767</v>
      </c>
      <c r="Z1258" s="81"/>
    </row>
    <row r="1259" spans="1:26" x14ac:dyDescent="0.35">
      <c r="A1259" s="66" t="s">
        <v>1067</v>
      </c>
      <c r="B1259" s="66" t="s">
        <v>1256</v>
      </c>
      <c r="C1259" s="67"/>
      <c r="D1259" s="68"/>
      <c r="E1259" s="69"/>
      <c r="F1259" s="70"/>
      <c r="G1259" s="67"/>
      <c r="H1259" s="71"/>
      <c r="I1259" s="72"/>
      <c r="J1259" s="72"/>
      <c r="K1259" s="36"/>
      <c r="L1259" s="79"/>
      <c r="M1259" s="79"/>
      <c r="N1259" s="74"/>
      <c r="O1259" s="81" t="s">
        <v>1490</v>
      </c>
      <c r="P1259" s="83">
        <v>44411.326226851852</v>
      </c>
      <c r="Q1259" s="81" t="s">
        <v>1925</v>
      </c>
      <c r="R1259" s="81"/>
      <c r="S1259" s="81"/>
      <c r="T1259" s="81" t="s">
        <v>3503</v>
      </c>
      <c r="U1259" s="83">
        <v>44411.326226851852</v>
      </c>
      <c r="V1259" s="85" t="s">
        <v>4768</v>
      </c>
      <c r="W1259" s="81"/>
      <c r="X1259" s="81"/>
      <c r="Y1259" s="87" t="s">
        <v>6768</v>
      </c>
      <c r="Z1259" s="81"/>
    </row>
    <row r="1260" spans="1:26" x14ac:dyDescent="0.35">
      <c r="A1260" s="66" t="s">
        <v>1068</v>
      </c>
      <c r="B1260" s="66" t="s">
        <v>1229</v>
      </c>
      <c r="C1260" s="67"/>
      <c r="D1260" s="68"/>
      <c r="E1260" s="69"/>
      <c r="F1260" s="70"/>
      <c r="G1260" s="67"/>
      <c r="H1260" s="71"/>
      <c r="I1260" s="72"/>
      <c r="J1260" s="72"/>
      <c r="K1260" s="36"/>
      <c r="L1260" s="79"/>
      <c r="M1260" s="79"/>
      <c r="N1260" s="74"/>
      <c r="O1260" s="81" t="s">
        <v>1490</v>
      </c>
      <c r="P1260" s="83">
        <v>44409.587210648147</v>
      </c>
      <c r="Q1260" s="81" t="s">
        <v>1779</v>
      </c>
      <c r="R1260" s="81"/>
      <c r="S1260" s="81"/>
      <c r="T1260" s="81" t="s">
        <v>3439</v>
      </c>
      <c r="U1260" s="83">
        <v>44409.587210648147</v>
      </c>
      <c r="V1260" s="85" t="s">
        <v>4769</v>
      </c>
      <c r="W1260" s="81"/>
      <c r="X1260" s="81"/>
      <c r="Y1260" s="87" t="s">
        <v>6769</v>
      </c>
      <c r="Z1260" s="81"/>
    </row>
    <row r="1261" spans="1:26" x14ac:dyDescent="0.35">
      <c r="A1261" s="66" t="s">
        <v>1068</v>
      </c>
      <c r="B1261" s="66" t="s">
        <v>1228</v>
      </c>
      <c r="C1261" s="67"/>
      <c r="D1261" s="68"/>
      <c r="E1261" s="69"/>
      <c r="F1261" s="70"/>
      <c r="G1261" s="67"/>
      <c r="H1261" s="71"/>
      <c r="I1261" s="72"/>
      <c r="J1261" s="72"/>
      <c r="K1261" s="36"/>
      <c r="L1261" s="79"/>
      <c r="M1261" s="79"/>
      <c r="N1261" s="74"/>
      <c r="O1261" s="81" t="s">
        <v>1490</v>
      </c>
      <c r="P1261" s="83">
        <v>44409.587210648147</v>
      </c>
      <c r="Q1261" s="81" t="s">
        <v>1779</v>
      </c>
      <c r="R1261" s="81"/>
      <c r="S1261" s="81"/>
      <c r="T1261" s="81" t="s">
        <v>3439</v>
      </c>
      <c r="U1261" s="83">
        <v>44409.587210648147</v>
      </c>
      <c r="V1261" s="85" t="s">
        <v>4769</v>
      </c>
      <c r="W1261" s="81"/>
      <c r="X1261" s="81"/>
      <c r="Y1261" s="87" t="s">
        <v>6769</v>
      </c>
      <c r="Z1261" s="81"/>
    </row>
    <row r="1262" spans="1:26" x14ac:dyDescent="0.35">
      <c r="A1262" s="66" t="s">
        <v>1068</v>
      </c>
      <c r="B1262" s="66" t="s">
        <v>1256</v>
      </c>
      <c r="C1262" s="67"/>
      <c r="D1262" s="68"/>
      <c r="E1262" s="69"/>
      <c r="F1262" s="70"/>
      <c r="G1262" s="67"/>
      <c r="H1262" s="71"/>
      <c r="I1262" s="72"/>
      <c r="J1262" s="72"/>
      <c r="K1262" s="36"/>
      <c r="L1262" s="79"/>
      <c r="M1262" s="79"/>
      <c r="N1262" s="74"/>
      <c r="O1262" s="81" t="s">
        <v>1490</v>
      </c>
      <c r="P1262" s="83">
        <v>44411.330393518518</v>
      </c>
      <c r="Q1262" s="81" t="s">
        <v>1925</v>
      </c>
      <c r="R1262" s="81"/>
      <c r="S1262" s="81"/>
      <c r="T1262" s="81" t="s">
        <v>3503</v>
      </c>
      <c r="U1262" s="83">
        <v>44411.330393518518</v>
      </c>
      <c r="V1262" s="85" t="s">
        <v>4770</v>
      </c>
      <c r="W1262" s="81"/>
      <c r="X1262" s="81"/>
      <c r="Y1262" s="87" t="s">
        <v>6770</v>
      </c>
      <c r="Z1262" s="81"/>
    </row>
    <row r="1263" spans="1:26" x14ac:dyDescent="0.35">
      <c r="A1263" s="66" t="s">
        <v>1069</v>
      </c>
      <c r="B1263" s="66" t="s">
        <v>1404</v>
      </c>
      <c r="C1263" s="67"/>
      <c r="D1263" s="68"/>
      <c r="E1263" s="69"/>
      <c r="F1263" s="70"/>
      <c r="G1263" s="67"/>
      <c r="H1263" s="71"/>
      <c r="I1263" s="72"/>
      <c r="J1263" s="72"/>
      <c r="K1263" s="36"/>
      <c r="L1263" s="79"/>
      <c r="M1263" s="79"/>
      <c r="N1263" s="74"/>
      <c r="O1263" s="81" t="s">
        <v>1490</v>
      </c>
      <c r="P1263" s="83">
        <v>44407.441678240742</v>
      </c>
      <c r="Q1263" s="81" t="s">
        <v>1926</v>
      </c>
      <c r="R1263" s="85" t="s">
        <v>2766</v>
      </c>
      <c r="S1263" s="81" t="s">
        <v>3177</v>
      </c>
      <c r="T1263" s="81" t="s">
        <v>3385</v>
      </c>
      <c r="U1263" s="83">
        <v>44407.441678240742</v>
      </c>
      <c r="V1263" s="85" t="s">
        <v>4771</v>
      </c>
      <c r="W1263" s="81"/>
      <c r="X1263" s="81"/>
      <c r="Y1263" s="87" t="s">
        <v>6771</v>
      </c>
      <c r="Z1263" s="81"/>
    </row>
    <row r="1264" spans="1:26" x14ac:dyDescent="0.35">
      <c r="A1264" s="66" t="s">
        <v>1069</v>
      </c>
      <c r="B1264" s="66" t="s">
        <v>1405</v>
      </c>
      <c r="C1264" s="67"/>
      <c r="D1264" s="68"/>
      <c r="E1264" s="69"/>
      <c r="F1264" s="70"/>
      <c r="G1264" s="67"/>
      <c r="H1264" s="71"/>
      <c r="I1264" s="72"/>
      <c r="J1264" s="72"/>
      <c r="K1264" s="36"/>
      <c r="L1264" s="79"/>
      <c r="M1264" s="79"/>
      <c r="N1264" s="74"/>
      <c r="O1264" s="81" t="s">
        <v>1490</v>
      </c>
      <c r="P1264" s="83">
        <v>44407.441678240742</v>
      </c>
      <c r="Q1264" s="81" t="s">
        <v>1926</v>
      </c>
      <c r="R1264" s="85" t="s">
        <v>2766</v>
      </c>
      <c r="S1264" s="81" t="s">
        <v>3177</v>
      </c>
      <c r="T1264" s="81" t="s">
        <v>3385</v>
      </c>
      <c r="U1264" s="83">
        <v>44407.441678240742</v>
      </c>
      <c r="V1264" s="85" t="s">
        <v>4771</v>
      </c>
      <c r="W1264" s="81"/>
      <c r="X1264" s="81"/>
      <c r="Y1264" s="87" t="s">
        <v>6771</v>
      </c>
      <c r="Z1264" s="81"/>
    </row>
    <row r="1265" spans="1:26" x14ac:dyDescent="0.35">
      <c r="A1265" s="66" t="s">
        <v>1069</v>
      </c>
      <c r="B1265" s="66" t="s">
        <v>1069</v>
      </c>
      <c r="C1265" s="67"/>
      <c r="D1265" s="68"/>
      <c r="E1265" s="69"/>
      <c r="F1265" s="70"/>
      <c r="G1265" s="67"/>
      <c r="H1265" s="71"/>
      <c r="I1265" s="72"/>
      <c r="J1265" s="72"/>
      <c r="K1265" s="36"/>
      <c r="L1265" s="79"/>
      <c r="M1265" s="79"/>
      <c r="N1265" s="74"/>
      <c r="O1265" s="81" t="s">
        <v>179</v>
      </c>
      <c r="P1265" s="83">
        <v>44407.610451388886</v>
      </c>
      <c r="Q1265" s="81" t="s">
        <v>1927</v>
      </c>
      <c r="R1265" s="85" t="s">
        <v>2767</v>
      </c>
      <c r="S1265" s="81" t="s">
        <v>3177</v>
      </c>
      <c r="T1265" s="81"/>
      <c r="U1265" s="83">
        <v>44407.610451388886</v>
      </c>
      <c r="V1265" s="85" t="s">
        <v>4772</v>
      </c>
      <c r="W1265" s="81"/>
      <c r="X1265" s="81"/>
      <c r="Y1265" s="87" t="s">
        <v>6772</v>
      </c>
      <c r="Z1265" s="81"/>
    </row>
    <row r="1266" spans="1:26" x14ac:dyDescent="0.35">
      <c r="A1266" s="66" t="s">
        <v>1069</v>
      </c>
      <c r="B1266" s="66" t="s">
        <v>1137</v>
      </c>
      <c r="C1266" s="67"/>
      <c r="D1266" s="68"/>
      <c r="E1266" s="69"/>
      <c r="F1266" s="70"/>
      <c r="G1266" s="67"/>
      <c r="H1266" s="71"/>
      <c r="I1266" s="72"/>
      <c r="J1266" s="72"/>
      <c r="K1266" s="36"/>
      <c r="L1266" s="79"/>
      <c r="M1266" s="79"/>
      <c r="N1266" s="74"/>
      <c r="O1266" s="81" t="s">
        <v>1490</v>
      </c>
      <c r="P1266" s="83">
        <v>44411.332430555558</v>
      </c>
      <c r="Q1266" s="81" t="s">
        <v>1848</v>
      </c>
      <c r="R1266" s="85" t="s">
        <v>2699</v>
      </c>
      <c r="S1266" s="81" t="s">
        <v>3183</v>
      </c>
      <c r="T1266" s="81" t="s">
        <v>3289</v>
      </c>
      <c r="U1266" s="83">
        <v>44411.332430555558</v>
      </c>
      <c r="V1266" s="85" t="s">
        <v>4773</v>
      </c>
      <c r="W1266" s="81"/>
      <c r="X1266" s="81"/>
      <c r="Y1266" s="87" t="s">
        <v>6773</v>
      </c>
      <c r="Z1266" s="81"/>
    </row>
    <row r="1267" spans="1:26" x14ac:dyDescent="0.35">
      <c r="A1267" s="66" t="s">
        <v>1070</v>
      </c>
      <c r="B1267" s="66" t="s">
        <v>1427</v>
      </c>
      <c r="C1267" s="67"/>
      <c r="D1267" s="68"/>
      <c r="E1267" s="69"/>
      <c r="F1267" s="70"/>
      <c r="G1267" s="67"/>
      <c r="H1267" s="71"/>
      <c r="I1267" s="72"/>
      <c r="J1267" s="72"/>
      <c r="K1267" s="36"/>
      <c r="L1267" s="79"/>
      <c r="M1267" s="79"/>
      <c r="N1267" s="74"/>
      <c r="O1267" s="81" t="s">
        <v>1490</v>
      </c>
      <c r="P1267" s="83">
        <v>44411.341006944444</v>
      </c>
      <c r="Q1267" s="81" t="s">
        <v>1922</v>
      </c>
      <c r="R1267" s="81"/>
      <c r="S1267" s="81"/>
      <c r="T1267" s="81" t="s">
        <v>3501</v>
      </c>
      <c r="U1267" s="83">
        <v>44411.341006944444</v>
      </c>
      <c r="V1267" s="85" t="s">
        <v>4774</v>
      </c>
      <c r="W1267" s="81"/>
      <c r="X1267" s="81"/>
      <c r="Y1267" s="87" t="s">
        <v>6774</v>
      </c>
      <c r="Z1267" s="81"/>
    </row>
    <row r="1268" spans="1:26" x14ac:dyDescent="0.35">
      <c r="A1268" s="66" t="s">
        <v>1070</v>
      </c>
      <c r="B1268" s="66" t="s">
        <v>1056</v>
      </c>
      <c r="C1268" s="67"/>
      <c r="D1268" s="68"/>
      <c r="E1268" s="69"/>
      <c r="F1268" s="70"/>
      <c r="G1268" s="67"/>
      <c r="H1268" s="71"/>
      <c r="I1268" s="72"/>
      <c r="J1268" s="72"/>
      <c r="K1268" s="36"/>
      <c r="L1268" s="79"/>
      <c r="M1268" s="79"/>
      <c r="N1268" s="74"/>
      <c r="O1268" s="81" t="s">
        <v>1490</v>
      </c>
      <c r="P1268" s="83">
        <v>44411.341006944444</v>
      </c>
      <c r="Q1268" s="81" t="s">
        <v>1922</v>
      </c>
      <c r="R1268" s="81"/>
      <c r="S1268" s="81"/>
      <c r="T1268" s="81" t="s">
        <v>3501</v>
      </c>
      <c r="U1268" s="83">
        <v>44411.341006944444</v>
      </c>
      <c r="V1268" s="85" t="s">
        <v>4774</v>
      </c>
      <c r="W1268" s="81"/>
      <c r="X1268" s="81"/>
      <c r="Y1268" s="87" t="s">
        <v>6774</v>
      </c>
      <c r="Z1268" s="81"/>
    </row>
    <row r="1269" spans="1:26" x14ac:dyDescent="0.35">
      <c r="A1269" s="66" t="s">
        <v>1071</v>
      </c>
      <c r="B1269" s="66" t="s">
        <v>1435</v>
      </c>
      <c r="C1269" s="67"/>
      <c r="D1269" s="68"/>
      <c r="E1269" s="69"/>
      <c r="F1269" s="70"/>
      <c r="G1269" s="67"/>
      <c r="H1269" s="71"/>
      <c r="I1269" s="72"/>
      <c r="J1269" s="72"/>
      <c r="K1269" s="36"/>
      <c r="L1269" s="79"/>
      <c r="M1269" s="79"/>
      <c r="N1269" s="74"/>
      <c r="O1269" s="81" t="s">
        <v>1490</v>
      </c>
      <c r="P1269" s="83">
        <v>44410.355810185189</v>
      </c>
      <c r="Q1269" s="81" t="s">
        <v>1928</v>
      </c>
      <c r="R1269" s="85" t="s">
        <v>2768</v>
      </c>
      <c r="S1269" s="81" t="s">
        <v>3177</v>
      </c>
      <c r="T1269" s="81" t="s">
        <v>3303</v>
      </c>
      <c r="U1269" s="83">
        <v>44410.355810185189</v>
      </c>
      <c r="V1269" s="85" t="s">
        <v>4775</v>
      </c>
      <c r="W1269" s="81"/>
      <c r="X1269" s="81"/>
      <c r="Y1269" s="87" t="s">
        <v>6775</v>
      </c>
      <c r="Z1269" s="81"/>
    </row>
    <row r="1270" spans="1:26" x14ac:dyDescent="0.35">
      <c r="A1270" s="66" t="s">
        <v>1072</v>
      </c>
      <c r="B1270" s="66" t="s">
        <v>1435</v>
      </c>
      <c r="C1270" s="67"/>
      <c r="D1270" s="68"/>
      <c r="E1270" s="69"/>
      <c r="F1270" s="70"/>
      <c r="G1270" s="67"/>
      <c r="H1270" s="71"/>
      <c r="I1270" s="72"/>
      <c r="J1270" s="72"/>
      <c r="K1270" s="36"/>
      <c r="L1270" s="79"/>
      <c r="M1270" s="79"/>
      <c r="N1270" s="74"/>
      <c r="O1270" s="81" t="s">
        <v>1490</v>
      </c>
      <c r="P1270" s="83">
        <v>44410.517418981479</v>
      </c>
      <c r="Q1270" s="81" t="s">
        <v>1860</v>
      </c>
      <c r="R1270" s="81"/>
      <c r="S1270" s="81"/>
      <c r="T1270" s="81" t="s">
        <v>3303</v>
      </c>
      <c r="U1270" s="83">
        <v>44410.517418981479</v>
      </c>
      <c r="V1270" s="85" t="s">
        <v>4776</v>
      </c>
      <c r="W1270" s="81"/>
      <c r="X1270" s="81"/>
      <c r="Y1270" s="87" t="s">
        <v>6776</v>
      </c>
      <c r="Z1270" s="81"/>
    </row>
    <row r="1271" spans="1:26" x14ac:dyDescent="0.35">
      <c r="A1271" s="66" t="s">
        <v>1073</v>
      </c>
      <c r="B1271" s="66" t="s">
        <v>1435</v>
      </c>
      <c r="C1271" s="67"/>
      <c r="D1271" s="68"/>
      <c r="E1271" s="69"/>
      <c r="F1271" s="70"/>
      <c r="G1271" s="67"/>
      <c r="H1271" s="71"/>
      <c r="I1271" s="72"/>
      <c r="J1271" s="72"/>
      <c r="K1271" s="36"/>
      <c r="L1271" s="79"/>
      <c r="M1271" s="79"/>
      <c r="N1271" s="74"/>
      <c r="O1271" s="81" t="s">
        <v>1490</v>
      </c>
      <c r="P1271" s="83">
        <v>44411.348738425928</v>
      </c>
      <c r="Q1271" s="81" t="s">
        <v>1860</v>
      </c>
      <c r="R1271" s="81"/>
      <c r="S1271" s="81"/>
      <c r="T1271" s="81" t="s">
        <v>3303</v>
      </c>
      <c r="U1271" s="83">
        <v>44411.348738425928</v>
      </c>
      <c r="V1271" s="85" t="s">
        <v>4777</v>
      </c>
      <c r="W1271" s="81"/>
      <c r="X1271" s="81"/>
      <c r="Y1271" s="87" t="s">
        <v>6777</v>
      </c>
      <c r="Z1271" s="81"/>
    </row>
    <row r="1272" spans="1:26" x14ac:dyDescent="0.35">
      <c r="A1272" s="66" t="s">
        <v>1072</v>
      </c>
      <c r="B1272" s="66" t="s">
        <v>1071</v>
      </c>
      <c r="C1272" s="67"/>
      <c r="D1272" s="68"/>
      <c r="E1272" s="69"/>
      <c r="F1272" s="70"/>
      <c r="G1272" s="67"/>
      <c r="H1272" s="71"/>
      <c r="I1272" s="72"/>
      <c r="J1272" s="72"/>
      <c r="K1272" s="36"/>
      <c r="L1272" s="79"/>
      <c r="M1272" s="79"/>
      <c r="N1272" s="74"/>
      <c r="O1272" s="81" t="s">
        <v>1490</v>
      </c>
      <c r="P1272" s="83">
        <v>44410.517418981479</v>
      </c>
      <c r="Q1272" s="81" t="s">
        <v>1860</v>
      </c>
      <c r="R1272" s="81"/>
      <c r="S1272" s="81"/>
      <c r="T1272" s="81" t="s">
        <v>3303</v>
      </c>
      <c r="U1272" s="83">
        <v>44410.517418981479</v>
      </c>
      <c r="V1272" s="85" t="s">
        <v>4776</v>
      </c>
      <c r="W1272" s="81"/>
      <c r="X1272" s="81"/>
      <c r="Y1272" s="87" t="s">
        <v>6776</v>
      </c>
      <c r="Z1272" s="81"/>
    </row>
    <row r="1273" spans="1:26" x14ac:dyDescent="0.35">
      <c r="A1273" s="66" t="s">
        <v>1073</v>
      </c>
      <c r="B1273" s="66" t="s">
        <v>1071</v>
      </c>
      <c r="C1273" s="67"/>
      <c r="D1273" s="68"/>
      <c r="E1273" s="69"/>
      <c r="F1273" s="70"/>
      <c r="G1273" s="67"/>
      <c r="H1273" s="71"/>
      <c r="I1273" s="72"/>
      <c r="J1273" s="72"/>
      <c r="K1273" s="36"/>
      <c r="L1273" s="79"/>
      <c r="M1273" s="79"/>
      <c r="N1273" s="74"/>
      <c r="O1273" s="81" t="s">
        <v>1490</v>
      </c>
      <c r="P1273" s="83">
        <v>44411.348738425928</v>
      </c>
      <c r="Q1273" s="81" t="s">
        <v>1860</v>
      </c>
      <c r="R1273" s="81"/>
      <c r="S1273" s="81"/>
      <c r="T1273" s="81" t="s">
        <v>3303</v>
      </c>
      <c r="U1273" s="83">
        <v>44411.348738425928</v>
      </c>
      <c r="V1273" s="85" t="s">
        <v>4777</v>
      </c>
      <c r="W1273" s="81"/>
      <c r="X1273" s="81"/>
      <c r="Y1273" s="87" t="s">
        <v>6777</v>
      </c>
      <c r="Z1273" s="81"/>
    </row>
    <row r="1274" spans="1:26" x14ac:dyDescent="0.35">
      <c r="A1274" s="66" t="s">
        <v>1074</v>
      </c>
      <c r="B1274" s="66" t="s">
        <v>1444</v>
      </c>
      <c r="C1274" s="67"/>
      <c r="D1274" s="68"/>
      <c r="E1274" s="69"/>
      <c r="F1274" s="70"/>
      <c r="G1274" s="67"/>
      <c r="H1274" s="71"/>
      <c r="I1274" s="72"/>
      <c r="J1274" s="72"/>
      <c r="K1274" s="36"/>
      <c r="L1274" s="79"/>
      <c r="M1274" s="79"/>
      <c r="N1274" s="74"/>
      <c r="O1274" s="81" t="s">
        <v>1490</v>
      </c>
      <c r="P1274" s="83">
        <v>44411.350034722222</v>
      </c>
      <c r="Q1274" s="81" t="s">
        <v>1929</v>
      </c>
      <c r="R1274" s="85" t="s">
        <v>2769</v>
      </c>
      <c r="S1274" s="81" t="s">
        <v>3177</v>
      </c>
      <c r="T1274" s="81" t="s">
        <v>3504</v>
      </c>
      <c r="U1274" s="83">
        <v>44411.350034722222</v>
      </c>
      <c r="V1274" s="85" t="s">
        <v>4778</v>
      </c>
      <c r="W1274" s="81"/>
      <c r="X1274" s="81"/>
      <c r="Y1274" s="87" t="s">
        <v>6778</v>
      </c>
      <c r="Z1274" s="81"/>
    </row>
    <row r="1275" spans="1:26" x14ac:dyDescent="0.35">
      <c r="A1275" s="66" t="s">
        <v>1056</v>
      </c>
      <c r="B1275" s="66" t="s">
        <v>1161</v>
      </c>
      <c r="C1275" s="67"/>
      <c r="D1275" s="68"/>
      <c r="E1275" s="69"/>
      <c r="F1275" s="70"/>
      <c r="G1275" s="67"/>
      <c r="H1275" s="71"/>
      <c r="I1275" s="72"/>
      <c r="J1275" s="72"/>
      <c r="K1275" s="36"/>
      <c r="L1275" s="79"/>
      <c r="M1275" s="79"/>
      <c r="N1275" s="74"/>
      <c r="O1275" s="81" t="s">
        <v>1490</v>
      </c>
      <c r="P1275" s="83">
        <v>44406.285810185182</v>
      </c>
      <c r="Q1275" s="81" t="s">
        <v>1581</v>
      </c>
      <c r="R1275" s="81"/>
      <c r="S1275" s="81"/>
      <c r="T1275" s="81"/>
      <c r="U1275" s="83">
        <v>44406.285810185182</v>
      </c>
      <c r="V1275" s="85" t="s">
        <v>4779</v>
      </c>
      <c r="W1275" s="81"/>
      <c r="X1275" s="81"/>
      <c r="Y1275" s="87" t="s">
        <v>6779</v>
      </c>
      <c r="Z1275" s="81"/>
    </row>
    <row r="1276" spans="1:26" x14ac:dyDescent="0.35">
      <c r="A1276" s="66" t="s">
        <v>1056</v>
      </c>
      <c r="B1276" s="66" t="s">
        <v>1056</v>
      </c>
      <c r="C1276" s="67"/>
      <c r="D1276" s="68"/>
      <c r="E1276" s="69"/>
      <c r="F1276" s="70"/>
      <c r="G1276" s="67"/>
      <c r="H1276" s="71"/>
      <c r="I1276" s="72"/>
      <c r="J1276" s="72"/>
      <c r="K1276" s="36"/>
      <c r="L1276" s="79"/>
      <c r="M1276" s="79"/>
      <c r="N1276" s="74"/>
      <c r="O1276" s="81" t="s">
        <v>179</v>
      </c>
      <c r="P1276" s="83">
        <v>44410.279189814813</v>
      </c>
      <c r="Q1276" s="81" t="s">
        <v>1930</v>
      </c>
      <c r="R1276" s="85" t="s">
        <v>2770</v>
      </c>
      <c r="S1276" s="81" t="s">
        <v>3177</v>
      </c>
      <c r="T1276" s="81" t="s">
        <v>3505</v>
      </c>
      <c r="U1276" s="83">
        <v>44410.279189814813</v>
      </c>
      <c r="V1276" s="85" t="s">
        <v>4780</v>
      </c>
      <c r="W1276" s="81"/>
      <c r="X1276" s="81"/>
      <c r="Y1276" s="87" t="s">
        <v>6780</v>
      </c>
      <c r="Z1276" s="81"/>
    </row>
    <row r="1277" spans="1:26" x14ac:dyDescent="0.35">
      <c r="A1277" s="66" t="s">
        <v>1056</v>
      </c>
      <c r="B1277" s="66" t="s">
        <v>1427</v>
      </c>
      <c r="C1277" s="67"/>
      <c r="D1277" s="68"/>
      <c r="E1277" s="69"/>
      <c r="F1277" s="70"/>
      <c r="G1277" s="67"/>
      <c r="H1277" s="71"/>
      <c r="I1277" s="72"/>
      <c r="J1277" s="72"/>
      <c r="K1277" s="36"/>
      <c r="L1277" s="79"/>
      <c r="M1277" s="79"/>
      <c r="N1277" s="74"/>
      <c r="O1277" s="81" t="s">
        <v>1490</v>
      </c>
      <c r="P1277" s="83">
        <v>44411.277800925927</v>
      </c>
      <c r="Q1277" s="81" t="s">
        <v>1931</v>
      </c>
      <c r="R1277" s="85" t="s">
        <v>2771</v>
      </c>
      <c r="S1277" s="81" t="s">
        <v>3177</v>
      </c>
      <c r="T1277" s="81" t="s">
        <v>3501</v>
      </c>
      <c r="U1277" s="83">
        <v>44411.277800925927</v>
      </c>
      <c r="V1277" s="85" t="s">
        <v>4781</v>
      </c>
      <c r="W1277" s="81"/>
      <c r="X1277" s="81"/>
      <c r="Y1277" s="87" t="s">
        <v>6781</v>
      </c>
      <c r="Z1277" s="81"/>
    </row>
    <row r="1278" spans="1:26" x14ac:dyDescent="0.35">
      <c r="A1278" s="66" t="s">
        <v>1075</v>
      </c>
      <c r="B1278" s="66" t="s">
        <v>1056</v>
      </c>
      <c r="C1278" s="67"/>
      <c r="D1278" s="68"/>
      <c r="E1278" s="69"/>
      <c r="F1278" s="70"/>
      <c r="G1278" s="67"/>
      <c r="H1278" s="71"/>
      <c r="I1278" s="72"/>
      <c r="J1278" s="72"/>
      <c r="K1278" s="36"/>
      <c r="L1278" s="79"/>
      <c r="M1278" s="79"/>
      <c r="N1278" s="74"/>
      <c r="O1278" s="81" t="s">
        <v>1490</v>
      </c>
      <c r="P1278" s="83">
        <v>44411.352893518517</v>
      </c>
      <c r="Q1278" s="81" t="s">
        <v>1922</v>
      </c>
      <c r="R1278" s="81"/>
      <c r="S1278" s="81"/>
      <c r="T1278" s="81" t="s">
        <v>3501</v>
      </c>
      <c r="U1278" s="83">
        <v>44411.352893518517</v>
      </c>
      <c r="V1278" s="85" t="s">
        <v>4782</v>
      </c>
      <c r="W1278" s="81"/>
      <c r="X1278" s="81"/>
      <c r="Y1278" s="87" t="s">
        <v>6782</v>
      </c>
      <c r="Z1278" s="81"/>
    </row>
    <row r="1279" spans="1:26" x14ac:dyDescent="0.35">
      <c r="A1279" s="66" t="s">
        <v>1075</v>
      </c>
      <c r="B1279" s="66" t="s">
        <v>1427</v>
      </c>
      <c r="C1279" s="67"/>
      <c r="D1279" s="68"/>
      <c r="E1279" s="69"/>
      <c r="F1279" s="70"/>
      <c r="G1279" s="67"/>
      <c r="H1279" s="71"/>
      <c r="I1279" s="72"/>
      <c r="J1279" s="72"/>
      <c r="K1279" s="36"/>
      <c r="L1279" s="79"/>
      <c r="M1279" s="79"/>
      <c r="N1279" s="74"/>
      <c r="O1279" s="81" t="s">
        <v>1490</v>
      </c>
      <c r="P1279" s="83">
        <v>44411.352893518517</v>
      </c>
      <c r="Q1279" s="81" t="s">
        <v>1922</v>
      </c>
      <c r="R1279" s="81"/>
      <c r="S1279" s="81"/>
      <c r="T1279" s="81" t="s">
        <v>3501</v>
      </c>
      <c r="U1279" s="83">
        <v>44411.352893518517</v>
      </c>
      <c r="V1279" s="85" t="s">
        <v>4782</v>
      </c>
      <c r="W1279" s="81"/>
      <c r="X1279" s="81"/>
      <c r="Y1279" s="87" t="s">
        <v>6782</v>
      </c>
      <c r="Z1279" s="81"/>
    </row>
    <row r="1280" spans="1:26" x14ac:dyDescent="0.35">
      <c r="A1280" s="66" t="s">
        <v>1076</v>
      </c>
      <c r="B1280" s="66" t="s">
        <v>1445</v>
      </c>
      <c r="C1280" s="67"/>
      <c r="D1280" s="68"/>
      <c r="E1280" s="69"/>
      <c r="F1280" s="70"/>
      <c r="G1280" s="67"/>
      <c r="H1280" s="71"/>
      <c r="I1280" s="72"/>
      <c r="J1280" s="72"/>
      <c r="K1280" s="36"/>
      <c r="L1280" s="79"/>
      <c r="M1280" s="79"/>
      <c r="N1280" s="74"/>
      <c r="O1280" s="81" t="s">
        <v>1490</v>
      </c>
      <c r="P1280" s="83">
        <v>44405.292210648149</v>
      </c>
      <c r="Q1280" s="81" t="s">
        <v>1932</v>
      </c>
      <c r="R1280" s="85" t="s">
        <v>2772</v>
      </c>
      <c r="S1280" s="81" t="s">
        <v>3177</v>
      </c>
      <c r="T1280" s="81"/>
      <c r="U1280" s="83">
        <v>44405.292210648149</v>
      </c>
      <c r="V1280" s="85" t="s">
        <v>4783</v>
      </c>
      <c r="W1280" s="81"/>
      <c r="X1280" s="81"/>
      <c r="Y1280" s="87" t="s">
        <v>6783</v>
      </c>
      <c r="Z1280" s="81"/>
    </row>
    <row r="1281" spans="1:26" x14ac:dyDescent="0.35">
      <c r="A1281" s="66" t="s">
        <v>1077</v>
      </c>
      <c r="B1281" s="66" t="s">
        <v>1387</v>
      </c>
      <c r="C1281" s="67"/>
      <c r="D1281" s="68"/>
      <c r="E1281" s="69"/>
      <c r="F1281" s="70"/>
      <c r="G1281" s="67"/>
      <c r="H1281" s="71"/>
      <c r="I1281" s="72"/>
      <c r="J1281" s="72"/>
      <c r="K1281" s="36"/>
      <c r="L1281" s="79"/>
      <c r="M1281" s="79"/>
      <c r="N1281" s="74"/>
      <c r="O1281" s="81" t="s">
        <v>1490</v>
      </c>
      <c r="P1281" s="83">
        <v>44411.361203703702</v>
      </c>
      <c r="Q1281" s="81" t="s">
        <v>1933</v>
      </c>
      <c r="R1281" s="85" t="s">
        <v>2773</v>
      </c>
      <c r="S1281" s="81" t="s">
        <v>3177</v>
      </c>
      <c r="T1281" s="81" t="s">
        <v>3506</v>
      </c>
      <c r="U1281" s="83">
        <v>44411.361203703702</v>
      </c>
      <c r="V1281" s="85" t="s">
        <v>4784</v>
      </c>
      <c r="W1281" s="81"/>
      <c r="X1281" s="81"/>
      <c r="Y1281" s="87" t="s">
        <v>6784</v>
      </c>
      <c r="Z1281" s="81"/>
    </row>
    <row r="1282" spans="1:26" x14ac:dyDescent="0.35">
      <c r="A1282" s="66" t="s">
        <v>1077</v>
      </c>
      <c r="B1282" s="66" t="s">
        <v>1446</v>
      </c>
      <c r="C1282" s="67"/>
      <c r="D1282" s="68"/>
      <c r="E1282" s="69"/>
      <c r="F1282" s="70"/>
      <c r="G1282" s="67"/>
      <c r="H1282" s="71"/>
      <c r="I1282" s="72"/>
      <c r="J1282" s="72"/>
      <c r="K1282" s="36"/>
      <c r="L1282" s="79"/>
      <c r="M1282" s="79"/>
      <c r="N1282" s="74"/>
      <c r="O1282" s="81" t="s">
        <v>1490</v>
      </c>
      <c r="P1282" s="83">
        <v>44411.361203703702</v>
      </c>
      <c r="Q1282" s="81" t="s">
        <v>1933</v>
      </c>
      <c r="R1282" s="85" t="s">
        <v>2773</v>
      </c>
      <c r="S1282" s="81" t="s">
        <v>3177</v>
      </c>
      <c r="T1282" s="81" t="s">
        <v>3506</v>
      </c>
      <c r="U1282" s="83">
        <v>44411.361203703702</v>
      </c>
      <c r="V1282" s="85" t="s">
        <v>4784</v>
      </c>
      <c r="W1282" s="81"/>
      <c r="X1282" s="81"/>
      <c r="Y1282" s="87" t="s">
        <v>6784</v>
      </c>
      <c r="Z1282" s="81"/>
    </row>
    <row r="1283" spans="1:26" x14ac:dyDescent="0.35">
      <c r="A1283" s="66" t="s">
        <v>1078</v>
      </c>
      <c r="B1283" s="66" t="s">
        <v>1078</v>
      </c>
      <c r="C1283" s="67"/>
      <c r="D1283" s="68"/>
      <c r="E1283" s="69"/>
      <c r="F1283" s="70"/>
      <c r="G1283" s="67"/>
      <c r="H1283" s="71"/>
      <c r="I1283" s="72"/>
      <c r="J1283" s="72"/>
      <c r="K1283" s="36"/>
      <c r="L1283" s="79"/>
      <c r="M1283" s="79"/>
      <c r="N1283" s="74"/>
      <c r="O1283" s="81" t="s">
        <v>179</v>
      </c>
      <c r="P1283" s="83">
        <v>44411.372164351851</v>
      </c>
      <c r="Q1283" s="81" t="s">
        <v>1934</v>
      </c>
      <c r="R1283" s="85" t="s">
        <v>2774</v>
      </c>
      <c r="S1283" s="81" t="s">
        <v>3177</v>
      </c>
      <c r="T1283" s="81" t="s">
        <v>3289</v>
      </c>
      <c r="U1283" s="83">
        <v>44411.372164351851</v>
      </c>
      <c r="V1283" s="85" t="s">
        <v>4785</v>
      </c>
      <c r="W1283" s="81"/>
      <c r="X1283" s="81"/>
      <c r="Y1283" s="87" t="s">
        <v>6785</v>
      </c>
      <c r="Z1283" s="81"/>
    </row>
    <row r="1284" spans="1:26" x14ac:dyDescent="0.35">
      <c r="A1284" s="66" t="s">
        <v>1079</v>
      </c>
      <c r="B1284" s="66" t="s">
        <v>1447</v>
      </c>
      <c r="C1284" s="67"/>
      <c r="D1284" s="68"/>
      <c r="E1284" s="69"/>
      <c r="F1284" s="70"/>
      <c r="G1284" s="67"/>
      <c r="H1284" s="71"/>
      <c r="I1284" s="72"/>
      <c r="J1284" s="72"/>
      <c r="K1284" s="36"/>
      <c r="L1284" s="79"/>
      <c r="M1284" s="79"/>
      <c r="N1284" s="74"/>
      <c r="O1284" s="81" t="s">
        <v>1490</v>
      </c>
      <c r="P1284" s="83">
        <v>44411.381122685183</v>
      </c>
      <c r="Q1284" s="81" t="s">
        <v>1935</v>
      </c>
      <c r="R1284" s="81"/>
      <c r="S1284" s="81"/>
      <c r="T1284" s="81" t="s">
        <v>3289</v>
      </c>
      <c r="U1284" s="83">
        <v>44411.381122685183</v>
      </c>
      <c r="V1284" s="85" t="s">
        <v>4786</v>
      </c>
      <c r="W1284" s="81"/>
      <c r="X1284" s="81"/>
      <c r="Y1284" s="87" t="s">
        <v>6786</v>
      </c>
      <c r="Z1284" s="81"/>
    </row>
    <row r="1285" spans="1:26" x14ac:dyDescent="0.35">
      <c r="A1285" s="66" t="s">
        <v>1079</v>
      </c>
      <c r="B1285" s="66" t="s">
        <v>1262</v>
      </c>
      <c r="C1285" s="67"/>
      <c r="D1285" s="68"/>
      <c r="E1285" s="69"/>
      <c r="F1285" s="70"/>
      <c r="G1285" s="67"/>
      <c r="H1285" s="71"/>
      <c r="I1285" s="72"/>
      <c r="J1285" s="72"/>
      <c r="K1285" s="36"/>
      <c r="L1285" s="79"/>
      <c r="M1285" s="79"/>
      <c r="N1285" s="74"/>
      <c r="O1285" s="81" t="s">
        <v>1490</v>
      </c>
      <c r="P1285" s="83">
        <v>44411.381122685183</v>
      </c>
      <c r="Q1285" s="81" t="s">
        <v>1935</v>
      </c>
      <c r="R1285" s="81"/>
      <c r="S1285" s="81"/>
      <c r="T1285" s="81" t="s">
        <v>3289</v>
      </c>
      <c r="U1285" s="83">
        <v>44411.381122685183</v>
      </c>
      <c r="V1285" s="85" t="s">
        <v>4786</v>
      </c>
      <c r="W1285" s="81"/>
      <c r="X1285" s="81"/>
      <c r="Y1285" s="87" t="s">
        <v>6786</v>
      </c>
      <c r="Z1285" s="81"/>
    </row>
    <row r="1286" spans="1:26" x14ac:dyDescent="0.35">
      <c r="A1286" s="66" t="s">
        <v>1080</v>
      </c>
      <c r="B1286" s="66" t="s">
        <v>1287</v>
      </c>
      <c r="C1286" s="67"/>
      <c r="D1286" s="68"/>
      <c r="E1286" s="69"/>
      <c r="F1286" s="70"/>
      <c r="G1286" s="67"/>
      <c r="H1286" s="71"/>
      <c r="I1286" s="72"/>
      <c r="J1286" s="72"/>
      <c r="K1286" s="36"/>
      <c r="L1286" s="79"/>
      <c r="M1286" s="79"/>
      <c r="N1286" s="74"/>
      <c r="O1286" s="81" t="s">
        <v>1490</v>
      </c>
      <c r="P1286" s="83">
        <v>44411.381215277775</v>
      </c>
      <c r="Q1286" s="81" t="s">
        <v>1936</v>
      </c>
      <c r="R1286" s="85" t="s">
        <v>2775</v>
      </c>
      <c r="S1286" s="81" t="s">
        <v>3186</v>
      </c>
      <c r="T1286" s="81" t="s">
        <v>3325</v>
      </c>
      <c r="U1286" s="83">
        <v>44411.381215277775</v>
      </c>
      <c r="V1286" s="85" t="s">
        <v>4787</v>
      </c>
      <c r="W1286" s="81"/>
      <c r="X1286" s="81"/>
      <c r="Y1286" s="87" t="s">
        <v>6787</v>
      </c>
      <c r="Z1286" s="81"/>
    </row>
    <row r="1287" spans="1:26" x14ac:dyDescent="0.35">
      <c r="A1287" s="66" t="s">
        <v>1081</v>
      </c>
      <c r="B1287" s="66" t="s">
        <v>1137</v>
      </c>
      <c r="C1287" s="67"/>
      <c r="D1287" s="68"/>
      <c r="E1287" s="69"/>
      <c r="F1287" s="70"/>
      <c r="G1287" s="67"/>
      <c r="H1287" s="71"/>
      <c r="I1287" s="72"/>
      <c r="J1287" s="72"/>
      <c r="K1287" s="36"/>
      <c r="L1287" s="79"/>
      <c r="M1287" s="79"/>
      <c r="N1287" s="74"/>
      <c r="O1287" s="81" t="s">
        <v>1490</v>
      </c>
      <c r="P1287" s="83">
        <v>44411.382384259261</v>
      </c>
      <c r="Q1287" s="81" t="s">
        <v>1848</v>
      </c>
      <c r="R1287" s="85" t="s">
        <v>2699</v>
      </c>
      <c r="S1287" s="81" t="s">
        <v>3183</v>
      </c>
      <c r="T1287" s="81" t="s">
        <v>3289</v>
      </c>
      <c r="U1287" s="83">
        <v>44411.382384259261</v>
      </c>
      <c r="V1287" s="85" t="s">
        <v>4788</v>
      </c>
      <c r="W1287" s="81"/>
      <c r="X1287" s="81"/>
      <c r="Y1287" s="87" t="s">
        <v>6788</v>
      </c>
      <c r="Z1287" s="81"/>
    </row>
    <row r="1288" spans="1:26" x14ac:dyDescent="0.35">
      <c r="A1288" s="66" t="s">
        <v>1082</v>
      </c>
      <c r="B1288" s="66" t="s">
        <v>1308</v>
      </c>
      <c r="C1288" s="67"/>
      <c r="D1288" s="68"/>
      <c r="E1288" s="69"/>
      <c r="F1288" s="70"/>
      <c r="G1288" s="67"/>
      <c r="H1288" s="71"/>
      <c r="I1288" s="72"/>
      <c r="J1288" s="72"/>
      <c r="K1288" s="36"/>
      <c r="L1288" s="79"/>
      <c r="M1288" s="79"/>
      <c r="N1288" s="74"/>
      <c r="O1288" s="81" t="s">
        <v>1490</v>
      </c>
      <c r="P1288" s="83">
        <v>44407.865983796299</v>
      </c>
      <c r="Q1288" s="81" t="s">
        <v>1536</v>
      </c>
      <c r="R1288" s="81"/>
      <c r="S1288" s="81"/>
      <c r="T1288" s="81" t="s">
        <v>3307</v>
      </c>
      <c r="U1288" s="83">
        <v>44407.865983796299</v>
      </c>
      <c r="V1288" s="85" t="s">
        <v>4789</v>
      </c>
      <c r="W1288" s="81"/>
      <c r="X1288" s="81"/>
      <c r="Y1288" s="87" t="s">
        <v>6789</v>
      </c>
      <c r="Z1288" s="81"/>
    </row>
    <row r="1289" spans="1:26" x14ac:dyDescent="0.35">
      <c r="A1289" s="66" t="s">
        <v>1082</v>
      </c>
      <c r="B1289" s="66" t="s">
        <v>1287</v>
      </c>
      <c r="C1289" s="67"/>
      <c r="D1289" s="68"/>
      <c r="E1289" s="69"/>
      <c r="F1289" s="70"/>
      <c r="G1289" s="67"/>
      <c r="H1289" s="71"/>
      <c r="I1289" s="72"/>
      <c r="J1289" s="72"/>
      <c r="K1289" s="36"/>
      <c r="L1289" s="79"/>
      <c r="M1289" s="79"/>
      <c r="N1289" s="74"/>
      <c r="O1289" s="81" t="s">
        <v>1490</v>
      </c>
      <c r="P1289" s="83">
        <v>44411.385497685187</v>
      </c>
      <c r="Q1289" s="81" t="s">
        <v>1936</v>
      </c>
      <c r="R1289" s="85" t="s">
        <v>2775</v>
      </c>
      <c r="S1289" s="81" t="s">
        <v>3186</v>
      </c>
      <c r="T1289" s="81" t="s">
        <v>3325</v>
      </c>
      <c r="U1289" s="83">
        <v>44411.385497685187</v>
      </c>
      <c r="V1289" s="85" t="s">
        <v>4790</v>
      </c>
      <c r="W1289" s="81"/>
      <c r="X1289" s="81"/>
      <c r="Y1289" s="87" t="s">
        <v>6790</v>
      </c>
      <c r="Z1289" s="81"/>
    </row>
    <row r="1290" spans="1:26" x14ac:dyDescent="0.35">
      <c r="A1290" s="66" t="s">
        <v>1083</v>
      </c>
      <c r="B1290" s="66" t="s">
        <v>1264</v>
      </c>
      <c r="C1290" s="67"/>
      <c r="D1290" s="68"/>
      <c r="E1290" s="69"/>
      <c r="F1290" s="70"/>
      <c r="G1290" s="67"/>
      <c r="H1290" s="71"/>
      <c r="I1290" s="72"/>
      <c r="J1290" s="72"/>
      <c r="K1290" s="36"/>
      <c r="L1290" s="79"/>
      <c r="M1290" s="79"/>
      <c r="N1290" s="74"/>
      <c r="O1290" s="81" t="s">
        <v>1490</v>
      </c>
      <c r="P1290" s="83">
        <v>44406.622141203705</v>
      </c>
      <c r="Q1290" s="81" t="s">
        <v>1613</v>
      </c>
      <c r="R1290" s="81"/>
      <c r="S1290" s="81"/>
      <c r="T1290" s="81" t="s">
        <v>3350</v>
      </c>
      <c r="U1290" s="83">
        <v>44406.622141203705</v>
      </c>
      <c r="V1290" s="85" t="s">
        <v>4791</v>
      </c>
      <c r="W1290" s="81"/>
      <c r="X1290" s="81"/>
      <c r="Y1290" s="87" t="s">
        <v>6791</v>
      </c>
      <c r="Z1290" s="81"/>
    </row>
    <row r="1291" spans="1:26" x14ac:dyDescent="0.35">
      <c r="A1291" s="66" t="s">
        <v>1083</v>
      </c>
      <c r="B1291" s="66" t="s">
        <v>1309</v>
      </c>
      <c r="C1291" s="67"/>
      <c r="D1291" s="68"/>
      <c r="E1291" s="69"/>
      <c r="F1291" s="70"/>
      <c r="G1291" s="67"/>
      <c r="H1291" s="71"/>
      <c r="I1291" s="72"/>
      <c r="J1291" s="72"/>
      <c r="K1291" s="36"/>
      <c r="L1291" s="79"/>
      <c r="M1291" s="79"/>
      <c r="N1291" s="74"/>
      <c r="O1291" s="81" t="s">
        <v>1490</v>
      </c>
      <c r="P1291" s="83">
        <v>44407.402789351851</v>
      </c>
      <c r="Q1291" s="81" t="s">
        <v>1517</v>
      </c>
      <c r="R1291" s="81"/>
      <c r="S1291" s="81"/>
      <c r="T1291" s="81" t="s">
        <v>3299</v>
      </c>
      <c r="U1291" s="83">
        <v>44407.402789351851</v>
      </c>
      <c r="V1291" s="85" t="s">
        <v>4792</v>
      </c>
      <c r="W1291" s="81"/>
      <c r="X1291" s="81"/>
      <c r="Y1291" s="87" t="s">
        <v>6792</v>
      </c>
      <c r="Z1291" s="81"/>
    </row>
    <row r="1292" spans="1:26" x14ac:dyDescent="0.35">
      <c r="A1292" s="66" t="s">
        <v>1083</v>
      </c>
      <c r="B1292" s="66" t="s">
        <v>1448</v>
      </c>
      <c r="C1292" s="67"/>
      <c r="D1292" s="68"/>
      <c r="E1292" s="69"/>
      <c r="F1292" s="70"/>
      <c r="G1292" s="67"/>
      <c r="H1292" s="71"/>
      <c r="I1292" s="72"/>
      <c r="J1292" s="72"/>
      <c r="K1292" s="36"/>
      <c r="L1292" s="79"/>
      <c r="M1292" s="79"/>
      <c r="N1292" s="74"/>
      <c r="O1292" s="81" t="s">
        <v>1490</v>
      </c>
      <c r="P1292" s="83">
        <v>44411.388449074075</v>
      </c>
      <c r="Q1292" s="81" t="s">
        <v>1937</v>
      </c>
      <c r="R1292" s="81"/>
      <c r="S1292" s="81"/>
      <c r="T1292" s="81" t="s">
        <v>3507</v>
      </c>
      <c r="U1292" s="83">
        <v>44411.388449074075</v>
      </c>
      <c r="V1292" s="85" t="s">
        <v>4793</v>
      </c>
      <c r="W1292" s="81"/>
      <c r="X1292" s="81"/>
      <c r="Y1292" s="87" t="s">
        <v>6793</v>
      </c>
      <c r="Z1292" s="81"/>
    </row>
    <row r="1293" spans="1:26" x14ac:dyDescent="0.35">
      <c r="A1293" s="66" t="s">
        <v>1083</v>
      </c>
      <c r="B1293" s="66" t="s">
        <v>1264</v>
      </c>
      <c r="C1293" s="67"/>
      <c r="D1293" s="68"/>
      <c r="E1293" s="69"/>
      <c r="F1293" s="70"/>
      <c r="G1293" s="67"/>
      <c r="H1293" s="71"/>
      <c r="I1293" s="72"/>
      <c r="J1293" s="72"/>
      <c r="K1293" s="36"/>
      <c r="L1293" s="79"/>
      <c r="M1293" s="79"/>
      <c r="N1293" s="74"/>
      <c r="O1293" s="81" t="s">
        <v>1490</v>
      </c>
      <c r="P1293" s="83">
        <v>44411.388449074075</v>
      </c>
      <c r="Q1293" s="81" t="s">
        <v>1937</v>
      </c>
      <c r="R1293" s="81"/>
      <c r="S1293" s="81"/>
      <c r="T1293" s="81" t="s">
        <v>3507</v>
      </c>
      <c r="U1293" s="83">
        <v>44411.388449074075</v>
      </c>
      <c r="V1293" s="85" t="s">
        <v>4793</v>
      </c>
      <c r="W1293" s="81"/>
      <c r="X1293" s="81"/>
      <c r="Y1293" s="87" t="s">
        <v>6793</v>
      </c>
      <c r="Z1293" s="81"/>
    </row>
    <row r="1294" spans="1:26" x14ac:dyDescent="0.35">
      <c r="A1294" s="66" t="s">
        <v>1084</v>
      </c>
      <c r="B1294" s="66" t="s">
        <v>1448</v>
      </c>
      <c r="C1294" s="67"/>
      <c r="D1294" s="68"/>
      <c r="E1294" s="69"/>
      <c r="F1294" s="70"/>
      <c r="G1294" s="67"/>
      <c r="H1294" s="71"/>
      <c r="I1294" s="72"/>
      <c r="J1294" s="72"/>
      <c r="K1294" s="36"/>
      <c r="L1294" s="79"/>
      <c r="M1294" s="79"/>
      <c r="N1294" s="74"/>
      <c r="O1294" s="81" t="s">
        <v>1490</v>
      </c>
      <c r="P1294" s="83">
        <v>44411.388877314814</v>
      </c>
      <c r="Q1294" s="81" t="s">
        <v>1937</v>
      </c>
      <c r="R1294" s="81"/>
      <c r="S1294" s="81"/>
      <c r="T1294" s="81" t="s">
        <v>3507</v>
      </c>
      <c r="U1294" s="83">
        <v>44411.388877314814</v>
      </c>
      <c r="V1294" s="85" t="s">
        <v>4794</v>
      </c>
      <c r="W1294" s="81"/>
      <c r="X1294" s="81"/>
      <c r="Y1294" s="87" t="s">
        <v>6794</v>
      </c>
      <c r="Z1294" s="81"/>
    </row>
    <row r="1295" spans="1:26" x14ac:dyDescent="0.35">
      <c r="A1295" s="66" t="s">
        <v>1084</v>
      </c>
      <c r="B1295" s="66" t="s">
        <v>1264</v>
      </c>
      <c r="C1295" s="67"/>
      <c r="D1295" s="68"/>
      <c r="E1295" s="69"/>
      <c r="F1295" s="70"/>
      <c r="G1295" s="67"/>
      <c r="H1295" s="71"/>
      <c r="I1295" s="72"/>
      <c r="J1295" s="72"/>
      <c r="K1295" s="36"/>
      <c r="L1295" s="79"/>
      <c r="M1295" s="79"/>
      <c r="N1295" s="74"/>
      <c r="O1295" s="81" t="s">
        <v>1490</v>
      </c>
      <c r="P1295" s="83">
        <v>44411.388877314814</v>
      </c>
      <c r="Q1295" s="81" t="s">
        <v>1937</v>
      </c>
      <c r="R1295" s="81"/>
      <c r="S1295" s="81"/>
      <c r="T1295" s="81" t="s">
        <v>3507</v>
      </c>
      <c r="U1295" s="83">
        <v>44411.388877314814</v>
      </c>
      <c r="V1295" s="85" t="s">
        <v>4794</v>
      </c>
      <c r="W1295" s="81"/>
      <c r="X1295" s="81"/>
      <c r="Y1295" s="87" t="s">
        <v>6794</v>
      </c>
      <c r="Z1295" s="81"/>
    </row>
    <row r="1296" spans="1:26" x14ac:dyDescent="0.35">
      <c r="A1296" s="66" t="s">
        <v>1085</v>
      </c>
      <c r="B1296" s="66" t="s">
        <v>1305</v>
      </c>
      <c r="C1296" s="67"/>
      <c r="D1296" s="68"/>
      <c r="E1296" s="69"/>
      <c r="F1296" s="70"/>
      <c r="G1296" s="67"/>
      <c r="H1296" s="71"/>
      <c r="I1296" s="72"/>
      <c r="J1296" s="72"/>
      <c r="K1296" s="36"/>
      <c r="L1296" s="79"/>
      <c r="M1296" s="79"/>
      <c r="N1296" s="74"/>
      <c r="O1296" s="81" t="s">
        <v>1490</v>
      </c>
      <c r="P1296" s="83">
        <v>44410.338645833333</v>
      </c>
      <c r="Q1296" s="81" t="s">
        <v>1938</v>
      </c>
      <c r="R1296" s="81"/>
      <c r="S1296" s="81"/>
      <c r="T1296" s="81" t="s">
        <v>3508</v>
      </c>
      <c r="U1296" s="83">
        <v>44410.338645833333</v>
      </c>
      <c r="V1296" s="85" t="s">
        <v>4795</v>
      </c>
      <c r="W1296" s="81"/>
      <c r="X1296" s="81"/>
      <c r="Y1296" s="87" t="s">
        <v>6795</v>
      </c>
      <c r="Z1296" s="81"/>
    </row>
    <row r="1297" spans="1:26" x14ac:dyDescent="0.35">
      <c r="A1297" s="66" t="s">
        <v>1085</v>
      </c>
      <c r="B1297" s="66" t="s">
        <v>1304</v>
      </c>
      <c r="C1297" s="67"/>
      <c r="D1297" s="68"/>
      <c r="E1297" s="69"/>
      <c r="F1297" s="70"/>
      <c r="G1297" s="67"/>
      <c r="H1297" s="71"/>
      <c r="I1297" s="72"/>
      <c r="J1297" s="72"/>
      <c r="K1297" s="36"/>
      <c r="L1297" s="79"/>
      <c r="M1297" s="79"/>
      <c r="N1297" s="74"/>
      <c r="O1297" s="81" t="s">
        <v>1490</v>
      </c>
      <c r="P1297" s="83">
        <v>44410.338645833333</v>
      </c>
      <c r="Q1297" s="81" t="s">
        <v>1938</v>
      </c>
      <c r="R1297" s="81"/>
      <c r="S1297" s="81"/>
      <c r="T1297" s="81" t="s">
        <v>3508</v>
      </c>
      <c r="U1297" s="83">
        <v>44410.338645833333</v>
      </c>
      <c r="V1297" s="85" t="s">
        <v>4795</v>
      </c>
      <c r="W1297" s="81"/>
      <c r="X1297" s="81"/>
      <c r="Y1297" s="87" t="s">
        <v>6795</v>
      </c>
      <c r="Z1297" s="81"/>
    </row>
    <row r="1298" spans="1:26" x14ac:dyDescent="0.35">
      <c r="A1298" s="66" t="s">
        <v>1085</v>
      </c>
      <c r="B1298" s="66" t="s">
        <v>1308</v>
      </c>
      <c r="C1298" s="67"/>
      <c r="D1298" s="68"/>
      <c r="E1298" s="69"/>
      <c r="F1298" s="70"/>
      <c r="G1298" s="67"/>
      <c r="H1298" s="71"/>
      <c r="I1298" s="72"/>
      <c r="J1298" s="72"/>
      <c r="K1298" s="36"/>
      <c r="L1298" s="79"/>
      <c r="M1298" s="79"/>
      <c r="N1298" s="74"/>
      <c r="O1298" s="81" t="s">
        <v>1490</v>
      </c>
      <c r="P1298" s="83">
        <v>44410.503831018519</v>
      </c>
      <c r="Q1298" s="81" t="s">
        <v>1675</v>
      </c>
      <c r="R1298" s="81"/>
      <c r="S1298" s="81"/>
      <c r="T1298" s="81" t="s">
        <v>3379</v>
      </c>
      <c r="U1298" s="83">
        <v>44410.503831018519</v>
      </c>
      <c r="V1298" s="85" t="s">
        <v>4796</v>
      </c>
      <c r="W1298" s="81"/>
      <c r="X1298" s="81"/>
      <c r="Y1298" s="87" t="s">
        <v>6796</v>
      </c>
      <c r="Z1298" s="81"/>
    </row>
    <row r="1299" spans="1:26" x14ac:dyDescent="0.35">
      <c r="A1299" s="66" t="s">
        <v>1085</v>
      </c>
      <c r="B1299" s="66" t="s">
        <v>1264</v>
      </c>
      <c r="C1299" s="67"/>
      <c r="D1299" s="68"/>
      <c r="E1299" s="69"/>
      <c r="F1299" s="70"/>
      <c r="G1299" s="67"/>
      <c r="H1299" s="71"/>
      <c r="I1299" s="72"/>
      <c r="J1299" s="72"/>
      <c r="K1299" s="36"/>
      <c r="L1299" s="79"/>
      <c r="M1299" s="79"/>
      <c r="N1299" s="74"/>
      <c r="O1299" s="81" t="s">
        <v>1490</v>
      </c>
      <c r="P1299" s="83">
        <v>44410.550127314818</v>
      </c>
      <c r="Q1299" s="81" t="s">
        <v>1868</v>
      </c>
      <c r="R1299" s="81"/>
      <c r="S1299" s="81"/>
      <c r="T1299" s="81"/>
      <c r="U1299" s="83">
        <v>44410.550127314818</v>
      </c>
      <c r="V1299" s="85" t="s">
        <v>4797</v>
      </c>
      <c r="W1299" s="81"/>
      <c r="X1299" s="81"/>
      <c r="Y1299" s="87" t="s">
        <v>6797</v>
      </c>
      <c r="Z1299" s="81"/>
    </row>
    <row r="1300" spans="1:26" x14ac:dyDescent="0.35">
      <c r="A1300" s="66" t="s">
        <v>1085</v>
      </c>
      <c r="B1300" s="66" t="s">
        <v>1250</v>
      </c>
      <c r="C1300" s="67"/>
      <c r="D1300" s="68"/>
      <c r="E1300" s="69"/>
      <c r="F1300" s="70"/>
      <c r="G1300" s="67"/>
      <c r="H1300" s="71"/>
      <c r="I1300" s="72"/>
      <c r="J1300" s="72"/>
      <c r="K1300" s="36"/>
      <c r="L1300" s="79"/>
      <c r="M1300" s="79"/>
      <c r="N1300" s="74"/>
      <c r="O1300" s="81" t="s">
        <v>1490</v>
      </c>
      <c r="P1300" s="83">
        <v>44410.550127314818</v>
      </c>
      <c r="Q1300" s="81" t="s">
        <v>1868</v>
      </c>
      <c r="R1300" s="81"/>
      <c r="S1300" s="81"/>
      <c r="T1300" s="81"/>
      <c r="U1300" s="83">
        <v>44410.550127314818</v>
      </c>
      <c r="V1300" s="85" t="s">
        <v>4797</v>
      </c>
      <c r="W1300" s="81"/>
      <c r="X1300" s="81"/>
      <c r="Y1300" s="87" t="s">
        <v>6797</v>
      </c>
      <c r="Z1300" s="81"/>
    </row>
    <row r="1301" spans="1:26" x14ac:dyDescent="0.35">
      <c r="A1301" s="66" t="s">
        <v>1085</v>
      </c>
      <c r="B1301" s="66" t="s">
        <v>1263</v>
      </c>
      <c r="C1301" s="67"/>
      <c r="D1301" s="68"/>
      <c r="E1301" s="69"/>
      <c r="F1301" s="70"/>
      <c r="G1301" s="67"/>
      <c r="H1301" s="71"/>
      <c r="I1301" s="72"/>
      <c r="J1301" s="72"/>
      <c r="K1301" s="36"/>
      <c r="L1301" s="79"/>
      <c r="M1301" s="79"/>
      <c r="N1301" s="74"/>
      <c r="O1301" s="81" t="s">
        <v>1490</v>
      </c>
      <c r="P1301" s="83">
        <v>44411.381550925929</v>
      </c>
      <c r="Q1301" s="81" t="s">
        <v>1939</v>
      </c>
      <c r="R1301" s="81"/>
      <c r="S1301" s="81"/>
      <c r="T1301" s="81" t="s">
        <v>3509</v>
      </c>
      <c r="U1301" s="83">
        <v>44411.381550925929</v>
      </c>
      <c r="V1301" s="85" t="s">
        <v>4798</v>
      </c>
      <c r="W1301" s="81"/>
      <c r="X1301" s="81"/>
      <c r="Y1301" s="87" t="s">
        <v>6798</v>
      </c>
      <c r="Z1301" s="81"/>
    </row>
    <row r="1302" spans="1:26" x14ac:dyDescent="0.35">
      <c r="A1302" s="66" t="s">
        <v>1085</v>
      </c>
      <c r="B1302" s="66" t="s">
        <v>1448</v>
      </c>
      <c r="C1302" s="67"/>
      <c r="D1302" s="68"/>
      <c r="E1302" s="69"/>
      <c r="F1302" s="70"/>
      <c r="G1302" s="67"/>
      <c r="H1302" s="71"/>
      <c r="I1302" s="72"/>
      <c r="J1302" s="72"/>
      <c r="K1302" s="36"/>
      <c r="L1302" s="79"/>
      <c r="M1302" s="79"/>
      <c r="N1302" s="74"/>
      <c r="O1302" s="81" t="s">
        <v>1490</v>
      </c>
      <c r="P1302" s="83">
        <v>44411.392546296294</v>
      </c>
      <c r="Q1302" s="81" t="s">
        <v>1940</v>
      </c>
      <c r="R1302" s="81"/>
      <c r="S1302" s="81"/>
      <c r="T1302" s="81" t="s">
        <v>3507</v>
      </c>
      <c r="U1302" s="83">
        <v>44411.392546296294</v>
      </c>
      <c r="V1302" s="85" t="s">
        <v>4799</v>
      </c>
      <c r="W1302" s="81"/>
      <c r="X1302" s="81"/>
      <c r="Y1302" s="87" t="s">
        <v>6799</v>
      </c>
      <c r="Z1302" s="81"/>
    </row>
    <row r="1303" spans="1:26" x14ac:dyDescent="0.35">
      <c r="A1303" s="66" t="s">
        <v>1085</v>
      </c>
      <c r="B1303" s="66" t="s">
        <v>1264</v>
      </c>
      <c r="C1303" s="67"/>
      <c r="D1303" s="68"/>
      <c r="E1303" s="69"/>
      <c r="F1303" s="70"/>
      <c r="G1303" s="67"/>
      <c r="H1303" s="71"/>
      <c r="I1303" s="72"/>
      <c r="J1303" s="72"/>
      <c r="K1303" s="36"/>
      <c r="L1303" s="79"/>
      <c r="M1303" s="79"/>
      <c r="N1303" s="74"/>
      <c r="O1303" s="81" t="s">
        <v>1490</v>
      </c>
      <c r="P1303" s="83">
        <v>44411.392546296294</v>
      </c>
      <c r="Q1303" s="81" t="s">
        <v>1940</v>
      </c>
      <c r="R1303" s="81"/>
      <c r="S1303" s="81"/>
      <c r="T1303" s="81" t="s">
        <v>3507</v>
      </c>
      <c r="U1303" s="83">
        <v>44411.392546296294</v>
      </c>
      <c r="V1303" s="85" t="s">
        <v>4799</v>
      </c>
      <c r="W1303" s="81"/>
      <c r="X1303" s="81"/>
      <c r="Y1303" s="87" t="s">
        <v>6799</v>
      </c>
      <c r="Z1303" s="81"/>
    </row>
    <row r="1304" spans="1:26" x14ac:dyDescent="0.35">
      <c r="A1304" s="66" t="s">
        <v>1086</v>
      </c>
      <c r="B1304" s="66" t="s">
        <v>1229</v>
      </c>
      <c r="C1304" s="67"/>
      <c r="D1304" s="68"/>
      <c r="E1304" s="69"/>
      <c r="F1304" s="70"/>
      <c r="G1304" s="67"/>
      <c r="H1304" s="71"/>
      <c r="I1304" s="72"/>
      <c r="J1304" s="72"/>
      <c r="K1304" s="36"/>
      <c r="L1304" s="79"/>
      <c r="M1304" s="79"/>
      <c r="N1304" s="74"/>
      <c r="O1304" s="81" t="s">
        <v>1490</v>
      </c>
      <c r="P1304" s="83">
        <v>44409.667453703703</v>
      </c>
      <c r="Q1304" s="81" t="s">
        <v>1779</v>
      </c>
      <c r="R1304" s="81"/>
      <c r="S1304" s="81"/>
      <c r="T1304" s="81" t="s">
        <v>3439</v>
      </c>
      <c r="U1304" s="83">
        <v>44409.667453703703</v>
      </c>
      <c r="V1304" s="85" t="s">
        <v>4800</v>
      </c>
      <c r="W1304" s="81"/>
      <c r="X1304" s="81"/>
      <c r="Y1304" s="87" t="s">
        <v>6800</v>
      </c>
      <c r="Z1304" s="81"/>
    </row>
    <row r="1305" spans="1:26" x14ac:dyDescent="0.35">
      <c r="A1305" s="66" t="s">
        <v>1086</v>
      </c>
      <c r="B1305" s="66" t="s">
        <v>1228</v>
      </c>
      <c r="C1305" s="67"/>
      <c r="D1305" s="68"/>
      <c r="E1305" s="69"/>
      <c r="F1305" s="70"/>
      <c r="G1305" s="67"/>
      <c r="H1305" s="71"/>
      <c r="I1305" s="72"/>
      <c r="J1305" s="72"/>
      <c r="K1305" s="36"/>
      <c r="L1305" s="79"/>
      <c r="M1305" s="79"/>
      <c r="N1305" s="74"/>
      <c r="O1305" s="81" t="s">
        <v>1490</v>
      </c>
      <c r="P1305" s="83">
        <v>44409.667453703703</v>
      </c>
      <c r="Q1305" s="81" t="s">
        <v>1779</v>
      </c>
      <c r="R1305" s="81"/>
      <c r="S1305" s="81"/>
      <c r="T1305" s="81" t="s">
        <v>3439</v>
      </c>
      <c r="U1305" s="83">
        <v>44409.667453703703</v>
      </c>
      <c r="V1305" s="85" t="s">
        <v>4800</v>
      </c>
      <c r="W1305" s="81"/>
      <c r="X1305" s="81"/>
      <c r="Y1305" s="87" t="s">
        <v>6800</v>
      </c>
      <c r="Z1305" s="81"/>
    </row>
    <row r="1306" spans="1:26" x14ac:dyDescent="0.35">
      <c r="A1306" s="66" t="s">
        <v>1086</v>
      </c>
      <c r="B1306" s="66" t="s">
        <v>1256</v>
      </c>
      <c r="C1306" s="67"/>
      <c r="D1306" s="68"/>
      <c r="E1306" s="69"/>
      <c r="F1306" s="70"/>
      <c r="G1306" s="67"/>
      <c r="H1306" s="71"/>
      <c r="I1306" s="72"/>
      <c r="J1306" s="72"/>
      <c r="K1306" s="36"/>
      <c r="L1306" s="79"/>
      <c r="M1306" s="79"/>
      <c r="N1306" s="74"/>
      <c r="O1306" s="81" t="s">
        <v>1490</v>
      </c>
      <c r="P1306" s="83">
        <v>44411.396608796298</v>
      </c>
      <c r="Q1306" s="81" t="s">
        <v>1925</v>
      </c>
      <c r="R1306" s="81"/>
      <c r="S1306" s="81"/>
      <c r="T1306" s="81" t="s">
        <v>3503</v>
      </c>
      <c r="U1306" s="83">
        <v>44411.396608796298</v>
      </c>
      <c r="V1306" s="85" t="s">
        <v>4801</v>
      </c>
      <c r="W1306" s="81"/>
      <c r="X1306" s="81"/>
      <c r="Y1306" s="87" t="s">
        <v>6801</v>
      </c>
      <c r="Z1306" s="81"/>
    </row>
    <row r="1307" spans="1:26" x14ac:dyDescent="0.35">
      <c r="A1307" s="66" t="s">
        <v>1087</v>
      </c>
      <c r="B1307" s="66" t="s">
        <v>1448</v>
      </c>
      <c r="C1307" s="67"/>
      <c r="D1307" s="68"/>
      <c r="E1307" s="69"/>
      <c r="F1307" s="70"/>
      <c r="G1307" s="67"/>
      <c r="H1307" s="71"/>
      <c r="I1307" s="72"/>
      <c r="J1307" s="72"/>
      <c r="K1307" s="36"/>
      <c r="L1307" s="79"/>
      <c r="M1307" s="79"/>
      <c r="N1307" s="74"/>
      <c r="O1307" s="81" t="s">
        <v>1490</v>
      </c>
      <c r="P1307" s="83">
        <v>44411.399965277778</v>
      </c>
      <c r="Q1307" s="81" t="s">
        <v>1940</v>
      </c>
      <c r="R1307" s="81"/>
      <c r="S1307" s="81"/>
      <c r="T1307" s="81" t="s">
        <v>3507</v>
      </c>
      <c r="U1307" s="83">
        <v>44411.399965277778</v>
      </c>
      <c r="V1307" s="85" t="s">
        <v>4802</v>
      </c>
      <c r="W1307" s="81"/>
      <c r="X1307" s="81"/>
      <c r="Y1307" s="87" t="s">
        <v>6802</v>
      </c>
      <c r="Z1307" s="81"/>
    </row>
    <row r="1308" spans="1:26" x14ac:dyDescent="0.35">
      <c r="A1308" s="66" t="s">
        <v>1087</v>
      </c>
      <c r="B1308" s="66" t="s">
        <v>1264</v>
      </c>
      <c r="C1308" s="67"/>
      <c r="D1308" s="68"/>
      <c r="E1308" s="69"/>
      <c r="F1308" s="70"/>
      <c r="G1308" s="67"/>
      <c r="H1308" s="71"/>
      <c r="I1308" s="72"/>
      <c r="J1308" s="72"/>
      <c r="K1308" s="36"/>
      <c r="L1308" s="79"/>
      <c r="M1308" s="79"/>
      <c r="N1308" s="74"/>
      <c r="O1308" s="81" t="s">
        <v>1490</v>
      </c>
      <c r="P1308" s="83">
        <v>44411.399965277778</v>
      </c>
      <c r="Q1308" s="81" t="s">
        <v>1940</v>
      </c>
      <c r="R1308" s="81"/>
      <c r="S1308" s="81"/>
      <c r="T1308" s="81" t="s">
        <v>3507</v>
      </c>
      <c r="U1308" s="83">
        <v>44411.399965277778</v>
      </c>
      <c r="V1308" s="85" t="s">
        <v>4802</v>
      </c>
      <c r="W1308" s="81"/>
      <c r="X1308" s="81"/>
      <c r="Y1308" s="87" t="s">
        <v>6802</v>
      </c>
      <c r="Z1308" s="81"/>
    </row>
    <row r="1309" spans="1:26" x14ac:dyDescent="0.35">
      <c r="A1309" s="66" t="s">
        <v>1088</v>
      </c>
      <c r="B1309" s="66" t="s">
        <v>1302</v>
      </c>
      <c r="C1309" s="67"/>
      <c r="D1309" s="68"/>
      <c r="E1309" s="69"/>
      <c r="F1309" s="70"/>
      <c r="G1309" s="67"/>
      <c r="H1309" s="71"/>
      <c r="I1309" s="72"/>
      <c r="J1309" s="72"/>
      <c r="K1309" s="36"/>
      <c r="L1309" s="79"/>
      <c r="M1309" s="79"/>
      <c r="N1309" s="74"/>
      <c r="O1309" s="81" t="s">
        <v>1490</v>
      </c>
      <c r="P1309" s="83">
        <v>44411.406736111108</v>
      </c>
      <c r="Q1309" s="81" t="s">
        <v>1907</v>
      </c>
      <c r="R1309" s="81"/>
      <c r="S1309" s="81"/>
      <c r="T1309" s="81" t="s">
        <v>3492</v>
      </c>
      <c r="U1309" s="83">
        <v>44411.406736111108</v>
      </c>
      <c r="V1309" s="85" t="s">
        <v>4803</v>
      </c>
      <c r="W1309" s="81"/>
      <c r="X1309" s="81"/>
      <c r="Y1309" s="87" t="s">
        <v>6803</v>
      </c>
      <c r="Z1309" s="81"/>
    </row>
    <row r="1310" spans="1:26" x14ac:dyDescent="0.35">
      <c r="A1310" s="66" t="s">
        <v>1089</v>
      </c>
      <c r="B1310" s="66" t="s">
        <v>1256</v>
      </c>
      <c r="C1310" s="67"/>
      <c r="D1310" s="68"/>
      <c r="E1310" s="69"/>
      <c r="F1310" s="70"/>
      <c r="G1310" s="67"/>
      <c r="H1310" s="71"/>
      <c r="I1310" s="72"/>
      <c r="J1310" s="72"/>
      <c r="K1310" s="36"/>
      <c r="L1310" s="79"/>
      <c r="M1310" s="79"/>
      <c r="N1310" s="74"/>
      <c r="O1310" s="81" t="s">
        <v>1490</v>
      </c>
      <c r="P1310" s="83">
        <v>44411.407546296294</v>
      </c>
      <c r="Q1310" s="81" t="s">
        <v>1925</v>
      </c>
      <c r="R1310" s="81"/>
      <c r="S1310" s="81"/>
      <c r="T1310" s="81" t="s">
        <v>3503</v>
      </c>
      <c r="U1310" s="83">
        <v>44411.407546296294</v>
      </c>
      <c r="V1310" s="85" t="s">
        <v>4804</v>
      </c>
      <c r="W1310" s="81"/>
      <c r="X1310" s="81"/>
      <c r="Y1310" s="87" t="s">
        <v>6804</v>
      </c>
      <c r="Z1310" s="81"/>
    </row>
    <row r="1311" spans="1:26" x14ac:dyDescent="0.35">
      <c r="A1311" s="66" t="s">
        <v>1090</v>
      </c>
      <c r="B1311" s="66" t="s">
        <v>1304</v>
      </c>
      <c r="C1311" s="67"/>
      <c r="D1311" s="68"/>
      <c r="E1311" s="69"/>
      <c r="F1311" s="70"/>
      <c r="G1311" s="67"/>
      <c r="H1311" s="71"/>
      <c r="I1311" s="72"/>
      <c r="J1311" s="72"/>
      <c r="K1311" s="36"/>
      <c r="L1311" s="79"/>
      <c r="M1311" s="79"/>
      <c r="N1311" s="74"/>
      <c r="O1311" s="81" t="s">
        <v>1490</v>
      </c>
      <c r="P1311" s="83">
        <v>44405.466666666667</v>
      </c>
      <c r="Q1311" s="81" t="s">
        <v>1941</v>
      </c>
      <c r="R1311" s="81"/>
      <c r="S1311" s="81"/>
      <c r="T1311" s="81" t="s">
        <v>3510</v>
      </c>
      <c r="U1311" s="83">
        <v>44405.466666666667</v>
      </c>
      <c r="V1311" s="85" t="s">
        <v>4805</v>
      </c>
      <c r="W1311" s="81"/>
      <c r="X1311" s="81"/>
      <c r="Y1311" s="87" t="s">
        <v>6805</v>
      </c>
      <c r="Z1311" s="81"/>
    </row>
    <row r="1312" spans="1:26" x14ac:dyDescent="0.35">
      <c r="A1312" s="66" t="s">
        <v>1090</v>
      </c>
      <c r="B1312" s="66" t="s">
        <v>1308</v>
      </c>
      <c r="C1312" s="67"/>
      <c r="D1312" s="68"/>
      <c r="E1312" s="69"/>
      <c r="F1312" s="70"/>
      <c r="G1312" s="67"/>
      <c r="H1312" s="71"/>
      <c r="I1312" s="72"/>
      <c r="J1312" s="72"/>
      <c r="K1312" s="36"/>
      <c r="L1312" s="79"/>
      <c r="M1312" s="79"/>
      <c r="N1312" s="74"/>
      <c r="O1312" s="81" t="s">
        <v>1490</v>
      </c>
      <c r="P1312" s="83">
        <v>44411.41684027778</v>
      </c>
      <c r="Q1312" s="81" t="s">
        <v>1536</v>
      </c>
      <c r="R1312" s="81"/>
      <c r="S1312" s="81"/>
      <c r="T1312" s="81" t="s">
        <v>3307</v>
      </c>
      <c r="U1312" s="83">
        <v>44411.41684027778</v>
      </c>
      <c r="V1312" s="85" t="s">
        <v>4806</v>
      </c>
      <c r="W1312" s="81"/>
      <c r="X1312" s="81"/>
      <c r="Y1312" s="87" t="s">
        <v>6806</v>
      </c>
      <c r="Z1312" s="81"/>
    </row>
    <row r="1313" spans="1:26" x14ac:dyDescent="0.35">
      <c r="A1313" s="66" t="s">
        <v>1091</v>
      </c>
      <c r="B1313" s="66" t="s">
        <v>1296</v>
      </c>
      <c r="C1313" s="67"/>
      <c r="D1313" s="68"/>
      <c r="E1313" s="69"/>
      <c r="F1313" s="70"/>
      <c r="G1313" s="67"/>
      <c r="H1313" s="71"/>
      <c r="I1313" s="72"/>
      <c r="J1313" s="72"/>
      <c r="K1313" s="36"/>
      <c r="L1313" s="79"/>
      <c r="M1313" s="79"/>
      <c r="N1313" s="74"/>
      <c r="O1313" s="81" t="s">
        <v>1490</v>
      </c>
      <c r="P1313" s="83">
        <v>44411.427141203705</v>
      </c>
      <c r="Q1313" s="81" t="s">
        <v>1942</v>
      </c>
      <c r="R1313" s="81"/>
      <c r="S1313" s="81"/>
      <c r="T1313" s="81" t="s">
        <v>3511</v>
      </c>
      <c r="U1313" s="83">
        <v>44411.427141203705</v>
      </c>
      <c r="V1313" s="85" t="s">
        <v>4807</v>
      </c>
      <c r="W1313" s="81"/>
      <c r="X1313" s="81"/>
      <c r="Y1313" s="87" t="s">
        <v>6807</v>
      </c>
      <c r="Z1313" s="81"/>
    </row>
    <row r="1314" spans="1:26" x14ac:dyDescent="0.35">
      <c r="A1314" s="66" t="s">
        <v>1092</v>
      </c>
      <c r="B1314" s="66" t="s">
        <v>1296</v>
      </c>
      <c r="C1314" s="67"/>
      <c r="D1314" s="68"/>
      <c r="E1314" s="69"/>
      <c r="F1314" s="70"/>
      <c r="G1314" s="67"/>
      <c r="H1314" s="71"/>
      <c r="I1314" s="72"/>
      <c r="J1314" s="72"/>
      <c r="K1314" s="36"/>
      <c r="L1314" s="79"/>
      <c r="M1314" s="79"/>
      <c r="N1314" s="74"/>
      <c r="O1314" s="81" t="s">
        <v>1490</v>
      </c>
      <c r="P1314" s="83">
        <v>44411.428020833337</v>
      </c>
      <c r="Q1314" s="81" t="s">
        <v>1942</v>
      </c>
      <c r="R1314" s="81"/>
      <c r="S1314" s="81"/>
      <c r="T1314" s="81" t="s">
        <v>3511</v>
      </c>
      <c r="U1314" s="83">
        <v>44411.428020833337</v>
      </c>
      <c r="V1314" s="85" t="s">
        <v>4808</v>
      </c>
      <c r="W1314" s="81"/>
      <c r="X1314" s="81"/>
      <c r="Y1314" s="87" t="s">
        <v>6808</v>
      </c>
      <c r="Z1314" s="81"/>
    </row>
    <row r="1315" spans="1:26" x14ac:dyDescent="0.35">
      <c r="A1315" s="66" t="s">
        <v>1093</v>
      </c>
      <c r="B1315" s="66" t="s">
        <v>1221</v>
      </c>
      <c r="C1315" s="67"/>
      <c r="D1315" s="68"/>
      <c r="E1315" s="69"/>
      <c r="F1315" s="70"/>
      <c r="G1315" s="67"/>
      <c r="H1315" s="71"/>
      <c r="I1315" s="72"/>
      <c r="J1315" s="72"/>
      <c r="K1315" s="36"/>
      <c r="L1315" s="79"/>
      <c r="M1315" s="79"/>
      <c r="N1315" s="74"/>
      <c r="O1315" s="81" t="s">
        <v>1490</v>
      </c>
      <c r="P1315" s="83">
        <v>44411.432037037041</v>
      </c>
      <c r="Q1315" s="81" t="s">
        <v>1943</v>
      </c>
      <c r="R1315" s="81"/>
      <c r="S1315" s="81"/>
      <c r="T1315" s="81" t="s">
        <v>3512</v>
      </c>
      <c r="U1315" s="83">
        <v>44411.432037037041</v>
      </c>
      <c r="V1315" s="85" t="s">
        <v>4809</v>
      </c>
      <c r="W1315" s="81"/>
      <c r="X1315" s="81"/>
      <c r="Y1315" s="87" t="s">
        <v>6809</v>
      </c>
      <c r="Z1315" s="81"/>
    </row>
    <row r="1316" spans="1:26" x14ac:dyDescent="0.35">
      <c r="A1316" s="66" t="s">
        <v>1094</v>
      </c>
      <c r="B1316" s="66" t="s">
        <v>1200</v>
      </c>
      <c r="C1316" s="67"/>
      <c r="D1316" s="68"/>
      <c r="E1316" s="69"/>
      <c r="F1316" s="70"/>
      <c r="G1316" s="67"/>
      <c r="H1316" s="71"/>
      <c r="I1316" s="72"/>
      <c r="J1316" s="72"/>
      <c r="K1316" s="36"/>
      <c r="L1316" s="79"/>
      <c r="M1316" s="79"/>
      <c r="N1316" s="74"/>
      <c r="O1316" s="81" t="s">
        <v>1490</v>
      </c>
      <c r="P1316" s="83">
        <v>44411.435636574075</v>
      </c>
      <c r="Q1316" s="81" t="s">
        <v>1716</v>
      </c>
      <c r="R1316" s="81"/>
      <c r="S1316" s="81"/>
      <c r="T1316" s="81" t="s">
        <v>3398</v>
      </c>
      <c r="U1316" s="83">
        <v>44411.435636574075</v>
      </c>
      <c r="V1316" s="85" t="s">
        <v>4810</v>
      </c>
      <c r="W1316" s="81"/>
      <c r="X1316" s="81"/>
      <c r="Y1316" s="87" t="s">
        <v>6810</v>
      </c>
      <c r="Z1316" s="81"/>
    </row>
    <row r="1317" spans="1:26" x14ac:dyDescent="0.35">
      <c r="A1317" s="66" t="s">
        <v>1095</v>
      </c>
      <c r="B1317" s="66" t="s">
        <v>1449</v>
      </c>
      <c r="C1317" s="67"/>
      <c r="D1317" s="68"/>
      <c r="E1317" s="69"/>
      <c r="F1317" s="70"/>
      <c r="G1317" s="67"/>
      <c r="H1317" s="71"/>
      <c r="I1317" s="72"/>
      <c r="J1317" s="72"/>
      <c r="K1317" s="36"/>
      <c r="L1317" s="79"/>
      <c r="M1317" s="79"/>
      <c r="N1317" s="74"/>
      <c r="O1317" s="81" t="s">
        <v>1490</v>
      </c>
      <c r="P1317" s="83">
        <v>44404.833819444444</v>
      </c>
      <c r="Q1317" s="81" t="s">
        <v>1944</v>
      </c>
      <c r="R1317" s="85" t="s">
        <v>2776</v>
      </c>
      <c r="S1317" s="81" t="s">
        <v>3197</v>
      </c>
      <c r="T1317" s="81" t="s">
        <v>3513</v>
      </c>
      <c r="U1317" s="83">
        <v>44404.833819444444</v>
      </c>
      <c r="V1317" s="85" t="s">
        <v>4811</v>
      </c>
      <c r="W1317" s="81"/>
      <c r="X1317" s="81"/>
      <c r="Y1317" s="87" t="s">
        <v>6811</v>
      </c>
      <c r="Z1317" s="81"/>
    </row>
    <row r="1318" spans="1:26" x14ac:dyDescent="0.35">
      <c r="A1318" s="66" t="s">
        <v>1095</v>
      </c>
      <c r="B1318" s="66" t="s">
        <v>1450</v>
      </c>
      <c r="C1318" s="67"/>
      <c r="D1318" s="68"/>
      <c r="E1318" s="69"/>
      <c r="F1318" s="70"/>
      <c r="G1318" s="67"/>
      <c r="H1318" s="71"/>
      <c r="I1318" s="72"/>
      <c r="J1318" s="72"/>
      <c r="K1318" s="36"/>
      <c r="L1318" s="79"/>
      <c r="M1318" s="79"/>
      <c r="N1318" s="74"/>
      <c r="O1318" s="81" t="s">
        <v>1490</v>
      </c>
      <c r="P1318" s="83">
        <v>44406.250196759262</v>
      </c>
      <c r="Q1318" s="81" t="s">
        <v>1945</v>
      </c>
      <c r="R1318" s="81" t="s">
        <v>2777</v>
      </c>
      <c r="S1318" s="81" t="s">
        <v>3235</v>
      </c>
      <c r="T1318" s="81" t="s">
        <v>3514</v>
      </c>
      <c r="U1318" s="83">
        <v>44406.250196759262</v>
      </c>
      <c r="V1318" s="85" t="s">
        <v>4812</v>
      </c>
      <c r="W1318" s="81"/>
      <c r="X1318" s="81"/>
      <c r="Y1318" s="87" t="s">
        <v>6812</v>
      </c>
      <c r="Z1318" s="81"/>
    </row>
    <row r="1319" spans="1:26" x14ac:dyDescent="0.35">
      <c r="A1319" s="66" t="s">
        <v>1095</v>
      </c>
      <c r="B1319" s="66" t="s">
        <v>1451</v>
      </c>
      <c r="C1319" s="67"/>
      <c r="D1319" s="68"/>
      <c r="E1319" s="69"/>
      <c r="F1319" s="70"/>
      <c r="G1319" s="67"/>
      <c r="H1319" s="71"/>
      <c r="I1319" s="72"/>
      <c r="J1319" s="72"/>
      <c r="K1319" s="36"/>
      <c r="L1319" s="79"/>
      <c r="M1319" s="79"/>
      <c r="N1319" s="74"/>
      <c r="O1319" s="81" t="s">
        <v>1490</v>
      </c>
      <c r="P1319" s="83">
        <v>44407.354305555556</v>
      </c>
      <c r="Q1319" s="81" t="s">
        <v>1946</v>
      </c>
      <c r="R1319" s="81" t="s">
        <v>2778</v>
      </c>
      <c r="S1319" s="81" t="s">
        <v>3236</v>
      </c>
      <c r="T1319" s="81" t="s">
        <v>3515</v>
      </c>
      <c r="U1319" s="83">
        <v>44407.354305555556</v>
      </c>
      <c r="V1319" s="85" t="s">
        <v>4813</v>
      </c>
      <c r="W1319" s="81"/>
      <c r="X1319" s="81"/>
      <c r="Y1319" s="87" t="s">
        <v>6813</v>
      </c>
      <c r="Z1319" s="81"/>
    </row>
    <row r="1320" spans="1:26" x14ac:dyDescent="0.35">
      <c r="A1320" s="66" t="s">
        <v>1095</v>
      </c>
      <c r="B1320" s="66" t="s">
        <v>1452</v>
      </c>
      <c r="C1320" s="67"/>
      <c r="D1320" s="68"/>
      <c r="E1320" s="69"/>
      <c r="F1320" s="70"/>
      <c r="G1320" s="67"/>
      <c r="H1320" s="71"/>
      <c r="I1320" s="72"/>
      <c r="J1320" s="72"/>
      <c r="K1320" s="36"/>
      <c r="L1320" s="79"/>
      <c r="M1320" s="79"/>
      <c r="N1320" s="74"/>
      <c r="O1320" s="81" t="s">
        <v>1490</v>
      </c>
      <c r="P1320" s="83">
        <v>44410.250277777777</v>
      </c>
      <c r="Q1320" s="81" t="s">
        <v>1947</v>
      </c>
      <c r="R1320" s="81" t="s">
        <v>2779</v>
      </c>
      <c r="S1320" s="81" t="s">
        <v>3237</v>
      </c>
      <c r="T1320" s="81" t="s">
        <v>3516</v>
      </c>
      <c r="U1320" s="83">
        <v>44410.250277777777</v>
      </c>
      <c r="V1320" s="85" t="s">
        <v>4814</v>
      </c>
      <c r="W1320" s="81"/>
      <c r="X1320" s="81"/>
      <c r="Y1320" s="87" t="s">
        <v>6814</v>
      </c>
      <c r="Z1320" s="81"/>
    </row>
    <row r="1321" spans="1:26" x14ac:dyDescent="0.35">
      <c r="A1321" s="66" t="s">
        <v>1096</v>
      </c>
      <c r="B1321" s="66" t="s">
        <v>1097</v>
      </c>
      <c r="C1321" s="67"/>
      <c r="D1321" s="68"/>
      <c r="E1321" s="69"/>
      <c r="F1321" s="70"/>
      <c r="G1321" s="67"/>
      <c r="H1321" s="71"/>
      <c r="I1321" s="72"/>
      <c r="J1321" s="72"/>
      <c r="K1321" s="36"/>
      <c r="L1321" s="79"/>
      <c r="M1321" s="79"/>
      <c r="N1321" s="74"/>
      <c r="O1321" s="81" t="s">
        <v>1490</v>
      </c>
      <c r="P1321" s="83">
        <v>44411.446759259263</v>
      </c>
      <c r="Q1321" s="81" t="s">
        <v>1905</v>
      </c>
      <c r="R1321" s="81"/>
      <c r="S1321" s="81"/>
      <c r="T1321" s="81"/>
      <c r="U1321" s="83">
        <v>44411.446759259263</v>
      </c>
      <c r="V1321" s="85" t="s">
        <v>4815</v>
      </c>
      <c r="W1321" s="81"/>
      <c r="X1321" s="81"/>
      <c r="Y1321" s="87" t="s">
        <v>6815</v>
      </c>
      <c r="Z1321" s="81"/>
    </row>
    <row r="1322" spans="1:26" x14ac:dyDescent="0.35">
      <c r="A1322" s="66" t="s">
        <v>1097</v>
      </c>
      <c r="B1322" s="66" t="s">
        <v>1097</v>
      </c>
      <c r="C1322" s="67"/>
      <c r="D1322" s="68"/>
      <c r="E1322" s="69"/>
      <c r="F1322" s="70"/>
      <c r="G1322" s="67"/>
      <c r="H1322" s="71"/>
      <c r="I1322" s="72"/>
      <c r="J1322" s="72"/>
      <c r="K1322" s="36"/>
      <c r="L1322" s="79"/>
      <c r="M1322" s="79"/>
      <c r="N1322" s="74"/>
      <c r="O1322" s="81" t="s">
        <v>179</v>
      </c>
      <c r="P1322" s="83">
        <v>44410.919907407406</v>
      </c>
      <c r="Q1322" s="81" t="s">
        <v>1948</v>
      </c>
      <c r="R1322" s="85" t="s">
        <v>2780</v>
      </c>
      <c r="S1322" s="81" t="s">
        <v>3177</v>
      </c>
      <c r="T1322" s="81"/>
      <c r="U1322" s="83">
        <v>44410.919907407406</v>
      </c>
      <c r="V1322" s="85" t="s">
        <v>4816</v>
      </c>
      <c r="W1322" s="81"/>
      <c r="X1322" s="81"/>
      <c r="Y1322" s="87" t="s">
        <v>6816</v>
      </c>
      <c r="Z1322" s="81"/>
    </row>
    <row r="1323" spans="1:26" x14ac:dyDescent="0.35">
      <c r="A1323" s="66" t="s">
        <v>1098</v>
      </c>
      <c r="B1323" s="66" t="s">
        <v>1097</v>
      </c>
      <c r="C1323" s="67"/>
      <c r="D1323" s="68"/>
      <c r="E1323" s="69"/>
      <c r="F1323" s="70"/>
      <c r="G1323" s="67"/>
      <c r="H1323" s="71"/>
      <c r="I1323" s="72"/>
      <c r="J1323" s="72"/>
      <c r="K1323" s="36"/>
      <c r="L1323" s="79"/>
      <c r="M1323" s="79"/>
      <c r="N1323" s="74"/>
      <c r="O1323" s="81" t="s">
        <v>1490</v>
      </c>
      <c r="P1323" s="83">
        <v>44411.449652777781</v>
      </c>
      <c r="Q1323" s="81" t="s">
        <v>1905</v>
      </c>
      <c r="R1323" s="81"/>
      <c r="S1323" s="81"/>
      <c r="T1323" s="81"/>
      <c r="U1323" s="83">
        <v>44411.449652777781</v>
      </c>
      <c r="V1323" s="85" t="s">
        <v>4817</v>
      </c>
      <c r="W1323" s="81"/>
      <c r="X1323" s="81"/>
      <c r="Y1323" s="87" t="s">
        <v>6817</v>
      </c>
      <c r="Z1323" s="81"/>
    </row>
    <row r="1324" spans="1:26" x14ac:dyDescent="0.35">
      <c r="A1324" s="66" t="s">
        <v>1098</v>
      </c>
      <c r="B1324" s="66" t="s">
        <v>1005</v>
      </c>
      <c r="C1324" s="67"/>
      <c r="D1324" s="68"/>
      <c r="E1324" s="69"/>
      <c r="F1324" s="70"/>
      <c r="G1324" s="67"/>
      <c r="H1324" s="71"/>
      <c r="I1324" s="72"/>
      <c r="J1324" s="72"/>
      <c r="K1324" s="36"/>
      <c r="L1324" s="79"/>
      <c r="M1324" s="79"/>
      <c r="N1324" s="74"/>
      <c r="O1324" s="81" t="s">
        <v>1490</v>
      </c>
      <c r="P1324" s="83">
        <v>44411.454976851855</v>
      </c>
      <c r="Q1324" s="81" t="s">
        <v>1708</v>
      </c>
      <c r="R1324" s="85" t="s">
        <v>2650</v>
      </c>
      <c r="S1324" s="81" t="s">
        <v>3207</v>
      </c>
      <c r="T1324" s="81" t="s">
        <v>3393</v>
      </c>
      <c r="U1324" s="83">
        <v>44411.454976851855</v>
      </c>
      <c r="V1324" s="85" t="s">
        <v>4818</v>
      </c>
      <c r="W1324" s="81"/>
      <c r="X1324" s="81"/>
      <c r="Y1324" s="87" t="s">
        <v>6818</v>
      </c>
      <c r="Z1324" s="81"/>
    </row>
    <row r="1325" spans="1:26" x14ac:dyDescent="0.35">
      <c r="A1325" s="66" t="s">
        <v>1099</v>
      </c>
      <c r="B1325" s="66" t="s">
        <v>1335</v>
      </c>
      <c r="C1325" s="67"/>
      <c r="D1325" s="68"/>
      <c r="E1325" s="69"/>
      <c r="F1325" s="70"/>
      <c r="G1325" s="67"/>
      <c r="H1325" s="71"/>
      <c r="I1325" s="72"/>
      <c r="J1325" s="72"/>
      <c r="K1325" s="36"/>
      <c r="L1325" s="79"/>
      <c r="M1325" s="79"/>
      <c r="N1325" s="74"/>
      <c r="O1325" s="81" t="s">
        <v>1490</v>
      </c>
      <c r="P1325" s="83">
        <v>44408.747789351852</v>
      </c>
      <c r="Q1325" s="81" t="s">
        <v>1726</v>
      </c>
      <c r="R1325" s="81"/>
      <c r="S1325" s="81"/>
      <c r="T1325" s="81"/>
      <c r="U1325" s="83">
        <v>44408.747789351852</v>
      </c>
      <c r="V1325" s="85" t="s">
        <v>4819</v>
      </c>
      <c r="W1325" s="81"/>
      <c r="X1325" s="81"/>
      <c r="Y1325" s="87" t="s">
        <v>6819</v>
      </c>
      <c r="Z1325" s="81"/>
    </row>
    <row r="1326" spans="1:26" x14ac:dyDescent="0.35">
      <c r="A1326" s="66" t="s">
        <v>1099</v>
      </c>
      <c r="B1326" s="66" t="s">
        <v>1295</v>
      </c>
      <c r="C1326" s="67"/>
      <c r="D1326" s="68"/>
      <c r="E1326" s="69"/>
      <c r="F1326" s="70"/>
      <c r="G1326" s="67"/>
      <c r="H1326" s="71"/>
      <c r="I1326" s="72"/>
      <c r="J1326" s="72"/>
      <c r="K1326" s="36"/>
      <c r="L1326" s="79"/>
      <c r="M1326" s="79"/>
      <c r="N1326" s="74"/>
      <c r="O1326" s="81" t="s">
        <v>1490</v>
      </c>
      <c r="P1326" s="83">
        <v>44411.455057870371</v>
      </c>
      <c r="Q1326" s="81" t="s">
        <v>1949</v>
      </c>
      <c r="R1326" s="81"/>
      <c r="S1326" s="81"/>
      <c r="T1326" s="81"/>
      <c r="U1326" s="83">
        <v>44411.455057870371</v>
      </c>
      <c r="V1326" s="85" t="s">
        <v>4820</v>
      </c>
      <c r="W1326" s="81"/>
      <c r="X1326" s="81"/>
      <c r="Y1326" s="87" t="s">
        <v>6820</v>
      </c>
      <c r="Z1326" s="81"/>
    </row>
    <row r="1327" spans="1:26" x14ac:dyDescent="0.35">
      <c r="A1327" s="66" t="s">
        <v>1100</v>
      </c>
      <c r="B1327" s="66" t="s">
        <v>1308</v>
      </c>
      <c r="C1327" s="67"/>
      <c r="D1327" s="68"/>
      <c r="E1327" s="69"/>
      <c r="F1327" s="70"/>
      <c r="G1327" s="67"/>
      <c r="H1327" s="71"/>
      <c r="I1327" s="72"/>
      <c r="J1327" s="72"/>
      <c r="K1327" s="36"/>
      <c r="L1327" s="79"/>
      <c r="M1327" s="79"/>
      <c r="N1327" s="74"/>
      <c r="O1327" s="81" t="s">
        <v>1490</v>
      </c>
      <c r="P1327" s="83">
        <v>44411.476631944446</v>
      </c>
      <c r="Q1327" s="81" t="s">
        <v>1536</v>
      </c>
      <c r="R1327" s="81"/>
      <c r="S1327" s="81"/>
      <c r="T1327" s="81" t="s">
        <v>3307</v>
      </c>
      <c r="U1327" s="83">
        <v>44411.476631944446</v>
      </c>
      <c r="V1327" s="85" t="s">
        <v>4821</v>
      </c>
      <c r="W1327" s="81"/>
      <c r="X1327" s="81"/>
      <c r="Y1327" s="87" t="s">
        <v>6821</v>
      </c>
      <c r="Z1327" s="81"/>
    </row>
    <row r="1328" spans="1:26" x14ac:dyDescent="0.35">
      <c r="A1328" s="66" t="s">
        <v>1101</v>
      </c>
      <c r="B1328" s="66" t="s">
        <v>1334</v>
      </c>
      <c r="C1328" s="67"/>
      <c r="D1328" s="68"/>
      <c r="E1328" s="69"/>
      <c r="F1328" s="70"/>
      <c r="G1328" s="67"/>
      <c r="H1328" s="71"/>
      <c r="I1328" s="72"/>
      <c r="J1328" s="72"/>
      <c r="K1328" s="36"/>
      <c r="L1328" s="79"/>
      <c r="M1328" s="79"/>
      <c r="N1328" s="74"/>
      <c r="O1328" s="81" t="s">
        <v>1490</v>
      </c>
      <c r="P1328" s="83">
        <v>44407.336481481485</v>
      </c>
      <c r="Q1328" s="81" t="s">
        <v>1707</v>
      </c>
      <c r="R1328" s="81"/>
      <c r="S1328" s="81"/>
      <c r="T1328" s="81"/>
      <c r="U1328" s="83">
        <v>44407.336481481485</v>
      </c>
      <c r="V1328" s="85" t="s">
        <v>4822</v>
      </c>
      <c r="W1328" s="81"/>
      <c r="X1328" s="81"/>
      <c r="Y1328" s="87" t="s">
        <v>6822</v>
      </c>
      <c r="Z1328" s="81"/>
    </row>
    <row r="1329" spans="1:26" x14ac:dyDescent="0.35">
      <c r="A1329" s="66" t="s">
        <v>1101</v>
      </c>
      <c r="B1329" s="66" t="s">
        <v>1334</v>
      </c>
      <c r="C1329" s="67"/>
      <c r="D1329" s="68"/>
      <c r="E1329" s="69"/>
      <c r="F1329" s="70"/>
      <c r="G1329" s="67"/>
      <c r="H1329" s="71"/>
      <c r="I1329" s="72"/>
      <c r="J1329" s="72"/>
      <c r="K1329" s="36"/>
      <c r="L1329" s="79"/>
      <c r="M1329" s="79"/>
      <c r="N1329" s="74"/>
      <c r="O1329" s="81" t="s">
        <v>1490</v>
      </c>
      <c r="P1329" s="83">
        <v>44411.479687500003</v>
      </c>
      <c r="Q1329" s="81" t="s">
        <v>1822</v>
      </c>
      <c r="R1329" s="81"/>
      <c r="S1329" s="81"/>
      <c r="T1329" s="81" t="s">
        <v>3456</v>
      </c>
      <c r="U1329" s="83">
        <v>44411.479687500003</v>
      </c>
      <c r="V1329" s="85" t="s">
        <v>4823</v>
      </c>
      <c r="W1329" s="81"/>
      <c r="X1329" s="81"/>
      <c r="Y1329" s="87" t="s">
        <v>6823</v>
      </c>
      <c r="Z1329" s="81"/>
    </row>
    <row r="1330" spans="1:26" x14ac:dyDescent="0.35">
      <c r="A1330" s="66" t="s">
        <v>1102</v>
      </c>
      <c r="B1330" s="66" t="s">
        <v>1309</v>
      </c>
      <c r="C1330" s="67"/>
      <c r="D1330" s="68"/>
      <c r="E1330" s="69"/>
      <c r="F1330" s="70"/>
      <c r="G1330" s="67"/>
      <c r="H1330" s="71"/>
      <c r="I1330" s="72"/>
      <c r="J1330" s="72"/>
      <c r="K1330" s="36"/>
      <c r="L1330" s="79"/>
      <c r="M1330" s="79"/>
      <c r="N1330" s="74"/>
      <c r="O1330" s="81" t="s">
        <v>1490</v>
      </c>
      <c r="P1330" s="83">
        <v>44411.480914351851</v>
      </c>
      <c r="Q1330" s="81" t="s">
        <v>1517</v>
      </c>
      <c r="R1330" s="81"/>
      <c r="S1330" s="81"/>
      <c r="T1330" s="81" t="s">
        <v>3299</v>
      </c>
      <c r="U1330" s="83">
        <v>44411.480914351851</v>
      </c>
      <c r="V1330" s="85" t="s">
        <v>4824</v>
      </c>
      <c r="W1330" s="81"/>
      <c r="X1330" s="81"/>
      <c r="Y1330" s="87" t="s">
        <v>6824</v>
      </c>
      <c r="Z1330" s="81"/>
    </row>
    <row r="1331" spans="1:26" x14ac:dyDescent="0.35">
      <c r="A1331" s="66" t="s">
        <v>1103</v>
      </c>
      <c r="B1331" s="66" t="s">
        <v>1453</v>
      </c>
      <c r="C1331" s="67"/>
      <c r="D1331" s="68"/>
      <c r="E1331" s="69"/>
      <c r="F1331" s="70"/>
      <c r="G1331" s="67"/>
      <c r="H1331" s="71"/>
      <c r="I1331" s="72"/>
      <c r="J1331" s="72"/>
      <c r="K1331" s="36"/>
      <c r="L1331" s="79"/>
      <c r="M1331" s="79"/>
      <c r="N1331" s="74"/>
      <c r="O1331" s="81" t="s">
        <v>1490</v>
      </c>
      <c r="P1331" s="83">
        <v>44407.44091435185</v>
      </c>
      <c r="Q1331" s="81" t="s">
        <v>1950</v>
      </c>
      <c r="R1331" s="85" t="s">
        <v>2781</v>
      </c>
      <c r="S1331" s="81" t="s">
        <v>3238</v>
      </c>
      <c r="T1331" s="81" t="s">
        <v>3289</v>
      </c>
      <c r="U1331" s="83">
        <v>44407.44091435185</v>
      </c>
      <c r="V1331" s="85" t="s">
        <v>4825</v>
      </c>
      <c r="W1331" s="81"/>
      <c r="X1331" s="81"/>
      <c r="Y1331" s="87" t="s">
        <v>6825</v>
      </c>
      <c r="Z1331" s="81"/>
    </row>
    <row r="1332" spans="1:26" x14ac:dyDescent="0.35">
      <c r="A1332" s="66" t="s">
        <v>1104</v>
      </c>
      <c r="B1332" s="66" t="s">
        <v>1453</v>
      </c>
      <c r="C1332" s="67"/>
      <c r="D1332" s="68"/>
      <c r="E1332" s="69"/>
      <c r="F1332" s="70"/>
      <c r="G1332" s="67"/>
      <c r="H1332" s="71"/>
      <c r="I1332" s="72"/>
      <c r="J1332" s="72"/>
      <c r="K1332" s="36"/>
      <c r="L1332" s="79"/>
      <c r="M1332" s="79"/>
      <c r="N1332" s="74"/>
      <c r="O1332" s="81" t="s">
        <v>1490</v>
      </c>
      <c r="P1332" s="83">
        <v>44407.476793981485</v>
      </c>
      <c r="Q1332" s="81" t="s">
        <v>1951</v>
      </c>
      <c r="R1332" s="85" t="s">
        <v>2781</v>
      </c>
      <c r="S1332" s="81" t="s">
        <v>3238</v>
      </c>
      <c r="T1332" s="81" t="s">
        <v>3289</v>
      </c>
      <c r="U1332" s="83">
        <v>44407.476793981485</v>
      </c>
      <c r="V1332" s="85" t="s">
        <v>4826</v>
      </c>
      <c r="W1332" s="81"/>
      <c r="X1332" s="81"/>
      <c r="Y1332" s="87" t="s">
        <v>6826</v>
      </c>
      <c r="Z1332" s="81"/>
    </row>
    <row r="1333" spans="1:26" x14ac:dyDescent="0.35">
      <c r="A1333" s="66" t="s">
        <v>1103</v>
      </c>
      <c r="B1333" s="66" t="s">
        <v>1454</v>
      </c>
      <c r="C1333" s="67"/>
      <c r="D1333" s="68"/>
      <c r="E1333" s="69"/>
      <c r="F1333" s="70"/>
      <c r="G1333" s="67"/>
      <c r="H1333" s="71"/>
      <c r="I1333" s="72"/>
      <c r="J1333" s="72"/>
      <c r="K1333" s="36"/>
      <c r="L1333" s="79"/>
      <c r="M1333" s="79"/>
      <c r="N1333" s="74"/>
      <c r="O1333" s="81" t="s">
        <v>1490</v>
      </c>
      <c r="P1333" s="83">
        <v>44407.44091435185</v>
      </c>
      <c r="Q1333" s="81" t="s">
        <v>1950</v>
      </c>
      <c r="R1333" s="85" t="s">
        <v>2781</v>
      </c>
      <c r="S1333" s="81" t="s">
        <v>3238</v>
      </c>
      <c r="T1333" s="81" t="s">
        <v>3289</v>
      </c>
      <c r="U1333" s="83">
        <v>44407.44091435185</v>
      </c>
      <c r="V1333" s="85" t="s">
        <v>4825</v>
      </c>
      <c r="W1333" s="81"/>
      <c r="X1333" s="81"/>
      <c r="Y1333" s="87" t="s">
        <v>6825</v>
      </c>
      <c r="Z1333" s="81"/>
    </row>
    <row r="1334" spans="1:26" x14ac:dyDescent="0.35">
      <c r="A1334" s="66" t="s">
        <v>1104</v>
      </c>
      <c r="B1334" s="66" t="s">
        <v>1454</v>
      </c>
      <c r="C1334" s="67"/>
      <c r="D1334" s="68"/>
      <c r="E1334" s="69"/>
      <c r="F1334" s="70"/>
      <c r="G1334" s="67"/>
      <c r="H1334" s="71"/>
      <c r="I1334" s="72"/>
      <c r="J1334" s="72"/>
      <c r="K1334" s="36"/>
      <c r="L1334" s="79"/>
      <c r="M1334" s="79"/>
      <c r="N1334" s="74"/>
      <c r="O1334" s="81" t="s">
        <v>1490</v>
      </c>
      <c r="P1334" s="83">
        <v>44407.476793981485</v>
      </c>
      <c r="Q1334" s="81" t="s">
        <v>1951</v>
      </c>
      <c r="R1334" s="85" t="s">
        <v>2781</v>
      </c>
      <c r="S1334" s="81" t="s">
        <v>3238</v>
      </c>
      <c r="T1334" s="81" t="s">
        <v>3289</v>
      </c>
      <c r="U1334" s="83">
        <v>44407.476793981485</v>
      </c>
      <c r="V1334" s="85" t="s">
        <v>4826</v>
      </c>
      <c r="W1334" s="81"/>
      <c r="X1334" s="81"/>
      <c r="Y1334" s="87" t="s">
        <v>6826</v>
      </c>
      <c r="Z1334" s="81"/>
    </row>
    <row r="1335" spans="1:26" x14ac:dyDescent="0.35">
      <c r="A1335" s="66" t="s">
        <v>1104</v>
      </c>
      <c r="B1335" s="66" t="s">
        <v>1103</v>
      </c>
      <c r="C1335" s="67"/>
      <c r="D1335" s="68"/>
      <c r="E1335" s="69"/>
      <c r="F1335" s="70"/>
      <c r="G1335" s="67"/>
      <c r="H1335" s="71"/>
      <c r="I1335" s="72"/>
      <c r="J1335" s="72"/>
      <c r="K1335" s="36"/>
      <c r="L1335" s="79"/>
      <c r="M1335" s="79"/>
      <c r="N1335" s="74"/>
      <c r="O1335" s="81" t="s">
        <v>1490</v>
      </c>
      <c r="P1335" s="83">
        <v>44407.476793981485</v>
      </c>
      <c r="Q1335" s="81" t="s">
        <v>1951</v>
      </c>
      <c r="R1335" s="85" t="s">
        <v>2781</v>
      </c>
      <c r="S1335" s="81" t="s">
        <v>3238</v>
      </c>
      <c r="T1335" s="81" t="s">
        <v>3289</v>
      </c>
      <c r="U1335" s="83">
        <v>44407.476793981485</v>
      </c>
      <c r="V1335" s="85" t="s">
        <v>4826</v>
      </c>
      <c r="W1335" s="81"/>
      <c r="X1335" s="81"/>
      <c r="Y1335" s="87" t="s">
        <v>6826</v>
      </c>
      <c r="Z1335" s="81"/>
    </row>
    <row r="1336" spans="1:26" x14ac:dyDescent="0.35">
      <c r="A1336" s="66" t="s">
        <v>1104</v>
      </c>
      <c r="B1336" s="66" t="s">
        <v>1308</v>
      </c>
      <c r="C1336" s="67"/>
      <c r="D1336" s="68"/>
      <c r="E1336" s="69"/>
      <c r="F1336" s="70"/>
      <c r="G1336" s="67"/>
      <c r="H1336" s="71"/>
      <c r="I1336" s="72"/>
      <c r="J1336" s="72"/>
      <c r="K1336" s="36"/>
      <c r="L1336" s="79"/>
      <c r="M1336" s="79"/>
      <c r="N1336" s="74"/>
      <c r="O1336" s="81" t="s">
        <v>1490</v>
      </c>
      <c r="P1336" s="83">
        <v>44411.481203703705</v>
      </c>
      <c r="Q1336" s="81" t="s">
        <v>1536</v>
      </c>
      <c r="R1336" s="81"/>
      <c r="S1336" s="81"/>
      <c r="T1336" s="81" t="s">
        <v>3307</v>
      </c>
      <c r="U1336" s="83">
        <v>44411.481203703705</v>
      </c>
      <c r="V1336" s="85" t="s">
        <v>4827</v>
      </c>
      <c r="W1336" s="81"/>
      <c r="X1336" s="81"/>
      <c r="Y1336" s="87" t="s">
        <v>6827</v>
      </c>
      <c r="Z1336" s="81"/>
    </row>
    <row r="1337" spans="1:26" x14ac:dyDescent="0.35">
      <c r="A1337" s="66" t="s">
        <v>1105</v>
      </c>
      <c r="B1337" s="66" t="s">
        <v>1304</v>
      </c>
      <c r="C1337" s="67"/>
      <c r="D1337" s="68"/>
      <c r="E1337" s="69"/>
      <c r="F1337" s="70"/>
      <c r="G1337" s="67"/>
      <c r="H1337" s="71"/>
      <c r="I1337" s="72"/>
      <c r="J1337" s="72"/>
      <c r="K1337" s="36"/>
      <c r="L1337" s="79"/>
      <c r="M1337" s="79"/>
      <c r="N1337" s="74"/>
      <c r="O1337" s="81" t="s">
        <v>1490</v>
      </c>
      <c r="P1337" s="83">
        <v>44411.489305555559</v>
      </c>
      <c r="Q1337" s="81" t="s">
        <v>1952</v>
      </c>
      <c r="R1337" s="81"/>
      <c r="S1337" s="81"/>
      <c r="T1337" s="81"/>
      <c r="U1337" s="83">
        <v>44411.489305555559</v>
      </c>
      <c r="V1337" s="85" t="s">
        <v>4828</v>
      </c>
      <c r="W1337" s="81"/>
      <c r="X1337" s="81"/>
      <c r="Y1337" s="87" t="s">
        <v>6828</v>
      </c>
      <c r="Z1337" s="81"/>
    </row>
    <row r="1338" spans="1:26" x14ac:dyDescent="0.35">
      <c r="A1338" s="66" t="s">
        <v>1106</v>
      </c>
      <c r="B1338" s="66" t="s">
        <v>1305</v>
      </c>
      <c r="C1338" s="67"/>
      <c r="D1338" s="68"/>
      <c r="E1338" s="69"/>
      <c r="F1338" s="70"/>
      <c r="G1338" s="67"/>
      <c r="H1338" s="71"/>
      <c r="I1338" s="72"/>
      <c r="J1338" s="72"/>
      <c r="K1338" s="36"/>
      <c r="L1338" s="79"/>
      <c r="M1338" s="79"/>
      <c r="N1338" s="74"/>
      <c r="O1338" s="81" t="s">
        <v>1490</v>
      </c>
      <c r="P1338" s="83">
        <v>44410.337152777778</v>
      </c>
      <c r="Q1338" s="81" t="s">
        <v>1938</v>
      </c>
      <c r="R1338" s="81"/>
      <c r="S1338" s="81"/>
      <c r="T1338" s="81" t="s">
        <v>3508</v>
      </c>
      <c r="U1338" s="83">
        <v>44410.337152777778</v>
      </c>
      <c r="V1338" s="85" t="s">
        <v>4829</v>
      </c>
      <c r="W1338" s="81"/>
      <c r="X1338" s="81"/>
      <c r="Y1338" s="87" t="s">
        <v>6829</v>
      </c>
      <c r="Z1338" s="81"/>
    </row>
    <row r="1339" spans="1:26" x14ac:dyDescent="0.35">
      <c r="A1339" s="66" t="s">
        <v>1106</v>
      </c>
      <c r="B1339" s="66" t="s">
        <v>1304</v>
      </c>
      <c r="C1339" s="67"/>
      <c r="D1339" s="68"/>
      <c r="E1339" s="69"/>
      <c r="F1339" s="70"/>
      <c r="G1339" s="67"/>
      <c r="H1339" s="71"/>
      <c r="I1339" s="72"/>
      <c r="J1339" s="72"/>
      <c r="K1339" s="36"/>
      <c r="L1339" s="79"/>
      <c r="M1339" s="79"/>
      <c r="N1339" s="74"/>
      <c r="O1339" s="81" t="s">
        <v>1490</v>
      </c>
      <c r="P1339" s="83">
        <v>44410.337152777778</v>
      </c>
      <c r="Q1339" s="81" t="s">
        <v>1938</v>
      </c>
      <c r="R1339" s="81"/>
      <c r="S1339" s="81"/>
      <c r="T1339" s="81" t="s">
        <v>3508</v>
      </c>
      <c r="U1339" s="83">
        <v>44410.337152777778</v>
      </c>
      <c r="V1339" s="85" t="s">
        <v>4829</v>
      </c>
      <c r="W1339" s="81"/>
      <c r="X1339" s="81"/>
      <c r="Y1339" s="87" t="s">
        <v>6829</v>
      </c>
      <c r="Z1339" s="81"/>
    </row>
    <row r="1340" spans="1:26" x14ac:dyDescent="0.35">
      <c r="A1340" s="66" t="s">
        <v>1106</v>
      </c>
      <c r="B1340" s="66" t="s">
        <v>1304</v>
      </c>
      <c r="C1340" s="67"/>
      <c r="D1340" s="68"/>
      <c r="E1340" s="69"/>
      <c r="F1340" s="70"/>
      <c r="G1340" s="67"/>
      <c r="H1340" s="71"/>
      <c r="I1340" s="72"/>
      <c r="J1340" s="72"/>
      <c r="K1340" s="36"/>
      <c r="L1340" s="79"/>
      <c r="M1340" s="79"/>
      <c r="N1340" s="74"/>
      <c r="O1340" s="81" t="s">
        <v>1490</v>
      </c>
      <c r="P1340" s="83">
        <v>44410.467372685183</v>
      </c>
      <c r="Q1340" s="81" t="s">
        <v>1953</v>
      </c>
      <c r="R1340" s="81"/>
      <c r="S1340" s="81"/>
      <c r="T1340" s="81" t="s">
        <v>3517</v>
      </c>
      <c r="U1340" s="83">
        <v>44410.467372685183</v>
      </c>
      <c r="V1340" s="85" t="s">
        <v>4830</v>
      </c>
      <c r="W1340" s="81"/>
      <c r="X1340" s="81"/>
      <c r="Y1340" s="87" t="s">
        <v>6830</v>
      </c>
      <c r="Z1340" s="81"/>
    </row>
    <row r="1341" spans="1:26" x14ac:dyDescent="0.35">
      <c r="A1341" s="66" t="s">
        <v>1106</v>
      </c>
      <c r="B1341" s="66" t="s">
        <v>1304</v>
      </c>
      <c r="C1341" s="67"/>
      <c r="D1341" s="68"/>
      <c r="E1341" s="69"/>
      <c r="F1341" s="70"/>
      <c r="G1341" s="67"/>
      <c r="H1341" s="71"/>
      <c r="I1341" s="72"/>
      <c r="J1341" s="72"/>
      <c r="K1341" s="36"/>
      <c r="L1341" s="79"/>
      <c r="M1341" s="79"/>
      <c r="N1341" s="74"/>
      <c r="O1341" s="81" t="s">
        <v>1490</v>
      </c>
      <c r="P1341" s="83">
        <v>44411.489687499998</v>
      </c>
      <c r="Q1341" s="81" t="s">
        <v>1952</v>
      </c>
      <c r="R1341" s="81"/>
      <c r="S1341" s="81"/>
      <c r="T1341" s="81"/>
      <c r="U1341" s="83">
        <v>44411.489687499998</v>
      </c>
      <c r="V1341" s="85" t="s">
        <v>4831</v>
      </c>
      <c r="W1341" s="81"/>
      <c r="X1341" s="81"/>
      <c r="Y1341" s="87" t="s">
        <v>6831</v>
      </c>
      <c r="Z1341" s="81"/>
    </row>
    <row r="1342" spans="1:26" x14ac:dyDescent="0.35">
      <c r="A1342" s="66" t="s">
        <v>1107</v>
      </c>
      <c r="B1342" s="66" t="s">
        <v>1448</v>
      </c>
      <c r="C1342" s="67"/>
      <c r="D1342" s="68"/>
      <c r="E1342" s="69"/>
      <c r="F1342" s="70"/>
      <c r="G1342" s="67"/>
      <c r="H1342" s="71"/>
      <c r="I1342" s="72"/>
      <c r="J1342" s="72"/>
      <c r="K1342" s="36"/>
      <c r="L1342" s="79"/>
      <c r="M1342" s="79"/>
      <c r="N1342" s="74"/>
      <c r="O1342" s="81" t="s">
        <v>1490</v>
      </c>
      <c r="P1342" s="83">
        <v>44411.489861111113</v>
      </c>
      <c r="Q1342" s="81" t="s">
        <v>1940</v>
      </c>
      <c r="R1342" s="81"/>
      <c r="S1342" s="81"/>
      <c r="T1342" s="81" t="s">
        <v>3507</v>
      </c>
      <c r="U1342" s="83">
        <v>44411.489861111113</v>
      </c>
      <c r="V1342" s="85" t="s">
        <v>4832</v>
      </c>
      <c r="W1342" s="81"/>
      <c r="X1342" s="81"/>
      <c r="Y1342" s="87" t="s">
        <v>6832</v>
      </c>
      <c r="Z1342" s="81"/>
    </row>
    <row r="1343" spans="1:26" x14ac:dyDescent="0.35">
      <c r="A1343" s="66" t="s">
        <v>1107</v>
      </c>
      <c r="B1343" s="66" t="s">
        <v>1264</v>
      </c>
      <c r="C1343" s="67"/>
      <c r="D1343" s="68"/>
      <c r="E1343" s="69"/>
      <c r="F1343" s="70"/>
      <c r="G1343" s="67"/>
      <c r="H1343" s="71"/>
      <c r="I1343" s="72"/>
      <c r="J1343" s="72"/>
      <c r="K1343" s="36"/>
      <c r="L1343" s="79"/>
      <c r="M1343" s="79"/>
      <c r="N1343" s="74"/>
      <c r="O1343" s="81" t="s">
        <v>1490</v>
      </c>
      <c r="P1343" s="83">
        <v>44411.489861111113</v>
      </c>
      <c r="Q1343" s="81" t="s">
        <v>1940</v>
      </c>
      <c r="R1343" s="81"/>
      <c r="S1343" s="81"/>
      <c r="T1343" s="81" t="s">
        <v>3507</v>
      </c>
      <c r="U1343" s="83">
        <v>44411.489861111113</v>
      </c>
      <c r="V1343" s="85" t="s">
        <v>4832</v>
      </c>
      <c r="W1343" s="81"/>
      <c r="X1343" s="81"/>
      <c r="Y1343" s="87" t="s">
        <v>6832</v>
      </c>
      <c r="Z1343" s="81"/>
    </row>
    <row r="1344" spans="1:26" x14ac:dyDescent="0.35">
      <c r="A1344" s="66" t="s">
        <v>1108</v>
      </c>
      <c r="B1344" s="66" t="s">
        <v>1288</v>
      </c>
      <c r="C1344" s="67"/>
      <c r="D1344" s="68"/>
      <c r="E1344" s="69"/>
      <c r="F1344" s="70"/>
      <c r="G1344" s="67"/>
      <c r="H1344" s="71"/>
      <c r="I1344" s="72"/>
      <c r="J1344" s="72"/>
      <c r="K1344" s="36"/>
      <c r="L1344" s="79"/>
      <c r="M1344" s="79"/>
      <c r="N1344" s="74"/>
      <c r="O1344" s="81" t="s">
        <v>1490</v>
      </c>
      <c r="P1344" s="83">
        <v>44411.502662037034</v>
      </c>
      <c r="Q1344" s="81" t="s">
        <v>1954</v>
      </c>
      <c r="R1344" s="85" t="s">
        <v>2782</v>
      </c>
      <c r="S1344" s="81" t="s">
        <v>3239</v>
      </c>
      <c r="T1344" s="81" t="s">
        <v>3518</v>
      </c>
      <c r="U1344" s="83">
        <v>44411.502662037034</v>
      </c>
      <c r="V1344" s="85" t="s">
        <v>4833</v>
      </c>
      <c r="W1344" s="81"/>
      <c r="X1344" s="81"/>
      <c r="Y1344" s="87" t="s">
        <v>6833</v>
      </c>
      <c r="Z1344" s="81"/>
    </row>
    <row r="1345" spans="1:26" x14ac:dyDescent="0.35">
      <c r="A1345" s="66" t="s">
        <v>1109</v>
      </c>
      <c r="B1345" s="66" t="s">
        <v>1358</v>
      </c>
      <c r="C1345" s="67"/>
      <c r="D1345" s="68"/>
      <c r="E1345" s="69"/>
      <c r="F1345" s="70"/>
      <c r="G1345" s="67"/>
      <c r="H1345" s="71"/>
      <c r="I1345" s="72"/>
      <c r="J1345" s="72"/>
      <c r="K1345" s="36"/>
      <c r="L1345" s="79"/>
      <c r="M1345" s="79"/>
      <c r="N1345" s="74"/>
      <c r="O1345" s="81" t="s">
        <v>1490</v>
      </c>
      <c r="P1345" s="83">
        <v>44405.326435185183</v>
      </c>
      <c r="Q1345" s="81" t="s">
        <v>1544</v>
      </c>
      <c r="R1345" s="85" t="s">
        <v>2578</v>
      </c>
      <c r="S1345" s="81" t="s">
        <v>3185</v>
      </c>
      <c r="T1345" s="81"/>
      <c r="U1345" s="83">
        <v>44405.326435185183</v>
      </c>
      <c r="V1345" s="85" t="s">
        <v>4834</v>
      </c>
      <c r="W1345" s="81"/>
      <c r="X1345" s="81"/>
      <c r="Y1345" s="87" t="s">
        <v>6834</v>
      </c>
      <c r="Z1345" s="81"/>
    </row>
    <row r="1346" spans="1:26" x14ac:dyDescent="0.35">
      <c r="A1346" s="66" t="s">
        <v>1109</v>
      </c>
      <c r="B1346" s="66" t="s">
        <v>1358</v>
      </c>
      <c r="C1346" s="67"/>
      <c r="D1346" s="68"/>
      <c r="E1346" s="69"/>
      <c r="F1346" s="70"/>
      <c r="G1346" s="67"/>
      <c r="H1346" s="71"/>
      <c r="I1346" s="72"/>
      <c r="J1346" s="72"/>
      <c r="K1346" s="36"/>
      <c r="L1346" s="79"/>
      <c r="M1346" s="79"/>
      <c r="N1346" s="74"/>
      <c r="O1346" s="81" t="s">
        <v>1490</v>
      </c>
      <c r="P1346" s="83">
        <v>44409.424479166664</v>
      </c>
      <c r="Q1346" s="81" t="s">
        <v>1544</v>
      </c>
      <c r="R1346" s="85" t="s">
        <v>2578</v>
      </c>
      <c r="S1346" s="81" t="s">
        <v>3185</v>
      </c>
      <c r="T1346" s="81"/>
      <c r="U1346" s="83">
        <v>44409.424479166664</v>
      </c>
      <c r="V1346" s="85" t="s">
        <v>4835</v>
      </c>
      <c r="W1346" s="81"/>
      <c r="X1346" s="81"/>
      <c r="Y1346" s="87" t="s">
        <v>6835</v>
      </c>
      <c r="Z1346" s="81"/>
    </row>
    <row r="1347" spans="1:26" x14ac:dyDescent="0.35">
      <c r="A1347" s="66" t="s">
        <v>1109</v>
      </c>
      <c r="B1347" s="66" t="s">
        <v>1121</v>
      </c>
      <c r="C1347" s="67"/>
      <c r="D1347" s="68"/>
      <c r="E1347" s="69"/>
      <c r="F1347" s="70"/>
      <c r="G1347" s="67"/>
      <c r="H1347" s="71"/>
      <c r="I1347" s="72"/>
      <c r="J1347" s="72"/>
      <c r="K1347" s="36"/>
      <c r="L1347" s="79"/>
      <c r="M1347" s="79"/>
      <c r="N1347" s="74"/>
      <c r="O1347" s="81" t="s">
        <v>1490</v>
      </c>
      <c r="P1347" s="83">
        <v>44405.330046296294</v>
      </c>
      <c r="Q1347" s="81" t="s">
        <v>1780</v>
      </c>
      <c r="R1347" s="81"/>
      <c r="S1347" s="81"/>
      <c r="T1347" s="81" t="s">
        <v>3440</v>
      </c>
      <c r="U1347" s="83">
        <v>44405.330046296294</v>
      </c>
      <c r="V1347" s="85" t="s">
        <v>4836</v>
      </c>
      <c r="W1347" s="81"/>
      <c r="X1347" s="81"/>
      <c r="Y1347" s="87" t="s">
        <v>6836</v>
      </c>
      <c r="Z1347" s="81"/>
    </row>
    <row r="1348" spans="1:26" x14ac:dyDescent="0.35">
      <c r="A1348" s="66" t="s">
        <v>1109</v>
      </c>
      <c r="B1348" s="66" t="s">
        <v>1121</v>
      </c>
      <c r="C1348" s="67"/>
      <c r="D1348" s="68"/>
      <c r="E1348" s="69"/>
      <c r="F1348" s="70"/>
      <c r="G1348" s="67"/>
      <c r="H1348" s="71"/>
      <c r="I1348" s="72"/>
      <c r="J1348" s="72"/>
      <c r="K1348" s="36"/>
      <c r="L1348" s="79"/>
      <c r="M1348" s="79"/>
      <c r="N1348" s="74"/>
      <c r="O1348" s="81" t="s">
        <v>1490</v>
      </c>
      <c r="P1348" s="83">
        <v>44405.332835648151</v>
      </c>
      <c r="Q1348" s="81" t="s">
        <v>1955</v>
      </c>
      <c r="R1348" s="81"/>
      <c r="S1348" s="81"/>
      <c r="T1348" s="81"/>
      <c r="U1348" s="83">
        <v>44405.332835648151</v>
      </c>
      <c r="V1348" s="85" t="s">
        <v>4837</v>
      </c>
      <c r="W1348" s="81"/>
      <c r="X1348" s="81"/>
      <c r="Y1348" s="87" t="s">
        <v>6837</v>
      </c>
      <c r="Z1348" s="81"/>
    </row>
    <row r="1349" spans="1:26" x14ac:dyDescent="0.35">
      <c r="A1349" s="66" t="s">
        <v>1109</v>
      </c>
      <c r="B1349" s="66" t="s">
        <v>1121</v>
      </c>
      <c r="C1349" s="67"/>
      <c r="D1349" s="68"/>
      <c r="E1349" s="69"/>
      <c r="F1349" s="70"/>
      <c r="G1349" s="67"/>
      <c r="H1349" s="71"/>
      <c r="I1349" s="72"/>
      <c r="J1349" s="72"/>
      <c r="K1349" s="36"/>
      <c r="L1349" s="79"/>
      <c r="M1349" s="79"/>
      <c r="N1349" s="74"/>
      <c r="O1349" s="81" t="s">
        <v>1490</v>
      </c>
      <c r="P1349" s="83">
        <v>44405.333761574075</v>
      </c>
      <c r="Q1349" s="81" t="s">
        <v>1956</v>
      </c>
      <c r="R1349" s="81"/>
      <c r="S1349" s="81"/>
      <c r="T1349" s="81" t="s">
        <v>3519</v>
      </c>
      <c r="U1349" s="83">
        <v>44405.333761574075</v>
      </c>
      <c r="V1349" s="85" t="s">
        <v>4838</v>
      </c>
      <c r="W1349" s="81"/>
      <c r="X1349" s="81"/>
      <c r="Y1349" s="87" t="s">
        <v>6838</v>
      </c>
      <c r="Z1349" s="81"/>
    </row>
    <row r="1350" spans="1:26" x14ac:dyDescent="0.35">
      <c r="A1350" s="66" t="s">
        <v>1109</v>
      </c>
      <c r="B1350" s="66" t="s">
        <v>1109</v>
      </c>
      <c r="C1350" s="67"/>
      <c r="D1350" s="68"/>
      <c r="E1350" s="69"/>
      <c r="F1350" s="70"/>
      <c r="G1350" s="67"/>
      <c r="H1350" s="71"/>
      <c r="I1350" s="72"/>
      <c r="J1350" s="72"/>
      <c r="K1350" s="36"/>
      <c r="L1350" s="79"/>
      <c r="M1350" s="79"/>
      <c r="N1350" s="74"/>
      <c r="O1350" s="81" t="s">
        <v>179</v>
      </c>
      <c r="P1350" s="83">
        <v>44406.40388888889</v>
      </c>
      <c r="Q1350" s="81" t="s">
        <v>1957</v>
      </c>
      <c r="R1350" s="85" t="s">
        <v>2783</v>
      </c>
      <c r="S1350" s="81" t="s">
        <v>3177</v>
      </c>
      <c r="T1350" s="81" t="s">
        <v>3520</v>
      </c>
      <c r="U1350" s="83">
        <v>44406.40388888889</v>
      </c>
      <c r="V1350" s="85" t="s">
        <v>4839</v>
      </c>
      <c r="W1350" s="81"/>
      <c r="X1350" s="81"/>
      <c r="Y1350" s="87" t="s">
        <v>6839</v>
      </c>
      <c r="Z1350" s="81"/>
    </row>
    <row r="1351" spans="1:26" x14ac:dyDescent="0.35">
      <c r="A1351" s="66" t="s">
        <v>1109</v>
      </c>
      <c r="B1351" s="66" t="s">
        <v>1183</v>
      </c>
      <c r="C1351" s="67"/>
      <c r="D1351" s="68"/>
      <c r="E1351" s="69"/>
      <c r="F1351" s="70"/>
      <c r="G1351" s="67"/>
      <c r="H1351" s="71"/>
      <c r="I1351" s="72"/>
      <c r="J1351" s="72"/>
      <c r="K1351" s="36"/>
      <c r="L1351" s="79"/>
      <c r="M1351" s="79"/>
      <c r="N1351" s="74"/>
      <c r="O1351" s="81" t="s">
        <v>1490</v>
      </c>
      <c r="P1351" s="83">
        <v>44406.517013888886</v>
      </c>
      <c r="Q1351" s="81" t="s">
        <v>1958</v>
      </c>
      <c r="R1351" s="85" t="s">
        <v>2784</v>
      </c>
      <c r="S1351" s="81" t="s">
        <v>3211</v>
      </c>
      <c r="T1351" s="81"/>
      <c r="U1351" s="83">
        <v>44406.517013888886</v>
      </c>
      <c r="V1351" s="85" t="s">
        <v>4840</v>
      </c>
      <c r="W1351" s="81"/>
      <c r="X1351" s="81"/>
      <c r="Y1351" s="87" t="s">
        <v>6840</v>
      </c>
      <c r="Z1351" s="81"/>
    </row>
    <row r="1352" spans="1:26" x14ac:dyDescent="0.35">
      <c r="A1352" s="66" t="s">
        <v>1109</v>
      </c>
      <c r="B1352" s="66" t="s">
        <v>1264</v>
      </c>
      <c r="C1352" s="67"/>
      <c r="D1352" s="68"/>
      <c r="E1352" s="69"/>
      <c r="F1352" s="70"/>
      <c r="G1352" s="67"/>
      <c r="H1352" s="71"/>
      <c r="I1352" s="72"/>
      <c r="J1352" s="72"/>
      <c r="K1352" s="36"/>
      <c r="L1352" s="79"/>
      <c r="M1352" s="79"/>
      <c r="N1352" s="74"/>
      <c r="O1352" s="81" t="s">
        <v>1490</v>
      </c>
      <c r="P1352" s="83">
        <v>44406.831793981481</v>
      </c>
      <c r="Q1352" s="81" t="s">
        <v>1613</v>
      </c>
      <c r="R1352" s="81"/>
      <c r="S1352" s="81"/>
      <c r="T1352" s="81" t="s">
        <v>3350</v>
      </c>
      <c r="U1352" s="83">
        <v>44406.831793981481</v>
      </c>
      <c r="V1352" s="85" t="s">
        <v>4841</v>
      </c>
      <c r="W1352" s="81"/>
      <c r="X1352" s="81"/>
      <c r="Y1352" s="87" t="s">
        <v>6841</v>
      </c>
      <c r="Z1352" s="81"/>
    </row>
    <row r="1353" spans="1:26" x14ac:dyDescent="0.35">
      <c r="A1353" s="66" t="s">
        <v>1109</v>
      </c>
      <c r="B1353" s="66" t="s">
        <v>1308</v>
      </c>
      <c r="C1353" s="67"/>
      <c r="D1353" s="68"/>
      <c r="E1353" s="69"/>
      <c r="F1353" s="70"/>
      <c r="G1353" s="67"/>
      <c r="H1353" s="71"/>
      <c r="I1353" s="72"/>
      <c r="J1353" s="72"/>
      <c r="K1353" s="36"/>
      <c r="L1353" s="79"/>
      <c r="M1353" s="79"/>
      <c r="N1353" s="74"/>
      <c r="O1353" s="81" t="s">
        <v>1490</v>
      </c>
      <c r="P1353" s="83">
        <v>44408.523055555554</v>
      </c>
      <c r="Q1353" s="81" t="s">
        <v>1675</v>
      </c>
      <c r="R1353" s="81"/>
      <c r="S1353" s="81"/>
      <c r="T1353" s="81" t="s">
        <v>3379</v>
      </c>
      <c r="U1353" s="83">
        <v>44408.523055555554</v>
      </c>
      <c r="V1353" s="85" t="s">
        <v>4842</v>
      </c>
      <c r="W1353" s="81"/>
      <c r="X1353" s="81"/>
      <c r="Y1353" s="87" t="s">
        <v>6842</v>
      </c>
      <c r="Z1353" s="81"/>
    </row>
    <row r="1354" spans="1:26" x14ac:dyDescent="0.35">
      <c r="A1354" s="66" t="s">
        <v>1109</v>
      </c>
      <c r="B1354" s="66" t="s">
        <v>1308</v>
      </c>
      <c r="C1354" s="67"/>
      <c r="D1354" s="68"/>
      <c r="E1354" s="69"/>
      <c r="F1354" s="70"/>
      <c r="G1354" s="67"/>
      <c r="H1354" s="71"/>
      <c r="I1354" s="72"/>
      <c r="J1354" s="72"/>
      <c r="K1354" s="36"/>
      <c r="L1354" s="79"/>
      <c r="M1354" s="79"/>
      <c r="N1354" s="74"/>
      <c r="O1354" s="81" t="s">
        <v>1490</v>
      </c>
      <c r="P1354" s="83">
        <v>44408.771145833336</v>
      </c>
      <c r="Q1354" s="81" t="s">
        <v>1709</v>
      </c>
      <c r="R1354" s="81"/>
      <c r="S1354" s="81"/>
      <c r="T1354" s="81" t="s">
        <v>3394</v>
      </c>
      <c r="U1354" s="83">
        <v>44408.771145833336</v>
      </c>
      <c r="V1354" s="85" t="s">
        <v>4843</v>
      </c>
      <c r="W1354" s="81"/>
      <c r="X1354" s="81"/>
      <c r="Y1354" s="87" t="s">
        <v>6843</v>
      </c>
      <c r="Z1354" s="81"/>
    </row>
    <row r="1355" spans="1:26" x14ac:dyDescent="0.35">
      <c r="A1355" s="66" t="s">
        <v>1109</v>
      </c>
      <c r="B1355" s="66" t="s">
        <v>1264</v>
      </c>
      <c r="C1355" s="67"/>
      <c r="D1355" s="68"/>
      <c r="E1355" s="69"/>
      <c r="F1355" s="70"/>
      <c r="G1355" s="67"/>
      <c r="H1355" s="71"/>
      <c r="I1355" s="72"/>
      <c r="J1355" s="72"/>
      <c r="K1355" s="36"/>
      <c r="L1355" s="79"/>
      <c r="M1355" s="79"/>
      <c r="N1355" s="74"/>
      <c r="O1355" s="81" t="s">
        <v>1490</v>
      </c>
      <c r="P1355" s="83">
        <v>44408.771145833336</v>
      </c>
      <c r="Q1355" s="81" t="s">
        <v>1709</v>
      </c>
      <c r="R1355" s="81"/>
      <c r="S1355" s="81"/>
      <c r="T1355" s="81" t="s">
        <v>3394</v>
      </c>
      <c r="U1355" s="83">
        <v>44408.771145833336</v>
      </c>
      <c r="V1355" s="85" t="s">
        <v>4843</v>
      </c>
      <c r="W1355" s="81"/>
      <c r="X1355" s="81"/>
      <c r="Y1355" s="87" t="s">
        <v>6843</v>
      </c>
      <c r="Z1355" s="81"/>
    </row>
    <row r="1356" spans="1:26" x14ac:dyDescent="0.35">
      <c r="A1356" s="66" t="s">
        <v>1109</v>
      </c>
      <c r="B1356" s="66" t="s">
        <v>1310</v>
      </c>
      <c r="C1356" s="67"/>
      <c r="D1356" s="68"/>
      <c r="E1356" s="69"/>
      <c r="F1356" s="70"/>
      <c r="G1356" s="67"/>
      <c r="H1356" s="71"/>
      <c r="I1356" s="72"/>
      <c r="J1356" s="72"/>
      <c r="K1356" s="36"/>
      <c r="L1356" s="79"/>
      <c r="M1356" s="79"/>
      <c r="N1356" s="74"/>
      <c r="O1356" s="81" t="s">
        <v>1490</v>
      </c>
      <c r="P1356" s="83">
        <v>44408.771145833336</v>
      </c>
      <c r="Q1356" s="81" t="s">
        <v>1709</v>
      </c>
      <c r="R1356" s="81"/>
      <c r="S1356" s="81"/>
      <c r="T1356" s="81" t="s">
        <v>3394</v>
      </c>
      <c r="U1356" s="83">
        <v>44408.771145833336</v>
      </c>
      <c r="V1356" s="85" t="s">
        <v>4843</v>
      </c>
      <c r="W1356" s="81"/>
      <c r="X1356" s="81"/>
      <c r="Y1356" s="87" t="s">
        <v>6843</v>
      </c>
      <c r="Z1356" s="81"/>
    </row>
    <row r="1357" spans="1:26" x14ac:dyDescent="0.35">
      <c r="A1357" s="66" t="s">
        <v>1109</v>
      </c>
      <c r="B1357" s="66" t="s">
        <v>1246</v>
      </c>
      <c r="C1357" s="67"/>
      <c r="D1357" s="68"/>
      <c r="E1357" s="69"/>
      <c r="F1357" s="70"/>
      <c r="G1357" s="67"/>
      <c r="H1357" s="71"/>
      <c r="I1357" s="72"/>
      <c r="J1357" s="72"/>
      <c r="K1357" s="36"/>
      <c r="L1357" s="79"/>
      <c r="M1357" s="79"/>
      <c r="N1357" s="74"/>
      <c r="O1357" s="81" t="s">
        <v>1490</v>
      </c>
      <c r="P1357" s="83">
        <v>44409.428101851852</v>
      </c>
      <c r="Q1357" s="81" t="s">
        <v>1959</v>
      </c>
      <c r="R1357" s="85" t="s">
        <v>2785</v>
      </c>
      <c r="S1357" s="81" t="s">
        <v>3240</v>
      </c>
      <c r="T1357" s="81" t="s">
        <v>3347</v>
      </c>
      <c r="U1357" s="83">
        <v>44409.428101851852</v>
      </c>
      <c r="V1357" s="85" t="s">
        <v>4844</v>
      </c>
      <c r="W1357" s="81"/>
      <c r="X1357" s="81"/>
      <c r="Y1357" s="87" t="s">
        <v>6844</v>
      </c>
      <c r="Z1357" s="81"/>
    </row>
    <row r="1358" spans="1:26" x14ac:dyDescent="0.35">
      <c r="A1358" s="66" t="s">
        <v>1109</v>
      </c>
      <c r="B1358" s="66" t="s">
        <v>1121</v>
      </c>
      <c r="C1358" s="67"/>
      <c r="D1358" s="68"/>
      <c r="E1358" s="69"/>
      <c r="F1358" s="70"/>
      <c r="G1358" s="67"/>
      <c r="H1358" s="71"/>
      <c r="I1358" s="72"/>
      <c r="J1358" s="72"/>
      <c r="K1358" s="36"/>
      <c r="L1358" s="79"/>
      <c r="M1358" s="79"/>
      <c r="N1358" s="74"/>
      <c r="O1358" s="81" t="s">
        <v>1490</v>
      </c>
      <c r="P1358" s="83">
        <v>44409.437592592592</v>
      </c>
      <c r="Q1358" s="81" t="s">
        <v>1780</v>
      </c>
      <c r="R1358" s="81"/>
      <c r="S1358" s="81"/>
      <c r="T1358" s="81" t="s">
        <v>3440</v>
      </c>
      <c r="U1358" s="83">
        <v>44409.437592592592</v>
      </c>
      <c r="V1358" s="85" t="s">
        <v>4845</v>
      </c>
      <c r="W1358" s="81"/>
      <c r="X1358" s="81"/>
      <c r="Y1358" s="87" t="s">
        <v>6845</v>
      </c>
      <c r="Z1358" s="81"/>
    </row>
    <row r="1359" spans="1:26" x14ac:dyDescent="0.35">
      <c r="A1359" s="66" t="s">
        <v>1109</v>
      </c>
      <c r="B1359" s="66" t="s">
        <v>1246</v>
      </c>
      <c r="C1359" s="67"/>
      <c r="D1359" s="68"/>
      <c r="E1359" s="69"/>
      <c r="F1359" s="70"/>
      <c r="G1359" s="67"/>
      <c r="H1359" s="71"/>
      <c r="I1359" s="72"/>
      <c r="J1359" s="72"/>
      <c r="K1359" s="36"/>
      <c r="L1359" s="79"/>
      <c r="M1359" s="79"/>
      <c r="N1359" s="74"/>
      <c r="O1359" s="81" t="s">
        <v>1490</v>
      </c>
      <c r="P1359" s="83">
        <v>44409.437662037039</v>
      </c>
      <c r="Q1359" s="81" t="s">
        <v>1960</v>
      </c>
      <c r="R1359" s="85" t="s">
        <v>2786</v>
      </c>
      <c r="S1359" s="81" t="s">
        <v>3183</v>
      </c>
      <c r="T1359" s="81" t="s">
        <v>3347</v>
      </c>
      <c r="U1359" s="83">
        <v>44409.437662037039</v>
      </c>
      <c r="V1359" s="85" t="s">
        <v>4846</v>
      </c>
      <c r="W1359" s="81"/>
      <c r="X1359" s="81"/>
      <c r="Y1359" s="87" t="s">
        <v>6846</v>
      </c>
      <c r="Z1359" s="81"/>
    </row>
    <row r="1360" spans="1:26" x14ac:dyDescent="0.35">
      <c r="A1360" s="66" t="s">
        <v>1109</v>
      </c>
      <c r="B1360" s="66" t="s">
        <v>1121</v>
      </c>
      <c r="C1360" s="67"/>
      <c r="D1360" s="68"/>
      <c r="E1360" s="69"/>
      <c r="F1360" s="70"/>
      <c r="G1360" s="67"/>
      <c r="H1360" s="71"/>
      <c r="I1360" s="72"/>
      <c r="J1360" s="72"/>
      <c r="K1360" s="36"/>
      <c r="L1360" s="79"/>
      <c r="M1360" s="79"/>
      <c r="N1360" s="74"/>
      <c r="O1360" s="81" t="s">
        <v>1490</v>
      </c>
      <c r="P1360" s="83">
        <v>44409.439722222225</v>
      </c>
      <c r="Q1360" s="81" t="s">
        <v>1955</v>
      </c>
      <c r="R1360" s="81"/>
      <c r="S1360" s="81"/>
      <c r="T1360" s="81"/>
      <c r="U1360" s="83">
        <v>44409.439722222225</v>
      </c>
      <c r="V1360" s="85" t="s">
        <v>4847</v>
      </c>
      <c r="W1360" s="81"/>
      <c r="X1360" s="81"/>
      <c r="Y1360" s="87" t="s">
        <v>6847</v>
      </c>
      <c r="Z1360" s="81"/>
    </row>
    <row r="1361" spans="1:26" x14ac:dyDescent="0.35">
      <c r="A1361" s="66" t="s">
        <v>1109</v>
      </c>
      <c r="B1361" s="66" t="s">
        <v>1455</v>
      </c>
      <c r="C1361" s="67"/>
      <c r="D1361" s="68"/>
      <c r="E1361" s="69"/>
      <c r="F1361" s="70"/>
      <c r="G1361" s="67"/>
      <c r="H1361" s="71"/>
      <c r="I1361" s="72"/>
      <c r="J1361" s="72"/>
      <c r="K1361" s="36"/>
      <c r="L1361" s="79"/>
      <c r="M1361" s="79"/>
      <c r="N1361" s="74"/>
      <c r="O1361" s="81" t="s">
        <v>1490</v>
      </c>
      <c r="P1361" s="83">
        <v>44409.44017361111</v>
      </c>
      <c r="Q1361" s="81" t="s">
        <v>1961</v>
      </c>
      <c r="R1361" s="81"/>
      <c r="S1361" s="81"/>
      <c r="T1361" s="81"/>
      <c r="U1361" s="83">
        <v>44409.44017361111</v>
      </c>
      <c r="V1361" s="85" t="s">
        <v>4848</v>
      </c>
      <c r="W1361" s="81"/>
      <c r="X1361" s="81"/>
      <c r="Y1361" s="87" t="s">
        <v>6848</v>
      </c>
      <c r="Z1361" s="81"/>
    </row>
    <row r="1362" spans="1:26" x14ac:dyDescent="0.35">
      <c r="A1362" s="66" t="s">
        <v>1109</v>
      </c>
      <c r="B1362" s="66" t="s">
        <v>1304</v>
      </c>
      <c r="C1362" s="67"/>
      <c r="D1362" s="68"/>
      <c r="E1362" s="69"/>
      <c r="F1362" s="70"/>
      <c r="G1362" s="67"/>
      <c r="H1362" s="71"/>
      <c r="I1362" s="72"/>
      <c r="J1362" s="72"/>
      <c r="K1362" s="36"/>
      <c r="L1362" s="79"/>
      <c r="M1362" s="79"/>
      <c r="N1362" s="74"/>
      <c r="O1362" s="81" t="s">
        <v>1490</v>
      </c>
      <c r="P1362" s="83">
        <v>44409.44017361111</v>
      </c>
      <c r="Q1362" s="81" t="s">
        <v>1961</v>
      </c>
      <c r="R1362" s="81"/>
      <c r="S1362" s="81"/>
      <c r="T1362" s="81"/>
      <c r="U1362" s="83">
        <v>44409.44017361111</v>
      </c>
      <c r="V1362" s="85" t="s">
        <v>4848</v>
      </c>
      <c r="W1362" s="81"/>
      <c r="X1362" s="81"/>
      <c r="Y1362" s="87" t="s">
        <v>6848</v>
      </c>
      <c r="Z1362" s="81"/>
    </row>
    <row r="1363" spans="1:26" x14ac:dyDescent="0.35">
      <c r="A1363" s="66" t="s">
        <v>1109</v>
      </c>
      <c r="B1363" s="66" t="s">
        <v>1304</v>
      </c>
      <c r="C1363" s="67"/>
      <c r="D1363" s="68"/>
      <c r="E1363" s="69"/>
      <c r="F1363" s="70"/>
      <c r="G1363" s="67"/>
      <c r="H1363" s="71"/>
      <c r="I1363" s="72"/>
      <c r="J1363" s="72"/>
      <c r="K1363" s="36"/>
      <c r="L1363" s="79"/>
      <c r="M1363" s="79"/>
      <c r="N1363" s="74"/>
      <c r="O1363" s="81" t="s">
        <v>1490</v>
      </c>
      <c r="P1363" s="83">
        <v>44409.440358796295</v>
      </c>
      <c r="Q1363" s="81" t="s">
        <v>1962</v>
      </c>
      <c r="R1363" s="81"/>
      <c r="S1363" s="81"/>
      <c r="T1363" s="81"/>
      <c r="U1363" s="83">
        <v>44409.440358796295</v>
      </c>
      <c r="V1363" s="85" t="s">
        <v>4849</v>
      </c>
      <c r="W1363" s="81"/>
      <c r="X1363" s="81"/>
      <c r="Y1363" s="87" t="s">
        <v>6849</v>
      </c>
      <c r="Z1363" s="81"/>
    </row>
    <row r="1364" spans="1:26" x14ac:dyDescent="0.35">
      <c r="A1364" s="66" t="s">
        <v>1109</v>
      </c>
      <c r="B1364" s="66" t="s">
        <v>1246</v>
      </c>
      <c r="C1364" s="67"/>
      <c r="D1364" s="68"/>
      <c r="E1364" s="69"/>
      <c r="F1364" s="70"/>
      <c r="G1364" s="67"/>
      <c r="H1364" s="71"/>
      <c r="I1364" s="72"/>
      <c r="J1364" s="72"/>
      <c r="K1364" s="36"/>
      <c r="L1364" s="79"/>
      <c r="M1364" s="79"/>
      <c r="N1364" s="74"/>
      <c r="O1364" s="81" t="s">
        <v>1490</v>
      </c>
      <c r="P1364" s="83">
        <v>44409.449155092596</v>
      </c>
      <c r="Q1364" s="81" t="s">
        <v>1963</v>
      </c>
      <c r="R1364" s="85" t="s">
        <v>2787</v>
      </c>
      <c r="S1364" s="81" t="s">
        <v>3183</v>
      </c>
      <c r="T1364" s="81" t="s">
        <v>3521</v>
      </c>
      <c r="U1364" s="83">
        <v>44409.449155092596</v>
      </c>
      <c r="V1364" s="85" t="s">
        <v>4850</v>
      </c>
      <c r="W1364" s="81"/>
      <c r="X1364" s="81"/>
      <c r="Y1364" s="87" t="s">
        <v>6850</v>
      </c>
      <c r="Z1364" s="81"/>
    </row>
    <row r="1365" spans="1:26" x14ac:dyDescent="0.35">
      <c r="A1365" s="66" t="s">
        <v>1109</v>
      </c>
      <c r="B1365" s="66" t="s">
        <v>1309</v>
      </c>
      <c r="C1365" s="67"/>
      <c r="D1365" s="68"/>
      <c r="E1365" s="69"/>
      <c r="F1365" s="70"/>
      <c r="G1365" s="67"/>
      <c r="H1365" s="71"/>
      <c r="I1365" s="72"/>
      <c r="J1365" s="72"/>
      <c r="K1365" s="36"/>
      <c r="L1365" s="79"/>
      <c r="M1365" s="79"/>
      <c r="N1365" s="74"/>
      <c r="O1365" s="81" t="s">
        <v>1490</v>
      </c>
      <c r="P1365" s="83">
        <v>44409.878958333335</v>
      </c>
      <c r="Q1365" s="81" t="s">
        <v>1517</v>
      </c>
      <c r="R1365" s="81"/>
      <c r="S1365" s="81"/>
      <c r="T1365" s="81" t="s">
        <v>3299</v>
      </c>
      <c r="U1365" s="83">
        <v>44409.878958333335</v>
      </c>
      <c r="V1365" s="85" t="s">
        <v>4851</v>
      </c>
      <c r="W1365" s="81"/>
      <c r="X1365" s="81"/>
      <c r="Y1365" s="87" t="s">
        <v>6851</v>
      </c>
      <c r="Z1365" s="81"/>
    </row>
    <row r="1366" spans="1:26" x14ac:dyDescent="0.35">
      <c r="A1366" s="66" t="s">
        <v>1109</v>
      </c>
      <c r="B1366" s="66" t="s">
        <v>1264</v>
      </c>
      <c r="C1366" s="67"/>
      <c r="D1366" s="68"/>
      <c r="E1366" s="69"/>
      <c r="F1366" s="70"/>
      <c r="G1366" s="67"/>
      <c r="H1366" s="71"/>
      <c r="I1366" s="72"/>
      <c r="J1366" s="72"/>
      <c r="K1366" s="36"/>
      <c r="L1366" s="79"/>
      <c r="M1366" s="79"/>
      <c r="N1366" s="74"/>
      <c r="O1366" s="81" t="s">
        <v>1490</v>
      </c>
      <c r="P1366" s="83">
        <v>44411.51189814815</v>
      </c>
      <c r="Q1366" s="81" t="s">
        <v>1964</v>
      </c>
      <c r="R1366" s="81"/>
      <c r="S1366" s="81"/>
      <c r="T1366" s="81" t="s">
        <v>3522</v>
      </c>
      <c r="U1366" s="83">
        <v>44411.51189814815</v>
      </c>
      <c r="V1366" s="85" t="s">
        <v>4852</v>
      </c>
      <c r="W1366" s="81"/>
      <c r="X1366" s="81"/>
      <c r="Y1366" s="87" t="s">
        <v>6852</v>
      </c>
      <c r="Z1366" s="81"/>
    </row>
    <row r="1367" spans="1:26" x14ac:dyDescent="0.35">
      <c r="A1367" s="66" t="s">
        <v>1110</v>
      </c>
      <c r="B1367" s="66" t="s">
        <v>1308</v>
      </c>
      <c r="C1367" s="67"/>
      <c r="D1367" s="68"/>
      <c r="E1367" s="69"/>
      <c r="F1367" s="70"/>
      <c r="G1367" s="67"/>
      <c r="H1367" s="71"/>
      <c r="I1367" s="72"/>
      <c r="J1367" s="72"/>
      <c r="K1367" s="36"/>
      <c r="L1367" s="79"/>
      <c r="M1367" s="79"/>
      <c r="N1367" s="74"/>
      <c r="O1367" s="81" t="s">
        <v>1490</v>
      </c>
      <c r="P1367" s="83">
        <v>44411.511979166666</v>
      </c>
      <c r="Q1367" s="81" t="s">
        <v>1536</v>
      </c>
      <c r="R1367" s="81"/>
      <c r="S1367" s="81"/>
      <c r="T1367" s="81" t="s">
        <v>3307</v>
      </c>
      <c r="U1367" s="83">
        <v>44411.511979166666</v>
      </c>
      <c r="V1367" s="85" t="s">
        <v>4853</v>
      </c>
      <c r="W1367" s="81"/>
      <c r="X1367" s="81"/>
      <c r="Y1367" s="87" t="s">
        <v>6853</v>
      </c>
      <c r="Z1367" s="81"/>
    </row>
    <row r="1368" spans="1:26" x14ac:dyDescent="0.35">
      <c r="A1368" s="66" t="s">
        <v>1111</v>
      </c>
      <c r="B1368" s="66" t="s">
        <v>1276</v>
      </c>
      <c r="C1368" s="67"/>
      <c r="D1368" s="68"/>
      <c r="E1368" s="69"/>
      <c r="F1368" s="70"/>
      <c r="G1368" s="67"/>
      <c r="H1368" s="71"/>
      <c r="I1368" s="72"/>
      <c r="J1368" s="72"/>
      <c r="K1368" s="36"/>
      <c r="L1368" s="79"/>
      <c r="M1368" s="79"/>
      <c r="N1368" s="74"/>
      <c r="O1368" s="81" t="s">
        <v>1490</v>
      </c>
      <c r="P1368" s="83">
        <v>44411.512731481482</v>
      </c>
      <c r="Q1368" s="81" t="s">
        <v>1965</v>
      </c>
      <c r="R1368" s="81"/>
      <c r="S1368" s="81"/>
      <c r="T1368" s="81" t="s">
        <v>3523</v>
      </c>
      <c r="U1368" s="83">
        <v>44411.512731481482</v>
      </c>
      <c r="V1368" s="85" t="s">
        <v>4854</v>
      </c>
      <c r="W1368" s="81"/>
      <c r="X1368" s="81"/>
      <c r="Y1368" s="87" t="s">
        <v>6854</v>
      </c>
      <c r="Z1368" s="81"/>
    </row>
    <row r="1369" spans="1:26" x14ac:dyDescent="0.35">
      <c r="A1369" s="66" t="s">
        <v>1112</v>
      </c>
      <c r="B1369" s="66" t="s">
        <v>1276</v>
      </c>
      <c r="C1369" s="67"/>
      <c r="D1369" s="68"/>
      <c r="E1369" s="69"/>
      <c r="F1369" s="70"/>
      <c r="G1369" s="67"/>
      <c r="H1369" s="71"/>
      <c r="I1369" s="72"/>
      <c r="J1369" s="72"/>
      <c r="K1369" s="36"/>
      <c r="L1369" s="79"/>
      <c r="M1369" s="79"/>
      <c r="N1369" s="74"/>
      <c r="O1369" s="81" t="s">
        <v>1490</v>
      </c>
      <c r="P1369" s="83">
        <v>44411.520185185182</v>
      </c>
      <c r="Q1369" s="81" t="s">
        <v>1965</v>
      </c>
      <c r="R1369" s="81"/>
      <c r="S1369" s="81"/>
      <c r="T1369" s="81" t="s">
        <v>3523</v>
      </c>
      <c r="U1369" s="83">
        <v>44411.520185185182</v>
      </c>
      <c r="V1369" s="85" t="s">
        <v>4855</v>
      </c>
      <c r="W1369" s="81"/>
      <c r="X1369" s="81"/>
      <c r="Y1369" s="87" t="s">
        <v>6855</v>
      </c>
      <c r="Z1369" s="81"/>
    </row>
    <row r="1370" spans="1:26" x14ac:dyDescent="0.35">
      <c r="A1370" s="66" t="s">
        <v>1113</v>
      </c>
      <c r="B1370" s="66" t="s">
        <v>1304</v>
      </c>
      <c r="C1370" s="67"/>
      <c r="D1370" s="68"/>
      <c r="E1370" s="69"/>
      <c r="F1370" s="70"/>
      <c r="G1370" s="67"/>
      <c r="H1370" s="71"/>
      <c r="I1370" s="72"/>
      <c r="J1370" s="72"/>
      <c r="K1370" s="36"/>
      <c r="L1370" s="79"/>
      <c r="M1370" s="79"/>
      <c r="N1370" s="74"/>
      <c r="O1370" s="81" t="s">
        <v>1490</v>
      </c>
      <c r="P1370" s="83">
        <v>44411.5390625</v>
      </c>
      <c r="Q1370" s="81" t="s">
        <v>1952</v>
      </c>
      <c r="R1370" s="81"/>
      <c r="S1370" s="81"/>
      <c r="T1370" s="81"/>
      <c r="U1370" s="83">
        <v>44411.5390625</v>
      </c>
      <c r="V1370" s="85" t="s">
        <v>4856</v>
      </c>
      <c r="W1370" s="81"/>
      <c r="X1370" s="81"/>
      <c r="Y1370" s="87" t="s">
        <v>6856</v>
      </c>
      <c r="Z1370" s="81"/>
    </row>
    <row r="1371" spans="1:26" x14ac:dyDescent="0.35">
      <c r="A1371" s="66" t="s">
        <v>1113</v>
      </c>
      <c r="B1371" s="66" t="s">
        <v>1456</v>
      </c>
      <c r="C1371" s="67"/>
      <c r="D1371" s="68"/>
      <c r="E1371" s="69"/>
      <c r="F1371" s="70"/>
      <c r="G1371" s="67"/>
      <c r="H1371" s="71"/>
      <c r="I1371" s="72"/>
      <c r="J1371" s="72"/>
      <c r="K1371" s="36"/>
      <c r="L1371" s="79"/>
      <c r="M1371" s="79"/>
      <c r="N1371" s="74"/>
      <c r="O1371" s="81" t="s">
        <v>1490</v>
      </c>
      <c r="P1371" s="83">
        <v>44411.539733796293</v>
      </c>
      <c r="Q1371" s="81" t="s">
        <v>1966</v>
      </c>
      <c r="R1371" s="81"/>
      <c r="S1371" s="81"/>
      <c r="T1371" s="81" t="s">
        <v>3524</v>
      </c>
      <c r="U1371" s="83">
        <v>44411.539733796293</v>
      </c>
      <c r="V1371" s="85" t="s">
        <v>4857</v>
      </c>
      <c r="W1371" s="81"/>
      <c r="X1371" s="81"/>
      <c r="Y1371" s="87" t="s">
        <v>6857</v>
      </c>
      <c r="Z1371" s="81"/>
    </row>
    <row r="1372" spans="1:26" x14ac:dyDescent="0.35">
      <c r="A1372" s="66" t="s">
        <v>1113</v>
      </c>
      <c r="B1372" s="66" t="s">
        <v>1304</v>
      </c>
      <c r="C1372" s="67"/>
      <c r="D1372" s="68"/>
      <c r="E1372" s="69"/>
      <c r="F1372" s="70"/>
      <c r="G1372" s="67"/>
      <c r="H1372" s="71"/>
      <c r="I1372" s="72"/>
      <c r="J1372" s="72"/>
      <c r="K1372" s="36"/>
      <c r="L1372" s="79"/>
      <c r="M1372" s="79"/>
      <c r="N1372" s="74"/>
      <c r="O1372" s="81" t="s">
        <v>1490</v>
      </c>
      <c r="P1372" s="83">
        <v>44411.539733796293</v>
      </c>
      <c r="Q1372" s="81" t="s">
        <v>1966</v>
      </c>
      <c r="R1372" s="81"/>
      <c r="S1372" s="81"/>
      <c r="T1372" s="81" t="s">
        <v>3524</v>
      </c>
      <c r="U1372" s="83">
        <v>44411.539733796293</v>
      </c>
      <c r="V1372" s="85" t="s">
        <v>4857</v>
      </c>
      <c r="W1372" s="81"/>
      <c r="X1372" s="81"/>
      <c r="Y1372" s="87" t="s">
        <v>6857</v>
      </c>
      <c r="Z1372" s="81"/>
    </row>
    <row r="1373" spans="1:26" x14ac:dyDescent="0.35">
      <c r="A1373" s="66" t="s">
        <v>1114</v>
      </c>
      <c r="B1373" s="66" t="s">
        <v>1276</v>
      </c>
      <c r="C1373" s="67"/>
      <c r="D1373" s="68"/>
      <c r="E1373" s="69"/>
      <c r="F1373" s="70"/>
      <c r="G1373" s="67"/>
      <c r="H1373" s="71"/>
      <c r="I1373" s="72"/>
      <c r="J1373" s="72"/>
      <c r="K1373" s="36"/>
      <c r="L1373" s="79"/>
      <c r="M1373" s="79"/>
      <c r="N1373" s="74"/>
      <c r="O1373" s="81" t="s">
        <v>1490</v>
      </c>
      <c r="P1373" s="83">
        <v>44411.540300925924</v>
      </c>
      <c r="Q1373" s="81" t="s">
        <v>1965</v>
      </c>
      <c r="R1373" s="81"/>
      <c r="S1373" s="81"/>
      <c r="T1373" s="81" t="s">
        <v>3523</v>
      </c>
      <c r="U1373" s="83">
        <v>44411.540300925924</v>
      </c>
      <c r="V1373" s="85" t="s">
        <v>4858</v>
      </c>
      <c r="W1373" s="81"/>
      <c r="X1373" s="81"/>
      <c r="Y1373" s="87" t="s">
        <v>6858</v>
      </c>
      <c r="Z1373" s="81"/>
    </row>
    <row r="1374" spans="1:26" x14ac:dyDescent="0.35">
      <c r="A1374" s="66" t="s">
        <v>1115</v>
      </c>
      <c r="B1374" s="66" t="s">
        <v>1456</v>
      </c>
      <c r="C1374" s="67"/>
      <c r="D1374" s="68"/>
      <c r="E1374" s="69"/>
      <c r="F1374" s="70"/>
      <c r="G1374" s="67"/>
      <c r="H1374" s="71"/>
      <c r="I1374" s="72"/>
      <c r="J1374" s="72"/>
      <c r="K1374" s="36"/>
      <c r="L1374" s="79"/>
      <c r="M1374" s="79"/>
      <c r="N1374" s="74"/>
      <c r="O1374" s="81" t="s">
        <v>1490</v>
      </c>
      <c r="P1374" s="83">
        <v>44411.542233796295</v>
      </c>
      <c r="Q1374" s="81" t="s">
        <v>1966</v>
      </c>
      <c r="R1374" s="81"/>
      <c r="S1374" s="81"/>
      <c r="T1374" s="81" t="s">
        <v>3524</v>
      </c>
      <c r="U1374" s="83">
        <v>44411.542233796295</v>
      </c>
      <c r="V1374" s="85" t="s">
        <v>4859</v>
      </c>
      <c r="W1374" s="81"/>
      <c r="X1374" s="81"/>
      <c r="Y1374" s="87" t="s">
        <v>6859</v>
      </c>
      <c r="Z1374" s="81"/>
    </row>
    <row r="1375" spans="1:26" x14ac:dyDescent="0.35">
      <c r="A1375" s="66" t="s">
        <v>1115</v>
      </c>
      <c r="B1375" s="66" t="s">
        <v>1304</v>
      </c>
      <c r="C1375" s="67"/>
      <c r="D1375" s="68"/>
      <c r="E1375" s="69"/>
      <c r="F1375" s="70"/>
      <c r="G1375" s="67"/>
      <c r="H1375" s="71"/>
      <c r="I1375" s="72"/>
      <c r="J1375" s="72"/>
      <c r="K1375" s="36"/>
      <c r="L1375" s="79"/>
      <c r="M1375" s="79"/>
      <c r="N1375" s="74"/>
      <c r="O1375" s="81" t="s">
        <v>1490</v>
      </c>
      <c r="P1375" s="83">
        <v>44411.542233796295</v>
      </c>
      <c r="Q1375" s="81" t="s">
        <v>1966</v>
      </c>
      <c r="R1375" s="81"/>
      <c r="S1375" s="81"/>
      <c r="T1375" s="81" t="s">
        <v>3524</v>
      </c>
      <c r="U1375" s="83">
        <v>44411.542233796295</v>
      </c>
      <c r="V1375" s="85" t="s">
        <v>4859</v>
      </c>
      <c r="W1375" s="81"/>
      <c r="X1375" s="81"/>
      <c r="Y1375" s="87" t="s">
        <v>6859</v>
      </c>
      <c r="Z1375" s="81"/>
    </row>
    <row r="1376" spans="1:26" x14ac:dyDescent="0.35">
      <c r="A1376" s="66" t="s">
        <v>1116</v>
      </c>
      <c r="B1376" s="66" t="s">
        <v>1456</v>
      </c>
      <c r="C1376" s="67"/>
      <c r="D1376" s="68"/>
      <c r="E1376" s="69"/>
      <c r="F1376" s="70"/>
      <c r="G1376" s="67"/>
      <c r="H1376" s="71"/>
      <c r="I1376" s="72"/>
      <c r="J1376" s="72"/>
      <c r="K1376" s="36"/>
      <c r="L1376" s="79"/>
      <c r="M1376" s="79"/>
      <c r="N1376" s="74"/>
      <c r="O1376" s="81" t="s">
        <v>1490</v>
      </c>
      <c r="P1376" s="83">
        <v>44411.551145833335</v>
      </c>
      <c r="Q1376" s="81" t="s">
        <v>1966</v>
      </c>
      <c r="R1376" s="81"/>
      <c r="S1376" s="81"/>
      <c r="T1376" s="81" t="s">
        <v>3524</v>
      </c>
      <c r="U1376" s="83">
        <v>44411.551145833335</v>
      </c>
      <c r="V1376" s="85" t="s">
        <v>4860</v>
      </c>
      <c r="W1376" s="81"/>
      <c r="X1376" s="81"/>
      <c r="Y1376" s="87" t="s">
        <v>6860</v>
      </c>
      <c r="Z1376" s="81"/>
    </row>
    <row r="1377" spans="1:26" x14ac:dyDescent="0.35">
      <c r="A1377" s="66" t="s">
        <v>1116</v>
      </c>
      <c r="B1377" s="66" t="s">
        <v>1304</v>
      </c>
      <c r="C1377" s="67"/>
      <c r="D1377" s="68"/>
      <c r="E1377" s="69"/>
      <c r="F1377" s="70"/>
      <c r="G1377" s="67"/>
      <c r="H1377" s="71"/>
      <c r="I1377" s="72"/>
      <c r="J1377" s="72"/>
      <c r="K1377" s="36"/>
      <c r="L1377" s="79"/>
      <c r="M1377" s="79"/>
      <c r="N1377" s="74"/>
      <c r="O1377" s="81" t="s">
        <v>1490</v>
      </c>
      <c r="P1377" s="83">
        <v>44411.551145833335</v>
      </c>
      <c r="Q1377" s="81" t="s">
        <v>1966</v>
      </c>
      <c r="R1377" s="81"/>
      <c r="S1377" s="81"/>
      <c r="T1377" s="81" t="s">
        <v>3524</v>
      </c>
      <c r="U1377" s="83">
        <v>44411.551145833335</v>
      </c>
      <c r="V1377" s="85" t="s">
        <v>4860</v>
      </c>
      <c r="W1377" s="81"/>
      <c r="X1377" s="81"/>
      <c r="Y1377" s="87" t="s">
        <v>6860</v>
      </c>
      <c r="Z1377" s="81"/>
    </row>
    <row r="1378" spans="1:26" x14ac:dyDescent="0.35">
      <c r="A1378" s="66" t="s">
        <v>1117</v>
      </c>
      <c r="B1378" s="66" t="s">
        <v>1334</v>
      </c>
      <c r="C1378" s="67"/>
      <c r="D1378" s="68"/>
      <c r="E1378" s="69"/>
      <c r="F1378" s="70"/>
      <c r="G1378" s="67"/>
      <c r="H1378" s="71"/>
      <c r="I1378" s="72"/>
      <c r="J1378" s="72"/>
      <c r="K1378" s="36"/>
      <c r="L1378" s="79"/>
      <c r="M1378" s="79"/>
      <c r="N1378" s="74"/>
      <c r="O1378" s="81" t="s">
        <v>1490</v>
      </c>
      <c r="P1378" s="83">
        <v>44407.539305555554</v>
      </c>
      <c r="Q1378" s="81" t="s">
        <v>1707</v>
      </c>
      <c r="R1378" s="81"/>
      <c r="S1378" s="81"/>
      <c r="T1378" s="81"/>
      <c r="U1378" s="83">
        <v>44407.539305555554</v>
      </c>
      <c r="V1378" s="85" t="s">
        <v>4861</v>
      </c>
      <c r="W1378" s="81"/>
      <c r="X1378" s="81"/>
      <c r="Y1378" s="87" t="s">
        <v>6861</v>
      </c>
      <c r="Z1378" s="81"/>
    </row>
    <row r="1379" spans="1:26" x14ac:dyDescent="0.35">
      <c r="A1379" s="66" t="s">
        <v>1117</v>
      </c>
      <c r="B1379" s="66" t="s">
        <v>1334</v>
      </c>
      <c r="C1379" s="67"/>
      <c r="D1379" s="68"/>
      <c r="E1379" s="69"/>
      <c r="F1379" s="70"/>
      <c r="G1379" s="67"/>
      <c r="H1379" s="71"/>
      <c r="I1379" s="72"/>
      <c r="J1379" s="72"/>
      <c r="K1379" s="36"/>
      <c r="L1379" s="79"/>
      <c r="M1379" s="79"/>
      <c r="N1379" s="74"/>
      <c r="O1379" s="81" t="s">
        <v>1490</v>
      </c>
      <c r="P1379" s="83">
        <v>44411.55327546296</v>
      </c>
      <c r="Q1379" s="81" t="s">
        <v>1822</v>
      </c>
      <c r="R1379" s="81"/>
      <c r="S1379" s="81"/>
      <c r="T1379" s="81" t="s">
        <v>3456</v>
      </c>
      <c r="U1379" s="83">
        <v>44411.55327546296</v>
      </c>
      <c r="V1379" s="85" t="s">
        <v>4862</v>
      </c>
      <c r="W1379" s="81"/>
      <c r="X1379" s="81"/>
      <c r="Y1379" s="87" t="s">
        <v>6862</v>
      </c>
      <c r="Z1379" s="81"/>
    </row>
    <row r="1380" spans="1:26" x14ac:dyDescent="0.35">
      <c r="A1380" s="66" t="s">
        <v>1118</v>
      </c>
      <c r="B1380" s="66" t="s">
        <v>1331</v>
      </c>
      <c r="C1380" s="67"/>
      <c r="D1380" s="68"/>
      <c r="E1380" s="69"/>
      <c r="F1380" s="70"/>
      <c r="G1380" s="67"/>
      <c r="H1380" s="71"/>
      <c r="I1380" s="72"/>
      <c r="J1380" s="72"/>
      <c r="K1380" s="36"/>
      <c r="L1380" s="79"/>
      <c r="M1380" s="79"/>
      <c r="N1380" s="74"/>
      <c r="O1380" s="81" t="s">
        <v>1490</v>
      </c>
      <c r="P1380" s="83">
        <v>44405.26489583333</v>
      </c>
      <c r="Q1380" s="81" t="s">
        <v>1507</v>
      </c>
      <c r="R1380" s="81"/>
      <c r="S1380" s="81"/>
      <c r="T1380" s="81" t="s">
        <v>3295</v>
      </c>
      <c r="U1380" s="83">
        <v>44405.26489583333</v>
      </c>
      <c r="V1380" s="85" t="s">
        <v>4863</v>
      </c>
      <c r="W1380" s="81"/>
      <c r="X1380" s="81"/>
      <c r="Y1380" s="87" t="s">
        <v>6863</v>
      </c>
      <c r="Z1380" s="81"/>
    </row>
    <row r="1381" spans="1:26" x14ac:dyDescent="0.35">
      <c r="A1381" s="66" t="s">
        <v>1118</v>
      </c>
      <c r="B1381" s="66" t="s">
        <v>1121</v>
      </c>
      <c r="C1381" s="67"/>
      <c r="D1381" s="68"/>
      <c r="E1381" s="69"/>
      <c r="F1381" s="70"/>
      <c r="G1381" s="67"/>
      <c r="H1381" s="71"/>
      <c r="I1381" s="72"/>
      <c r="J1381" s="72"/>
      <c r="K1381" s="36"/>
      <c r="L1381" s="79"/>
      <c r="M1381" s="79"/>
      <c r="N1381" s="74"/>
      <c r="O1381" s="81" t="s">
        <v>1490</v>
      </c>
      <c r="P1381" s="83">
        <v>44405.33457175926</v>
      </c>
      <c r="Q1381" s="81" t="s">
        <v>1956</v>
      </c>
      <c r="R1381" s="81"/>
      <c r="S1381" s="81"/>
      <c r="T1381" s="81" t="s">
        <v>3519</v>
      </c>
      <c r="U1381" s="83">
        <v>44405.33457175926</v>
      </c>
      <c r="V1381" s="85" t="s">
        <v>4864</v>
      </c>
      <c r="W1381" s="81"/>
      <c r="X1381" s="81"/>
      <c r="Y1381" s="87" t="s">
        <v>6864</v>
      </c>
      <c r="Z1381" s="81"/>
    </row>
    <row r="1382" spans="1:26" x14ac:dyDescent="0.35">
      <c r="A1382" s="66" t="s">
        <v>1118</v>
      </c>
      <c r="B1382" s="66" t="s">
        <v>1332</v>
      </c>
      <c r="C1382" s="67"/>
      <c r="D1382" s="68"/>
      <c r="E1382" s="69"/>
      <c r="F1382" s="70"/>
      <c r="G1382" s="67"/>
      <c r="H1382" s="71"/>
      <c r="I1382" s="72"/>
      <c r="J1382" s="72"/>
      <c r="K1382" s="36"/>
      <c r="L1382" s="79"/>
      <c r="M1382" s="79"/>
      <c r="N1382" s="74"/>
      <c r="O1382" s="81" t="s">
        <v>1490</v>
      </c>
      <c r="P1382" s="83">
        <v>44405.418182870373</v>
      </c>
      <c r="Q1382" s="81" t="s">
        <v>1522</v>
      </c>
      <c r="R1382" s="81"/>
      <c r="S1382" s="81"/>
      <c r="T1382" s="81" t="s">
        <v>3301</v>
      </c>
      <c r="U1382" s="83">
        <v>44405.418182870373</v>
      </c>
      <c r="V1382" s="85" t="s">
        <v>4865</v>
      </c>
      <c r="W1382" s="81"/>
      <c r="X1382" s="81"/>
      <c r="Y1382" s="87" t="s">
        <v>6865</v>
      </c>
      <c r="Z1382" s="81"/>
    </row>
    <row r="1383" spans="1:26" x14ac:dyDescent="0.35">
      <c r="A1383" s="66" t="s">
        <v>1118</v>
      </c>
      <c r="B1383" s="66" t="s">
        <v>1158</v>
      </c>
      <c r="C1383" s="67"/>
      <c r="D1383" s="68"/>
      <c r="E1383" s="69"/>
      <c r="F1383" s="70"/>
      <c r="G1383" s="67"/>
      <c r="H1383" s="71"/>
      <c r="I1383" s="72"/>
      <c r="J1383" s="72"/>
      <c r="K1383" s="36"/>
      <c r="L1383" s="79"/>
      <c r="M1383" s="79"/>
      <c r="N1383" s="74"/>
      <c r="O1383" s="81" t="s">
        <v>1490</v>
      </c>
      <c r="P1383" s="83">
        <v>44405.860729166663</v>
      </c>
      <c r="Q1383" s="81" t="s">
        <v>1542</v>
      </c>
      <c r="R1383" s="85" t="s">
        <v>2577</v>
      </c>
      <c r="S1383" s="81" t="s">
        <v>3178</v>
      </c>
      <c r="T1383" s="81" t="s">
        <v>3310</v>
      </c>
      <c r="U1383" s="83">
        <v>44405.860729166663</v>
      </c>
      <c r="V1383" s="85" t="s">
        <v>4866</v>
      </c>
      <c r="W1383" s="81"/>
      <c r="X1383" s="81"/>
      <c r="Y1383" s="87" t="s">
        <v>6866</v>
      </c>
      <c r="Z1383" s="81"/>
    </row>
    <row r="1384" spans="1:26" x14ac:dyDescent="0.35">
      <c r="A1384" s="66" t="s">
        <v>1118</v>
      </c>
      <c r="B1384" s="66" t="s">
        <v>1332</v>
      </c>
      <c r="C1384" s="67"/>
      <c r="D1384" s="68"/>
      <c r="E1384" s="69"/>
      <c r="F1384" s="70"/>
      <c r="G1384" s="67"/>
      <c r="H1384" s="71"/>
      <c r="I1384" s="72"/>
      <c r="J1384" s="72"/>
      <c r="K1384" s="36"/>
      <c r="L1384" s="79"/>
      <c r="M1384" s="79"/>
      <c r="N1384" s="74"/>
      <c r="O1384" s="81" t="s">
        <v>1490</v>
      </c>
      <c r="P1384" s="83">
        <v>44407.511122685188</v>
      </c>
      <c r="Q1384" s="81" t="s">
        <v>1522</v>
      </c>
      <c r="R1384" s="81"/>
      <c r="S1384" s="81"/>
      <c r="T1384" s="81" t="s">
        <v>3301</v>
      </c>
      <c r="U1384" s="83">
        <v>44407.511122685188</v>
      </c>
      <c r="V1384" s="85" t="s">
        <v>4867</v>
      </c>
      <c r="W1384" s="81"/>
      <c r="X1384" s="81"/>
      <c r="Y1384" s="87" t="s">
        <v>6867</v>
      </c>
      <c r="Z1384" s="81"/>
    </row>
    <row r="1385" spans="1:26" x14ac:dyDescent="0.35">
      <c r="A1385" s="66" t="s">
        <v>1118</v>
      </c>
      <c r="B1385" s="66" t="s">
        <v>1336</v>
      </c>
      <c r="C1385" s="67"/>
      <c r="D1385" s="68"/>
      <c r="E1385" s="69"/>
      <c r="F1385" s="70"/>
      <c r="G1385" s="67"/>
      <c r="H1385" s="71"/>
      <c r="I1385" s="72"/>
      <c r="J1385" s="72"/>
      <c r="K1385" s="36"/>
      <c r="L1385" s="79"/>
      <c r="M1385" s="79"/>
      <c r="N1385" s="74"/>
      <c r="O1385" s="81" t="s">
        <v>1490</v>
      </c>
      <c r="P1385" s="83">
        <v>44408.187858796293</v>
      </c>
      <c r="Q1385" s="81" t="s">
        <v>1747</v>
      </c>
      <c r="R1385" s="81"/>
      <c r="S1385" s="81"/>
      <c r="T1385" s="81" t="s">
        <v>3419</v>
      </c>
      <c r="U1385" s="83">
        <v>44408.187858796293</v>
      </c>
      <c r="V1385" s="85" t="s">
        <v>4868</v>
      </c>
      <c r="W1385" s="81"/>
      <c r="X1385" s="81"/>
      <c r="Y1385" s="87" t="s">
        <v>6868</v>
      </c>
      <c r="Z1385" s="81"/>
    </row>
    <row r="1386" spans="1:26" x14ac:dyDescent="0.35">
      <c r="A1386" s="66" t="s">
        <v>1118</v>
      </c>
      <c r="B1386" s="66" t="s">
        <v>1214</v>
      </c>
      <c r="C1386" s="67"/>
      <c r="D1386" s="68"/>
      <c r="E1386" s="69"/>
      <c r="F1386" s="70"/>
      <c r="G1386" s="67"/>
      <c r="H1386" s="71"/>
      <c r="I1386" s="72"/>
      <c r="J1386" s="72"/>
      <c r="K1386" s="36"/>
      <c r="L1386" s="79"/>
      <c r="M1386" s="79"/>
      <c r="N1386" s="74"/>
      <c r="O1386" s="81" t="s">
        <v>1490</v>
      </c>
      <c r="P1386" s="83">
        <v>44408.406655092593</v>
      </c>
      <c r="Q1386" s="81" t="s">
        <v>1759</v>
      </c>
      <c r="R1386" s="81"/>
      <c r="S1386" s="81"/>
      <c r="T1386" s="81"/>
      <c r="U1386" s="83">
        <v>44408.406655092593</v>
      </c>
      <c r="V1386" s="85" t="s">
        <v>4869</v>
      </c>
      <c r="W1386" s="81"/>
      <c r="X1386" s="81"/>
      <c r="Y1386" s="87" t="s">
        <v>6869</v>
      </c>
      <c r="Z1386" s="81"/>
    </row>
    <row r="1387" spans="1:26" x14ac:dyDescent="0.35">
      <c r="A1387" s="66" t="s">
        <v>1118</v>
      </c>
      <c r="B1387" s="66" t="s">
        <v>1335</v>
      </c>
      <c r="C1387" s="67"/>
      <c r="D1387" s="68"/>
      <c r="E1387" s="69"/>
      <c r="F1387" s="70"/>
      <c r="G1387" s="67"/>
      <c r="H1387" s="71"/>
      <c r="I1387" s="72"/>
      <c r="J1387" s="72"/>
      <c r="K1387" s="36"/>
      <c r="L1387" s="79"/>
      <c r="M1387" s="79"/>
      <c r="N1387" s="74"/>
      <c r="O1387" s="81" t="s">
        <v>1490</v>
      </c>
      <c r="P1387" s="83">
        <v>44408.734201388892</v>
      </c>
      <c r="Q1387" s="81" t="s">
        <v>1726</v>
      </c>
      <c r="R1387" s="81"/>
      <c r="S1387" s="81"/>
      <c r="T1387" s="81"/>
      <c r="U1387" s="83">
        <v>44408.734201388892</v>
      </c>
      <c r="V1387" s="85" t="s">
        <v>4870</v>
      </c>
      <c r="W1387" s="81"/>
      <c r="X1387" s="81"/>
      <c r="Y1387" s="87" t="s">
        <v>6870</v>
      </c>
      <c r="Z1387" s="81"/>
    </row>
    <row r="1388" spans="1:26" x14ac:dyDescent="0.35">
      <c r="A1388" s="66" t="s">
        <v>1118</v>
      </c>
      <c r="B1388" s="66" t="s">
        <v>1336</v>
      </c>
      <c r="C1388" s="67"/>
      <c r="D1388" s="68"/>
      <c r="E1388" s="69"/>
      <c r="F1388" s="70"/>
      <c r="G1388" s="67"/>
      <c r="H1388" s="71"/>
      <c r="I1388" s="72"/>
      <c r="J1388" s="72"/>
      <c r="K1388" s="36"/>
      <c r="L1388" s="79"/>
      <c r="M1388" s="79"/>
      <c r="N1388" s="74"/>
      <c r="O1388" s="81" t="s">
        <v>1490</v>
      </c>
      <c r="P1388" s="83">
        <v>44409.282766203702</v>
      </c>
      <c r="Q1388" s="81" t="s">
        <v>1747</v>
      </c>
      <c r="R1388" s="81"/>
      <c r="S1388" s="81"/>
      <c r="T1388" s="81" t="s">
        <v>3419</v>
      </c>
      <c r="U1388" s="83">
        <v>44409.282766203702</v>
      </c>
      <c r="V1388" s="85" t="s">
        <v>4871</v>
      </c>
      <c r="W1388" s="81"/>
      <c r="X1388" s="81"/>
      <c r="Y1388" s="87" t="s">
        <v>6871</v>
      </c>
      <c r="Z1388" s="81"/>
    </row>
    <row r="1389" spans="1:26" x14ac:dyDescent="0.35">
      <c r="A1389" s="66" t="s">
        <v>1118</v>
      </c>
      <c r="B1389" s="66" t="s">
        <v>1316</v>
      </c>
      <c r="C1389" s="67"/>
      <c r="D1389" s="68"/>
      <c r="E1389" s="69"/>
      <c r="F1389" s="70"/>
      <c r="G1389" s="67"/>
      <c r="H1389" s="71"/>
      <c r="I1389" s="72"/>
      <c r="J1389" s="72"/>
      <c r="K1389" s="36"/>
      <c r="L1389" s="79"/>
      <c r="M1389" s="79"/>
      <c r="N1389" s="74"/>
      <c r="O1389" s="81" t="s">
        <v>1490</v>
      </c>
      <c r="P1389" s="83">
        <v>44409.783634259256</v>
      </c>
      <c r="Q1389" s="81" t="s">
        <v>1895</v>
      </c>
      <c r="R1389" s="81"/>
      <c r="S1389" s="81"/>
      <c r="T1389" s="81" t="s">
        <v>3485</v>
      </c>
      <c r="U1389" s="83">
        <v>44409.783634259256</v>
      </c>
      <c r="V1389" s="85" t="s">
        <v>4872</v>
      </c>
      <c r="W1389" s="81"/>
      <c r="X1389" s="81"/>
      <c r="Y1389" s="87" t="s">
        <v>6872</v>
      </c>
      <c r="Z1389" s="81"/>
    </row>
    <row r="1390" spans="1:26" x14ac:dyDescent="0.35">
      <c r="A1390" s="66" t="s">
        <v>1118</v>
      </c>
      <c r="B1390" s="66" t="s">
        <v>1334</v>
      </c>
      <c r="C1390" s="67"/>
      <c r="D1390" s="68"/>
      <c r="E1390" s="69"/>
      <c r="F1390" s="70"/>
      <c r="G1390" s="67"/>
      <c r="H1390" s="71"/>
      <c r="I1390" s="72"/>
      <c r="J1390" s="72"/>
      <c r="K1390" s="36"/>
      <c r="L1390" s="79"/>
      <c r="M1390" s="79"/>
      <c r="N1390" s="74"/>
      <c r="O1390" s="81" t="s">
        <v>1490</v>
      </c>
      <c r="P1390" s="83">
        <v>44410.263194444444</v>
      </c>
      <c r="Q1390" s="81" t="s">
        <v>1822</v>
      </c>
      <c r="R1390" s="81"/>
      <c r="S1390" s="81"/>
      <c r="T1390" s="81" t="s">
        <v>3456</v>
      </c>
      <c r="U1390" s="83">
        <v>44410.263194444444</v>
      </c>
      <c r="V1390" s="85" t="s">
        <v>4873</v>
      </c>
      <c r="W1390" s="81"/>
      <c r="X1390" s="81"/>
      <c r="Y1390" s="87" t="s">
        <v>6873</v>
      </c>
      <c r="Z1390" s="81"/>
    </row>
    <row r="1391" spans="1:26" x14ac:dyDescent="0.35">
      <c r="A1391" s="66" t="s">
        <v>1118</v>
      </c>
      <c r="B1391" s="66" t="s">
        <v>1334</v>
      </c>
      <c r="C1391" s="67"/>
      <c r="D1391" s="68"/>
      <c r="E1391" s="69"/>
      <c r="F1391" s="70"/>
      <c r="G1391" s="67"/>
      <c r="H1391" s="71"/>
      <c r="I1391" s="72"/>
      <c r="J1391" s="72"/>
      <c r="K1391" s="36"/>
      <c r="L1391" s="79"/>
      <c r="M1391" s="79"/>
      <c r="N1391" s="74"/>
      <c r="O1391" s="81" t="s">
        <v>1490</v>
      </c>
      <c r="P1391" s="83">
        <v>44410.263194444444</v>
      </c>
      <c r="Q1391" s="81" t="s">
        <v>1822</v>
      </c>
      <c r="R1391" s="81"/>
      <c r="S1391" s="81"/>
      <c r="T1391" s="81" t="s">
        <v>3456</v>
      </c>
      <c r="U1391" s="83">
        <v>44410.263194444444</v>
      </c>
      <c r="V1391" s="85" t="s">
        <v>4874</v>
      </c>
      <c r="W1391" s="81"/>
      <c r="X1391" s="81"/>
      <c r="Y1391" s="87" t="s">
        <v>6874</v>
      </c>
      <c r="Z1391" s="81"/>
    </row>
    <row r="1392" spans="1:26" x14ac:dyDescent="0.35">
      <c r="A1392" s="66" t="s">
        <v>1118</v>
      </c>
      <c r="B1392" s="66" t="s">
        <v>1123</v>
      </c>
      <c r="C1392" s="67"/>
      <c r="D1392" s="68"/>
      <c r="E1392" s="69"/>
      <c r="F1392" s="70"/>
      <c r="G1392" s="67"/>
      <c r="H1392" s="71"/>
      <c r="I1392" s="72"/>
      <c r="J1392" s="72"/>
      <c r="K1392" s="36"/>
      <c r="L1392" s="79"/>
      <c r="M1392" s="79"/>
      <c r="N1392" s="74"/>
      <c r="O1392" s="81" t="s">
        <v>1490</v>
      </c>
      <c r="P1392" s="83">
        <v>44410.290972222225</v>
      </c>
      <c r="Q1392" s="81" t="s">
        <v>1967</v>
      </c>
      <c r="R1392" s="81"/>
      <c r="S1392" s="81"/>
      <c r="T1392" s="81" t="s">
        <v>3456</v>
      </c>
      <c r="U1392" s="83">
        <v>44410.290972222225</v>
      </c>
      <c r="V1392" s="85" t="s">
        <v>4875</v>
      </c>
      <c r="W1392" s="81"/>
      <c r="X1392" s="81"/>
      <c r="Y1392" s="87" t="s">
        <v>6875</v>
      </c>
      <c r="Z1392" s="81"/>
    </row>
    <row r="1393" spans="1:26" x14ac:dyDescent="0.35">
      <c r="A1393" s="66" t="s">
        <v>1118</v>
      </c>
      <c r="B1393" s="66" t="s">
        <v>1123</v>
      </c>
      <c r="C1393" s="67"/>
      <c r="D1393" s="68"/>
      <c r="E1393" s="69"/>
      <c r="F1393" s="70"/>
      <c r="G1393" s="67"/>
      <c r="H1393" s="71"/>
      <c r="I1393" s="72"/>
      <c r="J1393" s="72"/>
      <c r="K1393" s="36"/>
      <c r="L1393" s="79"/>
      <c r="M1393" s="79"/>
      <c r="N1393" s="74"/>
      <c r="O1393" s="81" t="s">
        <v>1490</v>
      </c>
      <c r="P1393" s="83">
        <v>44410.290972222225</v>
      </c>
      <c r="Q1393" s="81" t="s">
        <v>1967</v>
      </c>
      <c r="R1393" s="81"/>
      <c r="S1393" s="81"/>
      <c r="T1393" s="81" t="s">
        <v>3456</v>
      </c>
      <c r="U1393" s="83">
        <v>44410.290972222225</v>
      </c>
      <c r="V1393" s="85" t="s">
        <v>4876</v>
      </c>
      <c r="W1393" s="81"/>
      <c r="X1393" s="81"/>
      <c r="Y1393" s="87" t="s">
        <v>6876</v>
      </c>
      <c r="Z1393" s="81"/>
    </row>
    <row r="1394" spans="1:26" x14ac:dyDescent="0.35">
      <c r="A1394" s="66" t="s">
        <v>1118</v>
      </c>
      <c r="B1394" s="66" t="s">
        <v>1332</v>
      </c>
      <c r="C1394" s="67"/>
      <c r="D1394" s="68"/>
      <c r="E1394" s="69"/>
      <c r="F1394" s="70"/>
      <c r="G1394" s="67"/>
      <c r="H1394" s="71"/>
      <c r="I1394" s="72"/>
      <c r="J1394" s="72"/>
      <c r="K1394" s="36"/>
      <c r="L1394" s="79"/>
      <c r="M1394" s="79"/>
      <c r="N1394" s="74"/>
      <c r="O1394" s="81" t="s">
        <v>1490</v>
      </c>
      <c r="P1394" s="83">
        <v>44410.436863425923</v>
      </c>
      <c r="Q1394" s="81" t="s">
        <v>1854</v>
      </c>
      <c r="R1394" s="81"/>
      <c r="S1394" s="81"/>
      <c r="T1394" s="81"/>
      <c r="U1394" s="83">
        <v>44410.436863425923</v>
      </c>
      <c r="V1394" s="85" t="s">
        <v>4877</v>
      </c>
      <c r="W1394" s="81"/>
      <c r="X1394" s="81"/>
      <c r="Y1394" s="87" t="s">
        <v>6877</v>
      </c>
      <c r="Z1394" s="81"/>
    </row>
    <row r="1395" spans="1:26" x14ac:dyDescent="0.35">
      <c r="A1395" s="66" t="s">
        <v>1118</v>
      </c>
      <c r="B1395" s="66" t="s">
        <v>1302</v>
      </c>
      <c r="C1395" s="67"/>
      <c r="D1395" s="68"/>
      <c r="E1395" s="69"/>
      <c r="F1395" s="70"/>
      <c r="G1395" s="67"/>
      <c r="H1395" s="71"/>
      <c r="I1395" s="72"/>
      <c r="J1395" s="72"/>
      <c r="K1395" s="36"/>
      <c r="L1395" s="79"/>
      <c r="M1395" s="79"/>
      <c r="N1395" s="74"/>
      <c r="O1395" s="81" t="s">
        <v>1490</v>
      </c>
      <c r="P1395" s="83">
        <v>44411.114675925928</v>
      </c>
      <c r="Q1395" s="81" t="s">
        <v>1907</v>
      </c>
      <c r="R1395" s="81"/>
      <c r="S1395" s="81"/>
      <c r="T1395" s="81" t="s">
        <v>3492</v>
      </c>
      <c r="U1395" s="83">
        <v>44411.114675925928</v>
      </c>
      <c r="V1395" s="85" t="s">
        <v>4878</v>
      </c>
      <c r="W1395" s="81"/>
      <c r="X1395" s="81"/>
      <c r="Y1395" s="87" t="s">
        <v>6878</v>
      </c>
      <c r="Z1395" s="81"/>
    </row>
    <row r="1396" spans="1:26" x14ac:dyDescent="0.35">
      <c r="A1396" s="66" t="s">
        <v>1118</v>
      </c>
      <c r="B1396" s="66" t="s">
        <v>1054</v>
      </c>
      <c r="C1396" s="67"/>
      <c r="D1396" s="68"/>
      <c r="E1396" s="69"/>
      <c r="F1396" s="70"/>
      <c r="G1396" s="67"/>
      <c r="H1396" s="71"/>
      <c r="I1396" s="72"/>
      <c r="J1396" s="72"/>
      <c r="K1396" s="36"/>
      <c r="L1396" s="79"/>
      <c r="M1396" s="79"/>
      <c r="N1396" s="74"/>
      <c r="O1396" s="81" t="s">
        <v>1490</v>
      </c>
      <c r="P1396" s="83">
        <v>44411.275613425925</v>
      </c>
      <c r="Q1396" s="81" t="s">
        <v>1968</v>
      </c>
      <c r="R1396" s="81"/>
      <c r="S1396" s="81"/>
      <c r="T1396" s="81" t="s">
        <v>3525</v>
      </c>
      <c r="U1396" s="83">
        <v>44411.275613425925</v>
      </c>
      <c r="V1396" s="85" t="s">
        <v>4879</v>
      </c>
      <c r="W1396" s="81"/>
      <c r="X1396" s="81"/>
      <c r="Y1396" s="87" t="s">
        <v>6879</v>
      </c>
      <c r="Z1396" s="81"/>
    </row>
    <row r="1397" spans="1:26" x14ac:dyDescent="0.35">
      <c r="A1397" s="66" t="s">
        <v>1118</v>
      </c>
      <c r="B1397" s="66" t="s">
        <v>1268</v>
      </c>
      <c r="C1397" s="67"/>
      <c r="D1397" s="68"/>
      <c r="E1397" s="69"/>
      <c r="F1397" s="70"/>
      <c r="G1397" s="67"/>
      <c r="H1397" s="71"/>
      <c r="I1397" s="72"/>
      <c r="J1397" s="72"/>
      <c r="K1397" s="36"/>
      <c r="L1397" s="79"/>
      <c r="M1397" s="79"/>
      <c r="N1397" s="74"/>
      <c r="O1397" s="81" t="s">
        <v>1490</v>
      </c>
      <c r="P1397" s="83">
        <v>44411.442314814813</v>
      </c>
      <c r="Q1397" s="81" t="s">
        <v>1969</v>
      </c>
      <c r="R1397" s="81"/>
      <c r="S1397" s="81"/>
      <c r="T1397" s="81" t="s">
        <v>3526</v>
      </c>
      <c r="U1397" s="83">
        <v>44411.442314814813</v>
      </c>
      <c r="V1397" s="85" t="s">
        <v>4880</v>
      </c>
      <c r="W1397" s="81"/>
      <c r="X1397" s="81"/>
      <c r="Y1397" s="87" t="s">
        <v>6880</v>
      </c>
      <c r="Z1397" s="81"/>
    </row>
    <row r="1398" spans="1:26" x14ac:dyDescent="0.35">
      <c r="A1398" s="66" t="s">
        <v>1118</v>
      </c>
      <c r="B1398" s="66" t="s">
        <v>1334</v>
      </c>
      <c r="C1398" s="67"/>
      <c r="D1398" s="68"/>
      <c r="E1398" s="69"/>
      <c r="F1398" s="70"/>
      <c r="G1398" s="67"/>
      <c r="H1398" s="71"/>
      <c r="I1398" s="72"/>
      <c r="J1398" s="72"/>
      <c r="K1398" s="36"/>
      <c r="L1398" s="79"/>
      <c r="M1398" s="79"/>
      <c r="N1398" s="74"/>
      <c r="O1398" s="81" t="s">
        <v>1490</v>
      </c>
      <c r="P1398" s="83">
        <v>44411.555567129632</v>
      </c>
      <c r="Q1398" s="81" t="s">
        <v>1822</v>
      </c>
      <c r="R1398" s="81"/>
      <c r="S1398" s="81"/>
      <c r="T1398" s="81" t="s">
        <v>3456</v>
      </c>
      <c r="U1398" s="83">
        <v>44411.555567129632</v>
      </c>
      <c r="V1398" s="85" t="s">
        <v>4881</v>
      </c>
      <c r="W1398" s="81"/>
      <c r="X1398" s="81"/>
      <c r="Y1398" s="87" t="s">
        <v>6881</v>
      </c>
      <c r="Z1398" s="81"/>
    </row>
    <row r="1399" spans="1:26" x14ac:dyDescent="0.35">
      <c r="A1399" s="66" t="s">
        <v>1119</v>
      </c>
      <c r="B1399" s="66" t="s">
        <v>1276</v>
      </c>
      <c r="C1399" s="67"/>
      <c r="D1399" s="68"/>
      <c r="E1399" s="69"/>
      <c r="F1399" s="70"/>
      <c r="G1399" s="67"/>
      <c r="H1399" s="71"/>
      <c r="I1399" s="72"/>
      <c r="J1399" s="72"/>
      <c r="K1399" s="36"/>
      <c r="L1399" s="79"/>
      <c r="M1399" s="79"/>
      <c r="N1399" s="74"/>
      <c r="O1399" s="81" t="s">
        <v>1490</v>
      </c>
      <c r="P1399" s="83">
        <v>44411.566250000003</v>
      </c>
      <c r="Q1399" s="81" t="s">
        <v>1970</v>
      </c>
      <c r="R1399" s="81"/>
      <c r="S1399" s="81"/>
      <c r="T1399" s="81" t="s">
        <v>3527</v>
      </c>
      <c r="U1399" s="83">
        <v>44411.566250000003</v>
      </c>
      <c r="V1399" s="85" t="s">
        <v>4882</v>
      </c>
      <c r="W1399" s="81"/>
      <c r="X1399" s="81"/>
      <c r="Y1399" s="87" t="s">
        <v>6882</v>
      </c>
      <c r="Z1399" s="81"/>
    </row>
    <row r="1400" spans="1:26" x14ac:dyDescent="0.35">
      <c r="A1400" s="66" t="s">
        <v>1119</v>
      </c>
      <c r="B1400" s="66" t="s">
        <v>1277</v>
      </c>
      <c r="C1400" s="67"/>
      <c r="D1400" s="68"/>
      <c r="E1400" s="69"/>
      <c r="F1400" s="70"/>
      <c r="G1400" s="67"/>
      <c r="H1400" s="71"/>
      <c r="I1400" s="72"/>
      <c r="J1400" s="72"/>
      <c r="K1400" s="36"/>
      <c r="L1400" s="79"/>
      <c r="M1400" s="79"/>
      <c r="N1400" s="74"/>
      <c r="O1400" s="81" t="s">
        <v>1490</v>
      </c>
      <c r="P1400" s="83">
        <v>44411.566250000003</v>
      </c>
      <c r="Q1400" s="81" t="s">
        <v>1970</v>
      </c>
      <c r="R1400" s="81"/>
      <c r="S1400" s="81"/>
      <c r="T1400" s="81" t="s">
        <v>3527</v>
      </c>
      <c r="U1400" s="83">
        <v>44411.566250000003</v>
      </c>
      <c r="V1400" s="85" t="s">
        <v>4882</v>
      </c>
      <c r="W1400" s="81"/>
      <c r="X1400" s="81"/>
      <c r="Y1400" s="87" t="s">
        <v>6882</v>
      </c>
      <c r="Z1400" s="81"/>
    </row>
    <row r="1401" spans="1:26" x14ac:dyDescent="0.35">
      <c r="A1401" s="66" t="s">
        <v>1120</v>
      </c>
      <c r="B1401" s="66" t="s">
        <v>1401</v>
      </c>
      <c r="C1401" s="67"/>
      <c r="D1401" s="68"/>
      <c r="E1401" s="69"/>
      <c r="F1401" s="70"/>
      <c r="G1401" s="67"/>
      <c r="H1401" s="71"/>
      <c r="I1401" s="72"/>
      <c r="J1401" s="72"/>
      <c r="K1401" s="36"/>
      <c r="L1401" s="79"/>
      <c r="M1401" s="79"/>
      <c r="N1401" s="74"/>
      <c r="O1401" s="81" t="s">
        <v>1490</v>
      </c>
      <c r="P1401" s="83">
        <v>44407.392476851855</v>
      </c>
      <c r="Q1401" s="81" t="s">
        <v>1971</v>
      </c>
      <c r="R1401" s="85" t="s">
        <v>2788</v>
      </c>
      <c r="S1401" s="81" t="s">
        <v>3177</v>
      </c>
      <c r="T1401" s="81" t="s">
        <v>3380</v>
      </c>
      <c r="U1401" s="83">
        <v>44407.392476851855</v>
      </c>
      <c r="V1401" s="85" t="s">
        <v>4883</v>
      </c>
      <c r="W1401" s="81"/>
      <c r="X1401" s="81"/>
      <c r="Y1401" s="87" t="s">
        <v>6883</v>
      </c>
      <c r="Z1401" s="81"/>
    </row>
    <row r="1402" spans="1:26" x14ac:dyDescent="0.35">
      <c r="A1402" s="66" t="s">
        <v>1121</v>
      </c>
      <c r="B1402" s="66" t="s">
        <v>1121</v>
      </c>
      <c r="C1402" s="67"/>
      <c r="D1402" s="68"/>
      <c r="E1402" s="69"/>
      <c r="F1402" s="70"/>
      <c r="G1402" s="67"/>
      <c r="H1402" s="71"/>
      <c r="I1402" s="72"/>
      <c r="J1402" s="72"/>
      <c r="K1402" s="36"/>
      <c r="L1402" s="79"/>
      <c r="M1402" s="79"/>
      <c r="N1402" s="74"/>
      <c r="O1402" s="81" t="s">
        <v>179</v>
      </c>
      <c r="P1402" s="83">
        <v>44404.983773148146</v>
      </c>
      <c r="Q1402" s="81" t="s">
        <v>1972</v>
      </c>
      <c r="R1402" s="85" t="s">
        <v>2789</v>
      </c>
      <c r="S1402" s="81" t="s">
        <v>3177</v>
      </c>
      <c r="T1402" s="81" t="s">
        <v>3440</v>
      </c>
      <c r="U1402" s="83">
        <v>44404.983773148146</v>
      </c>
      <c r="V1402" s="85" t="s">
        <v>4884</v>
      </c>
      <c r="W1402" s="81"/>
      <c r="X1402" s="81"/>
      <c r="Y1402" s="87" t="s">
        <v>6884</v>
      </c>
      <c r="Z1402" s="81"/>
    </row>
    <row r="1403" spans="1:26" x14ac:dyDescent="0.35">
      <c r="A1403" s="66" t="s">
        <v>1121</v>
      </c>
      <c r="B1403" s="66" t="s">
        <v>1121</v>
      </c>
      <c r="C1403" s="67"/>
      <c r="D1403" s="68"/>
      <c r="E1403" s="69"/>
      <c r="F1403" s="70"/>
      <c r="G1403" s="67"/>
      <c r="H1403" s="71"/>
      <c r="I1403" s="72"/>
      <c r="J1403" s="72"/>
      <c r="K1403" s="36"/>
      <c r="L1403" s="79"/>
      <c r="M1403" s="79"/>
      <c r="N1403" s="74"/>
      <c r="O1403" s="81" t="s">
        <v>179</v>
      </c>
      <c r="P1403" s="83">
        <v>44405.692847222221</v>
      </c>
      <c r="Q1403" s="81" t="s">
        <v>1973</v>
      </c>
      <c r="R1403" s="85" t="s">
        <v>2790</v>
      </c>
      <c r="S1403" s="81" t="s">
        <v>3177</v>
      </c>
      <c r="T1403" s="81" t="s">
        <v>3528</v>
      </c>
      <c r="U1403" s="83">
        <v>44405.692847222221</v>
      </c>
      <c r="V1403" s="85" t="s">
        <v>4885</v>
      </c>
      <c r="W1403" s="81"/>
      <c r="X1403" s="81"/>
      <c r="Y1403" s="87" t="s">
        <v>6885</v>
      </c>
      <c r="Z1403" s="81"/>
    </row>
    <row r="1404" spans="1:26" x14ac:dyDescent="0.35">
      <c r="A1404" s="66" t="s">
        <v>1122</v>
      </c>
      <c r="B1404" s="66" t="s">
        <v>1121</v>
      </c>
      <c r="C1404" s="67"/>
      <c r="D1404" s="68"/>
      <c r="E1404" s="69"/>
      <c r="F1404" s="70"/>
      <c r="G1404" s="67"/>
      <c r="H1404" s="71"/>
      <c r="I1404" s="72"/>
      <c r="J1404" s="72"/>
      <c r="K1404" s="36"/>
      <c r="L1404" s="79"/>
      <c r="M1404" s="79"/>
      <c r="N1404" s="74"/>
      <c r="O1404" s="81" t="s">
        <v>1490</v>
      </c>
      <c r="P1404" s="83">
        <v>44405.334618055553</v>
      </c>
      <c r="Q1404" s="81" t="s">
        <v>1956</v>
      </c>
      <c r="R1404" s="81"/>
      <c r="S1404" s="81"/>
      <c r="T1404" s="81" t="s">
        <v>3519</v>
      </c>
      <c r="U1404" s="83">
        <v>44405.334618055553</v>
      </c>
      <c r="V1404" s="85" t="s">
        <v>4886</v>
      </c>
      <c r="W1404" s="81"/>
      <c r="X1404" s="81"/>
      <c r="Y1404" s="87" t="s">
        <v>6886</v>
      </c>
      <c r="Z1404" s="81"/>
    </row>
    <row r="1405" spans="1:26" x14ac:dyDescent="0.35">
      <c r="A1405" s="66" t="s">
        <v>1123</v>
      </c>
      <c r="B1405" s="66" t="s">
        <v>1123</v>
      </c>
      <c r="C1405" s="67"/>
      <c r="D1405" s="68"/>
      <c r="E1405" s="69"/>
      <c r="F1405" s="70"/>
      <c r="G1405" s="67"/>
      <c r="H1405" s="71"/>
      <c r="I1405" s="72"/>
      <c r="J1405" s="72"/>
      <c r="K1405" s="36"/>
      <c r="L1405" s="79"/>
      <c r="M1405" s="79"/>
      <c r="N1405" s="74"/>
      <c r="O1405" s="81" t="s">
        <v>179</v>
      </c>
      <c r="P1405" s="83">
        <v>44407.347337962965</v>
      </c>
      <c r="Q1405" s="81" t="s">
        <v>1974</v>
      </c>
      <c r="R1405" s="85" t="s">
        <v>2791</v>
      </c>
      <c r="S1405" s="81" t="s">
        <v>3177</v>
      </c>
      <c r="T1405" s="81"/>
      <c r="U1405" s="83">
        <v>44407.347337962965</v>
      </c>
      <c r="V1405" s="85" t="s">
        <v>4887</v>
      </c>
      <c r="W1405" s="81"/>
      <c r="X1405" s="81"/>
      <c r="Y1405" s="87" t="s">
        <v>6887</v>
      </c>
      <c r="Z1405" s="81"/>
    </row>
    <row r="1406" spans="1:26" x14ac:dyDescent="0.35">
      <c r="A1406" s="66" t="s">
        <v>1123</v>
      </c>
      <c r="B1406" s="66" t="s">
        <v>1123</v>
      </c>
      <c r="C1406" s="67"/>
      <c r="D1406" s="68"/>
      <c r="E1406" s="69"/>
      <c r="F1406" s="70"/>
      <c r="G1406" s="67"/>
      <c r="H1406" s="71"/>
      <c r="I1406" s="72"/>
      <c r="J1406" s="72"/>
      <c r="K1406" s="36"/>
      <c r="L1406" s="79"/>
      <c r="M1406" s="79"/>
      <c r="N1406" s="74"/>
      <c r="O1406" s="81" t="s">
        <v>179</v>
      </c>
      <c r="P1406" s="83">
        <v>44410.285451388889</v>
      </c>
      <c r="Q1406" s="81" t="s">
        <v>1975</v>
      </c>
      <c r="R1406" s="85" t="s">
        <v>2792</v>
      </c>
      <c r="S1406" s="81" t="s">
        <v>3177</v>
      </c>
      <c r="T1406" s="81" t="s">
        <v>3456</v>
      </c>
      <c r="U1406" s="83">
        <v>44410.285451388889</v>
      </c>
      <c r="V1406" s="85" t="s">
        <v>4888</v>
      </c>
      <c r="W1406" s="81"/>
      <c r="X1406" s="81"/>
      <c r="Y1406" s="87" t="s">
        <v>6888</v>
      </c>
      <c r="Z1406" s="81"/>
    </row>
    <row r="1407" spans="1:26" x14ac:dyDescent="0.35">
      <c r="A1407" s="66" t="s">
        <v>1122</v>
      </c>
      <c r="B1407" s="66" t="s">
        <v>1123</v>
      </c>
      <c r="C1407" s="67"/>
      <c r="D1407" s="68"/>
      <c r="E1407" s="69"/>
      <c r="F1407" s="70"/>
      <c r="G1407" s="67"/>
      <c r="H1407" s="71"/>
      <c r="I1407" s="72"/>
      <c r="J1407" s="72"/>
      <c r="K1407" s="36"/>
      <c r="L1407" s="79"/>
      <c r="M1407" s="79"/>
      <c r="N1407" s="74"/>
      <c r="O1407" s="81" t="s">
        <v>1490</v>
      </c>
      <c r="P1407" s="83">
        <v>44410.290856481479</v>
      </c>
      <c r="Q1407" s="81" t="s">
        <v>1967</v>
      </c>
      <c r="R1407" s="81"/>
      <c r="S1407" s="81"/>
      <c r="T1407" s="81" t="s">
        <v>3456</v>
      </c>
      <c r="U1407" s="83">
        <v>44410.290856481479</v>
      </c>
      <c r="V1407" s="85" t="s">
        <v>4889</v>
      </c>
      <c r="W1407" s="81"/>
      <c r="X1407" s="81"/>
      <c r="Y1407" s="87" t="s">
        <v>6889</v>
      </c>
      <c r="Z1407" s="81"/>
    </row>
    <row r="1408" spans="1:26" x14ac:dyDescent="0.35">
      <c r="A1408" s="66" t="s">
        <v>1054</v>
      </c>
      <c r="B1408" s="66" t="s">
        <v>1054</v>
      </c>
      <c r="C1408" s="67"/>
      <c r="D1408" s="68"/>
      <c r="E1408" s="69"/>
      <c r="F1408" s="70"/>
      <c r="G1408" s="67"/>
      <c r="H1408" s="71"/>
      <c r="I1408" s="72"/>
      <c r="J1408" s="72"/>
      <c r="K1408" s="36"/>
      <c r="L1408" s="79"/>
      <c r="M1408" s="79"/>
      <c r="N1408" s="74"/>
      <c r="O1408" s="81" t="s">
        <v>179</v>
      </c>
      <c r="P1408" s="83">
        <v>44411.270138888889</v>
      </c>
      <c r="Q1408" s="81" t="s">
        <v>1976</v>
      </c>
      <c r="R1408" s="85" t="s">
        <v>2793</v>
      </c>
      <c r="S1408" s="81" t="s">
        <v>3177</v>
      </c>
      <c r="T1408" s="81" t="s">
        <v>3529</v>
      </c>
      <c r="U1408" s="83">
        <v>44411.270138888889</v>
      </c>
      <c r="V1408" s="85" t="s">
        <v>4890</v>
      </c>
      <c r="W1408" s="81"/>
      <c r="X1408" s="81"/>
      <c r="Y1408" s="87" t="s">
        <v>6890</v>
      </c>
      <c r="Z1408" s="81"/>
    </row>
    <row r="1409" spans="1:26" x14ac:dyDescent="0.35">
      <c r="A1409" s="66" t="s">
        <v>1122</v>
      </c>
      <c r="B1409" s="66" t="s">
        <v>1054</v>
      </c>
      <c r="C1409" s="67"/>
      <c r="D1409" s="68"/>
      <c r="E1409" s="69"/>
      <c r="F1409" s="70"/>
      <c r="G1409" s="67"/>
      <c r="H1409" s="71"/>
      <c r="I1409" s="72"/>
      <c r="J1409" s="72"/>
      <c r="K1409" s="36"/>
      <c r="L1409" s="79"/>
      <c r="M1409" s="79"/>
      <c r="N1409" s="74"/>
      <c r="O1409" s="81" t="s">
        <v>1490</v>
      </c>
      <c r="P1409" s="83">
        <v>44411.275752314818</v>
      </c>
      <c r="Q1409" s="81" t="s">
        <v>1968</v>
      </c>
      <c r="R1409" s="81"/>
      <c r="S1409" s="81"/>
      <c r="T1409" s="81" t="s">
        <v>3525</v>
      </c>
      <c r="U1409" s="83">
        <v>44411.275752314818</v>
      </c>
      <c r="V1409" s="85" t="s">
        <v>4891</v>
      </c>
      <c r="W1409" s="81"/>
      <c r="X1409" s="81"/>
      <c r="Y1409" s="87" t="s">
        <v>6891</v>
      </c>
      <c r="Z1409" s="81"/>
    </row>
    <row r="1410" spans="1:26" x14ac:dyDescent="0.35">
      <c r="A1410" s="66" t="s">
        <v>1122</v>
      </c>
      <c r="B1410" s="66" t="s">
        <v>1331</v>
      </c>
      <c r="C1410" s="67"/>
      <c r="D1410" s="68"/>
      <c r="E1410" s="69"/>
      <c r="F1410" s="70"/>
      <c r="G1410" s="67"/>
      <c r="H1410" s="71"/>
      <c r="I1410" s="72"/>
      <c r="J1410" s="72"/>
      <c r="K1410" s="36"/>
      <c r="L1410" s="79"/>
      <c r="M1410" s="79"/>
      <c r="N1410" s="74"/>
      <c r="O1410" s="81" t="s">
        <v>1490</v>
      </c>
      <c r="P1410" s="83">
        <v>44405.26494212963</v>
      </c>
      <c r="Q1410" s="81" t="s">
        <v>1507</v>
      </c>
      <c r="R1410" s="81"/>
      <c r="S1410" s="81"/>
      <c r="T1410" s="81" t="s">
        <v>3295</v>
      </c>
      <c r="U1410" s="83">
        <v>44405.26494212963</v>
      </c>
      <c r="V1410" s="85" t="s">
        <v>4892</v>
      </c>
      <c r="W1410" s="81"/>
      <c r="X1410" s="81"/>
      <c r="Y1410" s="87" t="s">
        <v>6892</v>
      </c>
      <c r="Z1410" s="81"/>
    </row>
    <row r="1411" spans="1:26" x14ac:dyDescent="0.35">
      <c r="A1411" s="66" t="s">
        <v>1122</v>
      </c>
      <c r="B1411" s="66" t="s">
        <v>1332</v>
      </c>
      <c r="C1411" s="67"/>
      <c r="D1411" s="68"/>
      <c r="E1411" s="69"/>
      <c r="F1411" s="70"/>
      <c r="G1411" s="67"/>
      <c r="H1411" s="71"/>
      <c r="I1411" s="72"/>
      <c r="J1411" s="72"/>
      <c r="K1411" s="36"/>
      <c r="L1411" s="79"/>
      <c r="M1411" s="79"/>
      <c r="N1411" s="74"/>
      <c r="O1411" s="81" t="s">
        <v>1490</v>
      </c>
      <c r="P1411" s="83">
        <v>44405.418252314812</v>
      </c>
      <c r="Q1411" s="81" t="s">
        <v>1522</v>
      </c>
      <c r="R1411" s="81"/>
      <c r="S1411" s="81"/>
      <c r="T1411" s="81" t="s">
        <v>3301</v>
      </c>
      <c r="U1411" s="83">
        <v>44405.418252314812</v>
      </c>
      <c r="V1411" s="85" t="s">
        <v>4893</v>
      </c>
      <c r="W1411" s="81"/>
      <c r="X1411" s="81"/>
      <c r="Y1411" s="87" t="s">
        <v>6893</v>
      </c>
      <c r="Z1411" s="81"/>
    </row>
    <row r="1412" spans="1:26" x14ac:dyDescent="0.35">
      <c r="A1412" s="66" t="s">
        <v>1122</v>
      </c>
      <c r="B1412" s="66" t="s">
        <v>1158</v>
      </c>
      <c r="C1412" s="67"/>
      <c r="D1412" s="68"/>
      <c r="E1412" s="69"/>
      <c r="F1412" s="70"/>
      <c r="G1412" s="67"/>
      <c r="H1412" s="71"/>
      <c r="I1412" s="72"/>
      <c r="J1412" s="72"/>
      <c r="K1412" s="36"/>
      <c r="L1412" s="79"/>
      <c r="M1412" s="79"/>
      <c r="N1412" s="74"/>
      <c r="O1412" s="81" t="s">
        <v>1490</v>
      </c>
      <c r="P1412" s="83">
        <v>44405.86078703704</v>
      </c>
      <c r="Q1412" s="81" t="s">
        <v>1542</v>
      </c>
      <c r="R1412" s="85" t="s">
        <v>2577</v>
      </c>
      <c r="S1412" s="81" t="s">
        <v>3178</v>
      </c>
      <c r="T1412" s="81" t="s">
        <v>3310</v>
      </c>
      <c r="U1412" s="83">
        <v>44405.86078703704</v>
      </c>
      <c r="V1412" s="85" t="s">
        <v>4894</v>
      </c>
      <c r="W1412" s="81"/>
      <c r="X1412" s="81"/>
      <c r="Y1412" s="87" t="s">
        <v>6894</v>
      </c>
      <c r="Z1412" s="81"/>
    </row>
    <row r="1413" spans="1:26" x14ac:dyDescent="0.35">
      <c r="A1413" s="66" t="s">
        <v>1122</v>
      </c>
      <c r="B1413" s="66" t="s">
        <v>1332</v>
      </c>
      <c r="C1413" s="67"/>
      <c r="D1413" s="68"/>
      <c r="E1413" s="69"/>
      <c r="F1413" s="70"/>
      <c r="G1413" s="67"/>
      <c r="H1413" s="71"/>
      <c r="I1413" s="72"/>
      <c r="J1413" s="72"/>
      <c r="K1413" s="36"/>
      <c r="L1413" s="79"/>
      <c r="M1413" s="79"/>
      <c r="N1413" s="74"/>
      <c r="O1413" s="81" t="s">
        <v>1490</v>
      </c>
      <c r="P1413" s="83">
        <v>44407.511087962965</v>
      </c>
      <c r="Q1413" s="81" t="s">
        <v>1522</v>
      </c>
      <c r="R1413" s="81"/>
      <c r="S1413" s="81"/>
      <c r="T1413" s="81" t="s">
        <v>3301</v>
      </c>
      <c r="U1413" s="83">
        <v>44407.511087962965</v>
      </c>
      <c r="V1413" s="85" t="s">
        <v>4895</v>
      </c>
      <c r="W1413" s="81"/>
      <c r="X1413" s="81"/>
      <c r="Y1413" s="87" t="s">
        <v>6895</v>
      </c>
      <c r="Z1413" s="81"/>
    </row>
    <row r="1414" spans="1:26" x14ac:dyDescent="0.35">
      <c r="A1414" s="66" t="s">
        <v>1122</v>
      </c>
      <c r="B1414" s="66" t="s">
        <v>1336</v>
      </c>
      <c r="C1414" s="67"/>
      <c r="D1414" s="68"/>
      <c r="E1414" s="69"/>
      <c r="F1414" s="70"/>
      <c r="G1414" s="67"/>
      <c r="H1414" s="71"/>
      <c r="I1414" s="72"/>
      <c r="J1414" s="72"/>
      <c r="K1414" s="36"/>
      <c r="L1414" s="79"/>
      <c r="M1414" s="79"/>
      <c r="N1414" s="74"/>
      <c r="O1414" s="81" t="s">
        <v>1490</v>
      </c>
      <c r="P1414" s="83">
        <v>44408.187962962962</v>
      </c>
      <c r="Q1414" s="81" t="s">
        <v>1747</v>
      </c>
      <c r="R1414" s="81"/>
      <c r="S1414" s="81"/>
      <c r="T1414" s="81" t="s">
        <v>3419</v>
      </c>
      <c r="U1414" s="83">
        <v>44408.187962962962</v>
      </c>
      <c r="V1414" s="85" t="s">
        <v>4896</v>
      </c>
      <c r="W1414" s="81"/>
      <c r="X1414" s="81"/>
      <c r="Y1414" s="87" t="s">
        <v>6896</v>
      </c>
      <c r="Z1414" s="81"/>
    </row>
    <row r="1415" spans="1:26" x14ac:dyDescent="0.35">
      <c r="A1415" s="66" t="s">
        <v>1122</v>
      </c>
      <c r="B1415" s="66" t="s">
        <v>1214</v>
      </c>
      <c r="C1415" s="67"/>
      <c r="D1415" s="68"/>
      <c r="E1415" s="69"/>
      <c r="F1415" s="70"/>
      <c r="G1415" s="67"/>
      <c r="H1415" s="71"/>
      <c r="I1415" s="72"/>
      <c r="J1415" s="72"/>
      <c r="K1415" s="36"/>
      <c r="L1415" s="79"/>
      <c r="M1415" s="79"/>
      <c r="N1415" s="74"/>
      <c r="O1415" s="81" t="s">
        <v>1490</v>
      </c>
      <c r="P1415" s="83">
        <v>44408.406377314815</v>
      </c>
      <c r="Q1415" s="81" t="s">
        <v>1759</v>
      </c>
      <c r="R1415" s="81"/>
      <c r="S1415" s="81"/>
      <c r="T1415" s="81"/>
      <c r="U1415" s="83">
        <v>44408.406377314815</v>
      </c>
      <c r="V1415" s="85" t="s">
        <v>4897</v>
      </c>
      <c r="W1415" s="81"/>
      <c r="X1415" s="81"/>
      <c r="Y1415" s="87" t="s">
        <v>6897</v>
      </c>
      <c r="Z1415" s="81"/>
    </row>
    <row r="1416" spans="1:26" x14ac:dyDescent="0.35">
      <c r="A1416" s="66" t="s">
        <v>1122</v>
      </c>
      <c r="B1416" s="66" t="s">
        <v>1335</v>
      </c>
      <c r="C1416" s="67"/>
      <c r="D1416" s="68"/>
      <c r="E1416" s="69"/>
      <c r="F1416" s="70"/>
      <c r="G1416" s="67"/>
      <c r="H1416" s="71"/>
      <c r="I1416" s="72"/>
      <c r="J1416" s="72"/>
      <c r="K1416" s="36"/>
      <c r="L1416" s="79"/>
      <c r="M1416" s="79"/>
      <c r="N1416" s="74"/>
      <c r="O1416" s="81" t="s">
        <v>1490</v>
      </c>
      <c r="P1416" s="83">
        <v>44408.734247685185</v>
      </c>
      <c r="Q1416" s="81" t="s">
        <v>1726</v>
      </c>
      <c r="R1416" s="81"/>
      <c r="S1416" s="81"/>
      <c r="T1416" s="81"/>
      <c r="U1416" s="83">
        <v>44408.734247685185</v>
      </c>
      <c r="V1416" s="85" t="s">
        <v>4898</v>
      </c>
      <c r="W1416" s="81"/>
      <c r="X1416" s="81"/>
      <c r="Y1416" s="87" t="s">
        <v>6898</v>
      </c>
      <c r="Z1416" s="81"/>
    </row>
    <row r="1417" spans="1:26" x14ac:dyDescent="0.35">
      <c r="A1417" s="66" t="s">
        <v>1122</v>
      </c>
      <c r="B1417" s="66" t="s">
        <v>1336</v>
      </c>
      <c r="C1417" s="67"/>
      <c r="D1417" s="68"/>
      <c r="E1417" s="69"/>
      <c r="F1417" s="70"/>
      <c r="G1417" s="67"/>
      <c r="H1417" s="71"/>
      <c r="I1417" s="72"/>
      <c r="J1417" s="72"/>
      <c r="K1417" s="36"/>
      <c r="L1417" s="79"/>
      <c r="M1417" s="79"/>
      <c r="N1417" s="74"/>
      <c r="O1417" s="81" t="s">
        <v>1490</v>
      </c>
      <c r="P1417" s="83">
        <v>44409.282824074071</v>
      </c>
      <c r="Q1417" s="81" t="s">
        <v>1747</v>
      </c>
      <c r="R1417" s="81"/>
      <c r="S1417" s="81"/>
      <c r="T1417" s="81" t="s">
        <v>3419</v>
      </c>
      <c r="U1417" s="83">
        <v>44409.282824074071</v>
      </c>
      <c r="V1417" s="85" t="s">
        <v>4899</v>
      </c>
      <c r="W1417" s="81"/>
      <c r="X1417" s="81"/>
      <c r="Y1417" s="87" t="s">
        <v>6899</v>
      </c>
      <c r="Z1417" s="81"/>
    </row>
    <row r="1418" spans="1:26" x14ac:dyDescent="0.35">
      <c r="A1418" s="66" t="s">
        <v>1122</v>
      </c>
      <c r="B1418" s="66" t="s">
        <v>1316</v>
      </c>
      <c r="C1418" s="67"/>
      <c r="D1418" s="68"/>
      <c r="E1418" s="69"/>
      <c r="F1418" s="70"/>
      <c r="G1418" s="67"/>
      <c r="H1418" s="71"/>
      <c r="I1418" s="72"/>
      <c r="J1418" s="72"/>
      <c r="K1418" s="36"/>
      <c r="L1418" s="79"/>
      <c r="M1418" s="79"/>
      <c r="N1418" s="74"/>
      <c r="O1418" s="81" t="s">
        <v>1490</v>
      </c>
      <c r="P1418" s="83">
        <v>44409.783634259256</v>
      </c>
      <c r="Q1418" s="81" t="s">
        <v>1895</v>
      </c>
      <c r="R1418" s="81"/>
      <c r="S1418" s="81"/>
      <c r="T1418" s="81" t="s">
        <v>3485</v>
      </c>
      <c r="U1418" s="83">
        <v>44409.783634259256</v>
      </c>
      <c r="V1418" s="85" t="s">
        <v>4900</v>
      </c>
      <c r="W1418" s="81"/>
      <c r="X1418" s="81"/>
      <c r="Y1418" s="87" t="s">
        <v>6900</v>
      </c>
      <c r="Z1418" s="81"/>
    </row>
    <row r="1419" spans="1:26" x14ac:dyDescent="0.35">
      <c r="A1419" s="66" t="s">
        <v>1122</v>
      </c>
      <c r="B1419" s="66" t="s">
        <v>1334</v>
      </c>
      <c r="C1419" s="67"/>
      <c r="D1419" s="68"/>
      <c r="E1419" s="69"/>
      <c r="F1419" s="70"/>
      <c r="G1419" s="67"/>
      <c r="H1419" s="71"/>
      <c r="I1419" s="72"/>
      <c r="J1419" s="72"/>
      <c r="K1419" s="36"/>
      <c r="L1419" s="79"/>
      <c r="M1419" s="79"/>
      <c r="N1419" s="74"/>
      <c r="O1419" s="81" t="s">
        <v>1490</v>
      </c>
      <c r="P1419" s="83">
        <v>44410.263078703705</v>
      </c>
      <c r="Q1419" s="81" t="s">
        <v>1822</v>
      </c>
      <c r="R1419" s="81"/>
      <c r="S1419" s="81"/>
      <c r="T1419" s="81" t="s">
        <v>3456</v>
      </c>
      <c r="U1419" s="83">
        <v>44410.263078703705</v>
      </c>
      <c r="V1419" s="85" t="s">
        <v>4901</v>
      </c>
      <c r="W1419" s="81"/>
      <c r="X1419" s="81"/>
      <c r="Y1419" s="87" t="s">
        <v>6901</v>
      </c>
      <c r="Z1419" s="81"/>
    </row>
    <row r="1420" spans="1:26" x14ac:dyDescent="0.35">
      <c r="A1420" s="66" t="s">
        <v>1122</v>
      </c>
      <c r="B1420" s="66" t="s">
        <v>1332</v>
      </c>
      <c r="C1420" s="67"/>
      <c r="D1420" s="68"/>
      <c r="E1420" s="69"/>
      <c r="F1420" s="70"/>
      <c r="G1420" s="67"/>
      <c r="H1420" s="71"/>
      <c r="I1420" s="72"/>
      <c r="J1420" s="72"/>
      <c r="K1420" s="36"/>
      <c r="L1420" s="79"/>
      <c r="M1420" s="79"/>
      <c r="N1420" s="74"/>
      <c r="O1420" s="81" t="s">
        <v>1490</v>
      </c>
      <c r="P1420" s="83">
        <v>44410.436736111114</v>
      </c>
      <c r="Q1420" s="81" t="s">
        <v>1854</v>
      </c>
      <c r="R1420" s="81"/>
      <c r="S1420" s="81"/>
      <c r="T1420" s="81"/>
      <c r="U1420" s="83">
        <v>44410.436736111114</v>
      </c>
      <c r="V1420" s="85" t="s">
        <v>4902</v>
      </c>
      <c r="W1420" s="81"/>
      <c r="X1420" s="81"/>
      <c r="Y1420" s="87" t="s">
        <v>6902</v>
      </c>
      <c r="Z1420" s="81"/>
    </row>
    <row r="1421" spans="1:26" x14ac:dyDescent="0.35">
      <c r="A1421" s="66" t="s">
        <v>1122</v>
      </c>
      <c r="B1421" s="66" t="s">
        <v>1302</v>
      </c>
      <c r="C1421" s="67"/>
      <c r="D1421" s="68"/>
      <c r="E1421" s="69"/>
      <c r="F1421" s="70"/>
      <c r="G1421" s="67"/>
      <c r="H1421" s="71"/>
      <c r="I1421" s="72"/>
      <c r="J1421" s="72"/>
      <c r="K1421" s="36"/>
      <c r="L1421" s="79"/>
      <c r="M1421" s="79"/>
      <c r="N1421" s="74"/>
      <c r="O1421" s="81" t="s">
        <v>1490</v>
      </c>
      <c r="P1421" s="83">
        <v>44411.114710648151</v>
      </c>
      <c r="Q1421" s="81" t="s">
        <v>1907</v>
      </c>
      <c r="R1421" s="81"/>
      <c r="S1421" s="81"/>
      <c r="T1421" s="81" t="s">
        <v>3492</v>
      </c>
      <c r="U1421" s="83">
        <v>44411.114710648151</v>
      </c>
      <c r="V1421" s="85" t="s">
        <v>4903</v>
      </c>
      <c r="W1421" s="81"/>
      <c r="X1421" s="81"/>
      <c r="Y1421" s="87" t="s">
        <v>6903</v>
      </c>
      <c r="Z1421" s="81"/>
    </row>
    <row r="1422" spans="1:26" x14ac:dyDescent="0.35">
      <c r="A1422" s="66" t="s">
        <v>1122</v>
      </c>
      <c r="B1422" s="66" t="s">
        <v>1268</v>
      </c>
      <c r="C1422" s="67"/>
      <c r="D1422" s="68"/>
      <c r="E1422" s="69"/>
      <c r="F1422" s="70"/>
      <c r="G1422" s="67"/>
      <c r="H1422" s="71"/>
      <c r="I1422" s="72"/>
      <c r="J1422" s="72"/>
      <c r="K1422" s="36"/>
      <c r="L1422" s="79"/>
      <c r="M1422" s="79"/>
      <c r="N1422" s="74"/>
      <c r="O1422" s="81" t="s">
        <v>1490</v>
      </c>
      <c r="P1422" s="83">
        <v>44411.442546296297</v>
      </c>
      <c r="Q1422" s="81" t="s">
        <v>1969</v>
      </c>
      <c r="R1422" s="81"/>
      <c r="S1422" s="81"/>
      <c r="T1422" s="81" t="s">
        <v>3526</v>
      </c>
      <c r="U1422" s="83">
        <v>44411.442546296297</v>
      </c>
      <c r="V1422" s="85" t="s">
        <v>4904</v>
      </c>
      <c r="W1422" s="81"/>
      <c r="X1422" s="81"/>
      <c r="Y1422" s="87" t="s">
        <v>6904</v>
      </c>
      <c r="Z1422" s="81"/>
    </row>
    <row r="1423" spans="1:26" x14ac:dyDescent="0.35">
      <c r="A1423" s="66" t="s">
        <v>1122</v>
      </c>
      <c r="B1423" s="66" t="s">
        <v>1334</v>
      </c>
      <c r="C1423" s="67"/>
      <c r="D1423" s="68"/>
      <c r="E1423" s="69"/>
      <c r="F1423" s="70"/>
      <c r="G1423" s="67"/>
      <c r="H1423" s="71"/>
      <c r="I1423" s="72"/>
      <c r="J1423" s="72"/>
      <c r="K1423" s="36"/>
      <c r="L1423" s="79"/>
      <c r="M1423" s="79"/>
      <c r="N1423" s="74"/>
      <c r="O1423" s="81" t="s">
        <v>1490</v>
      </c>
      <c r="P1423" s="83">
        <v>44411.556134259263</v>
      </c>
      <c r="Q1423" s="81" t="s">
        <v>1822</v>
      </c>
      <c r="R1423" s="81"/>
      <c r="S1423" s="81"/>
      <c r="T1423" s="81" t="s">
        <v>3456</v>
      </c>
      <c r="U1423" s="83">
        <v>44411.556134259263</v>
      </c>
      <c r="V1423" s="85" t="s">
        <v>4905</v>
      </c>
      <c r="W1423" s="81"/>
      <c r="X1423" s="81"/>
      <c r="Y1423" s="87" t="s">
        <v>6905</v>
      </c>
      <c r="Z1423" s="81"/>
    </row>
    <row r="1424" spans="1:26" x14ac:dyDescent="0.35">
      <c r="A1424" s="66" t="s">
        <v>1122</v>
      </c>
      <c r="B1424" s="66" t="s">
        <v>1288</v>
      </c>
      <c r="C1424" s="67"/>
      <c r="D1424" s="68"/>
      <c r="E1424" s="69"/>
      <c r="F1424" s="70"/>
      <c r="G1424" s="67"/>
      <c r="H1424" s="71"/>
      <c r="I1424" s="72"/>
      <c r="J1424" s="72"/>
      <c r="K1424" s="36"/>
      <c r="L1424" s="79"/>
      <c r="M1424" s="79"/>
      <c r="N1424" s="74"/>
      <c r="O1424" s="81" t="s">
        <v>1490</v>
      </c>
      <c r="P1424" s="83">
        <v>44411.570173611108</v>
      </c>
      <c r="Q1424" s="81" t="s">
        <v>1954</v>
      </c>
      <c r="R1424" s="85" t="s">
        <v>2782</v>
      </c>
      <c r="S1424" s="81" t="s">
        <v>3239</v>
      </c>
      <c r="T1424" s="81" t="s">
        <v>3518</v>
      </c>
      <c r="U1424" s="83">
        <v>44411.570173611108</v>
      </c>
      <c r="V1424" s="85" t="s">
        <v>4906</v>
      </c>
      <c r="W1424" s="81"/>
      <c r="X1424" s="81"/>
      <c r="Y1424" s="87" t="s">
        <v>6906</v>
      </c>
      <c r="Z1424" s="81"/>
    </row>
    <row r="1425" spans="1:26" x14ac:dyDescent="0.35">
      <c r="A1425" s="66" t="s">
        <v>1124</v>
      </c>
      <c r="B1425" s="66" t="s">
        <v>1351</v>
      </c>
      <c r="C1425" s="67"/>
      <c r="D1425" s="68"/>
      <c r="E1425" s="69"/>
      <c r="F1425" s="70"/>
      <c r="G1425" s="67"/>
      <c r="H1425" s="71"/>
      <c r="I1425" s="72"/>
      <c r="J1425" s="72"/>
      <c r="K1425" s="36"/>
      <c r="L1425" s="79"/>
      <c r="M1425" s="79"/>
      <c r="N1425" s="74"/>
      <c r="O1425" s="81" t="s">
        <v>1490</v>
      </c>
      <c r="P1425" s="83">
        <v>44405.313888888886</v>
      </c>
      <c r="Q1425" s="81" t="s">
        <v>1977</v>
      </c>
      <c r="R1425" s="85" t="s">
        <v>2794</v>
      </c>
      <c r="S1425" s="81" t="s">
        <v>3177</v>
      </c>
      <c r="T1425" s="81" t="s">
        <v>3300</v>
      </c>
      <c r="U1425" s="83">
        <v>44405.313888888886</v>
      </c>
      <c r="V1425" s="85" t="s">
        <v>4907</v>
      </c>
      <c r="W1425" s="81"/>
      <c r="X1425" s="81"/>
      <c r="Y1425" s="87" t="s">
        <v>6907</v>
      </c>
      <c r="Z1425" s="81"/>
    </row>
    <row r="1426" spans="1:26" x14ac:dyDescent="0.35">
      <c r="A1426" s="66" t="s">
        <v>1125</v>
      </c>
      <c r="B1426" s="66" t="s">
        <v>1279</v>
      </c>
      <c r="C1426" s="67"/>
      <c r="D1426" s="68"/>
      <c r="E1426" s="69"/>
      <c r="F1426" s="70"/>
      <c r="G1426" s="67"/>
      <c r="H1426" s="71"/>
      <c r="I1426" s="72"/>
      <c r="J1426" s="72"/>
      <c r="K1426" s="36"/>
      <c r="L1426" s="79"/>
      <c r="M1426" s="79"/>
      <c r="N1426" s="74"/>
      <c r="O1426" s="81" t="s">
        <v>1490</v>
      </c>
      <c r="P1426" s="83">
        <v>44411.590787037036</v>
      </c>
      <c r="Q1426" s="81" t="s">
        <v>1978</v>
      </c>
      <c r="R1426" s="81"/>
      <c r="S1426" s="81"/>
      <c r="T1426" s="81" t="s">
        <v>3530</v>
      </c>
      <c r="U1426" s="83">
        <v>44411.590787037036</v>
      </c>
      <c r="V1426" s="85" t="s">
        <v>4908</v>
      </c>
      <c r="W1426" s="81"/>
      <c r="X1426" s="81"/>
      <c r="Y1426" s="87" t="s">
        <v>6908</v>
      </c>
      <c r="Z1426" s="81"/>
    </row>
    <row r="1427" spans="1:26" x14ac:dyDescent="0.35">
      <c r="A1427" s="66" t="s">
        <v>1126</v>
      </c>
      <c r="B1427" s="66" t="s">
        <v>1274</v>
      </c>
      <c r="C1427" s="67"/>
      <c r="D1427" s="68"/>
      <c r="E1427" s="69"/>
      <c r="F1427" s="70"/>
      <c r="G1427" s="67"/>
      <c r="H1427" s="71"/>
      <c r="I1427" s="72"/>
      <c r="J1427" s="72"/>
      <c r="K1427" s="36"/>
      <c r="L1427" s="79"/>
      <c r="M1427" s="79"/>
      <c r="N1427" s="74"/>
      <c r="O1427" s="81" t="s">
        <v>1490</v>
      </c>
      <c r="P1427" s="83">
        <v>44405.592465277776</v>
      </c>
      <c r="Q1427" s="81" t="s">
        <v>1979</v>
      </c>
      <c r="R1427" s="81"/>
      <c r="S1427" s="81"/>
      <c r="T1427" s="81" t="s">
        <v>3531</v>
      </c>
      <c r="U1427" s="83">
        <v>44405.592465277776</v>
      </c>
      <c r="V1427" s="85" t="s">
        <v>4909</v>
      </c>
      <c r="W1427" s="81"/>
      <c r="X1427" s="81"/>
      <c r="Y1427" s="87" t="s">
        <v>6909</v>
      </c>
      <c r="Z1427" s="81"/>
    </row>
    <row r="1428" spans="1:26" x14ac:dyDescent="0.35">
      <c r="A1428" s="66" t="s">
        <v>1126</v>
      </c>
      <c r="B1428" s="66" t="s">
        <v>1200</v>
      </c>
      <c r="C1428" s="67"/>
      <c r="D1428" s="68"/>
      <c r="E1428" s="69"/>
      <c r="F1428" s="70"/>
      <c r="G1428" s="67"/>
      <c r="H1428" s="71"/>
      <c r="I1428" s="72"/>
      <c r="J1428" s="72"/>
      <c r="K1428" s="36"/>
      <c r="L1428" s="79"/>
      <c r="M1428" s="79"/>
      <c r="N1428" s="74"/>
      <c r="O1428" s="81" t="s">
        <v>1490</v>
      </c>
      <c r="P1428" s="83">
        <v>44407.467233796298</v>
      </c>
      <c r="Q1428" s="81" t="s">
        <v>1716</v>
      </c>
      <c r="R1428" s="81"/>
      <c r="S1428" s="81"/>
      <c r="T1428" s="81" t="s">
        <v>3398</v>
      </c>
      <c r="U1428" s="83">
        <v>44407.467233796298</v>
      </c>
      <c r="V1428" s="85" t="s">
        <v>4910</v>
      </c>
      <c r="W1428" s="81"/>
      <c r="X1428" s="81"/>
      <c r="Y1428" s="87" t="s">
        <v>6910</v>
      </c>
      <c r="Z1428" s="81"/>
    </row>
    <row r="1429" spans="1:26" x14ac:dyDescent="0.35">
      <c r="A1429" s="66" t="s">
        <v>1126</v>
      </c>
      <c r="B1429" s="66" t="s">
        <v>1274</v>
      </c>
      <c r="C1429" s="67"/>
      <c r="D1429" s="68"/>
      <c r="E1429" s="69"/>
      <c r="F1429" s="70"/>
      <c r="G1429" s="67"/>
      <c r="H1429" s="71"/>
      <c r="I1429" s="72"/>
      <c r="J1429" s="72"/>
      <c r="K1429" s="36"/>
      <c r="L1429" s="79"/>
      <c r="M1429" s="79"/>
      <c r="N1429" s="74"/>
      <c r="O1429" s="81" t="s">
        <v>1490</v>
      </c>
      <c r="P1429" s="83">
        <v>44407.550625000003</v>
      </c>
      <c r="Q1429" s="81" t="s">
        <v>1980</v>
      </c>
      <c r="R1429" s="81"/>
      <c r="S1429" s="81"/>
      <c r="T1429" s="81" t="s">
        <v>3531</v>
      </c>
      <c r="U1429" s="83">
        <v>44407.550625000003</v>
      </c>
      <c r="V1429" s="85" t="s">
        <v>4911</v>
      </c>
      <c r="W1429" s="81"/>
      <c r="X1429" s="81"/>
      <c r="Y1429" s="87" t="s">
        <v>6911</v>
      </c>
      <c r="Z1429" s="81"/>
    </row>
    <row r="1430" spans="1:26" x14ac:dyDescent="0.35">
      <c r="A1430" s="66" t="s">
        <v>1126</v>
      </c>
      <c r="B1430" s="66" t="s">
        <v>1276</v>
      </c>
      <c r="C1430" s="67"/>
      <c r="D1430" s="68"/>
      <c r="E1430" s="69"/>
      <c r="F1430" s="70"/>
      <c r="G1430" s="67"/>
      <c r="H1430" s="71"/>
      <c r="I1430" s="72"/>
      <c r="J1430" s="72"/>
      <c r="K1430" s="36"/>
      <c r="L1430" s="79"/>
      <c r="M1430" s="79"/>
      <c r="N1430" s="74"/>
      <c r="O1430" s="81" t="s">
        <v>1490</v>
      </c>
      <c r="P1430" s="83">
        <v>44411.50886574074</v>
      </c>
      <c r="Q1430" s="81" t="s">
        <v>1965</v>
      </c>
      <c r="R1430" s="81"/>
      <c r="S1430" s="81"/>
      <c r="T1430" s="81" t="s">
        <v>3523</v>
      </c>
      <c r="U1430" s="83">
        <v>44411.50886574074</v>
      </c>
      <c r="V1430" s="85" t="s">
        <v>4912</v>
      </c>
      <c r="W1430" s="81"/>
      <c r="X1430" s="81"/>
      <c r="Y1430" s="87" t="s">
        <v>6912</v>
      </c>
      <c r="Z1430" s="81"/>
    </row>
    <row r="1431" spans="1:26" x14ac:dyDescent="0.35">
      <c r="A1431" s="66" t="s">
        <v>1126</v>
      </c>
      <c r="B1431" s="66" t="s">
        <v>1306</v>
      </c>
      <c r="C1431" s="67"/>
      <c r="D1431" s="68"/>
      <c r="E1431" s="69"/>
      <c r="F1431" s="70"/>
      <c r="G1431" s="67"/>
      <c r="H1431" s="71"/>
      <c r="I1431" s="72"/>
      <c r="J1431" s="72"/>
      <c r="K1431" s="36"/>
      <c r="L1431" s="79"/>
      <c r="M1431" s="79"/>
      <c r="N1431" s="74"/>
      <c r="O1431" s="81" t="s">
        <v>1490</v>
      </c>
      <c r="P1431" s="83">
        <v>44411.592291666668</v>
      </c>
      <c r="Q1431" s="81" t="s">
        <v>1981</v>
      </c>
      <c r="R1431" s="81"/>
      <c r="S1431" s="81"/>
      <c r="T1431" s="81"/>
      <c r="U1431" s="83">
        <v>44411.592291666668</v>
      </c>
      <c r="V1431" s="85" t="s">
        <v>4913</v>
      </c>
      <c r="W1431" s="81"/>
      <c r="X1431" s="81"/>
      <c r="Y1431" s="87" t="s">
        <v>6913</v>
      </c>
      <c r="Z1431" s="81"/>
    </row>
    <row r="1432" spans="1:26" x14ac:dyDescent="0.35">
      <c r="A1432" s="66" t="s">
        <v>1127</v>
      </c>
      <c r="B1432" s="66" t="s">
        <v>1264</v>
      </c>
      <c r="C1432" s="67"/>
      <c r="D1432" s="68"/>
      <c r="E1432" s="69"/>
      <c r="F1432" s="70"/>
      <c r="G1432" s="67"/>
      <c r="H1432" s="71"/>
      <c r="I1432" s="72"/>
      <c r="J1432" s="72"/>
      <c r="K1432" s="36"/>
      <c r="L1432" s="79"/>
      <c r="M1432" s="79"/>
      <c r="N1432" s="74"/>
      <c r="O1432" s="81" t="s">
        <v>1490</v>
      </c>
      <c r="P1432" s="83">
        <v>44408.433888888889</v>
      </c>
      <c r="Q1432" s="81" t="s">
        <v>1613</v>
      </c>
      <c r="R1432" s="81"/>
      <c r="S1432" s="81"/>
      <c r="T1432" s="81" t="s">
        <v>3350</v>
      </c>
      <c r="U1432" s="83">
        <v>44408.433888888889</v>
      </c>
      <c r="V1432" s="85" t="s">
        <v>4914</v>
      </c>
      <c r="W1432" s="81"/>
      <c r="X1432" s="81"/>
      <c r="Y1432" s="87" t="s">
        <v>6914</v>
      </c>
      <c r="Z1432" s="81"/>
    </row>
    <row r="1433" spans="1:26" x14ac:dyDescent="0.35">
      <c r="A1433" s="66" t="s">
        <v>1127</v>
      </c>
      <c r="B1433" s="66" t="s">
        <v>1308</v>
      </c>
      <c r="C1433" s="67"/>
      <c r="D1433" s="68"/>
      <c r="E1433" s="69"/>
      <c r="F1433" s="70"/>
      <c r="G1433" s="67"/>
      <c r="H1433" s="71"/>
      <c r="I1433" s="72"/>
      <c r="J1433" s="72"/>
      <c r="K1433" s="36"/>
      <c r="L1433" s="79"/>
      <c r="M1433" s="79"/>
      <c r="N1433" s="74"/>
      <c r="O1433" s="81" t="s">
        <v>1490</v>
      </c>
      <c r="P1433" s="83">
        <v>44408.434247685182</v>
      </c>
      <c r="Q1433" s="81" t="s">
        <v>1709</v>
      </c>
      <c r="R1433" s="81"/>
      <c r="S1433" s="81"/>
      <c r="T1433" s="81" t="s">
        <v>3394</v>
      </c>
      <c r="U1433" s="83">
        <v>44408.434247685182</v>
      </c>
      <c r="V1433" s="85" t="s">
        <v>4915</v>
      </c>
      <c r="W1433" s="81"/>
      <c r="X1433" s="81"/>
      <c r="Y1433" s="87" t="s">
        <v>6915</v>
      </c>
      <c r="Z1433" s="81"/>
    </row>
    <row r="1434" spans="1:26" x14ac:dyDescent="0.35">
      <c r="A1434" s="66" t="s">
        <v>1127</v>
      </c>
      <c r="B1434" s="66" t="s">
        <v>1264</v>
      </c>
      <c r="C1434" s="67"/>
      <c r="D1434" s="68"/>
      <c r="E1434" s="69"/>
      <c r="F1434" s="70"/>
      <c r="G1434" s="67"/>
      <c r="H1434" s="71"/>
      <c r="I1434" s="72"/>
      <c r="J1434" s="72"/>
      <c r="K1434" s="36"/>
      <c r="L1434" s="79"/>
      <c r="M1434" s="79"/>
      <c r="N1434" s="74"/>
      <c r="O1434" s="81" t="s">
        <v>1490</v>
      </c>
      <c r="P1434" s="83">
        <v>44408.434247685182</v>
      </c>
      <c r="Q1434" s="81" t="s">
        <v>1709</v>
      </c>
      <c r="R1434" s="81"/>
      <c r="S1434" s="81"/>
      <c r="T1434" s="81" t="s">
        <v>3394</v>
      </c>
      <c r="U1434" s="83">
        <v>44408.434247685182</v>
      </c>
      <c r="V1434" s="85" t="s">
        <v>4915</v>
      </c>
      <c r="W1434" s="81"/>
      <c r="X1434" s="81"/>
      <c r="Y1434" s="87" t="s">
        <v>6915</v>
      </c>
      <c r="Z1434" s="81"/>
    </row>
    <row r="1435" spans="1:26" x14ac:dyDescent="0.35">
      <c r="A1435" s="66" t="s">
        <v>1127</v>
      </c>
      <c r="B1435" s="66" t="s">
        <v>1310</v>
      </c>
      <c r="C1435" s="67"/>
      <c r="D1435" s="68"/>
      <c r="E1435" s="69"/>
      <c r="F1435" s="70"/>
      <c r="G1435" s="67"/>
      <c r="H1435" s="71"/>
      <c r="I1435" s="72"/>
      <c r="J1435" s="72"/>
      <c r="K1435" s="36"/>
      <c r="L1435" s="79"/>
      <c r="M1435" s="79"/>
      <c r="N1435" s="74"/>
      <c r="O1435" s="81" t="s">
        <v>1490</v>
      </c>
      <c r="P1435" s="83">
        <v>44408.434247685182</v>
      </c>
      <c r="Q1435" s="81" t="s">
        <v>1709</v>
      </c>
      <c r="R1435" s="81"/>
      <c r="S1435" s="81"/>
      <c r="T1435" s="81" t="s">
        <v>3394</v>
      </c>
      <c r="U1435" s="83">
        <v>44408.434247685182</v>
      </c>
      <c r="V1435" s="85" t="s">
        <v>4915</v>
      </c>
      <c r="W1435" s="81"/>
      <c r="X1435" s="81"/>
      <c r="Y1435" s="87" t="s">
        <v>6915</v>
      </c>
      <c r="Z1435" s="81"/>
    </row>
    <row r="1436" spans="1:26" x14ac:dyDescent="0.35">
      <c r="A1436" s="66" t="s">
        <v>1127</v>
      </c>
      <c r="B1436" s="66" t="s">
        <v>1448</v>
      </c>
      <c r="C1436" s="67"/>
      <c r="D1436" s="68"/>
      <c r="E1436" s="69"/>
      <c r="F1436" s="70"/>
      <c r="G1436" s="67"/>
      <c r="H1436" s="71"/>
      <c r="I1436" s="72"/>
      <c r="J1436" s="72"/>
      <c r="K1436" s="36"/>
      <c r="L1436" s="79"/>
      <c r="M1436" s="79"/>
      <c r="N1436" s="74"/>
      <c r="O1436" s="81" t="s">
        <v>1490</v>
      </c>
      <c r="P1436" s="83">
        <v>44411.594247685185</v>
      </c>
      <c r="Q1436" s="81" t="s">
        <v>1940</v>
      </c>
      <c r="R1436" s="81"/>
      <c r="S1436" s="81"/>
      <c r="T1436" s="81" t="s">
        <v>3507</v>
      </c>
      <c r="U1436" s="83">
        <v>44411.594247685185</v>
      </c>
      <c r="V1436" s="85" t="s">
        <v>4916</v>
      </c>
      <c r="W1436" s="81"/>
      <c r="X1436" s="81"/>
      <c r="Y1436" s="87" t="s">
        <v>6916</v>
      </c>
      <c r="Z1436" s="81"/>
    </row>
    <row r="1437" spans="1:26" x14ac:dyDescent="0.35">
      <c r="A1437" s="66" t="s">
        <v>1127</v>
      </c>
      <c r="B1437" s="66" t="s">
        <v>1264</v>
      </c>
      <c r="C1437" s="67"/>
      <c r="D1437" s="68"/>
      <c r="E1437" s="69"/>
      <c r="F1437" s="70"/>
      <c r="G1437" s="67"/>
      <c r="H1437" s="71"/>
      <c r="I1437" s="72"/>
      <c r="J1437" s="72"/>
      <c r="K1437" s="36"/>
      <c r="L1437" s="79"/>
      <c r="M1437" s="79"/>
      <c r="N1437" s="74"/>
      <c r="O1437" s="81" t="s">
        <v>1490</v>
      </c>
      <c r="P1437" s="83">
        <v>44411.594247685185</v>
      </c>
      <c r="Q1437" s="81" t="s">
        <v>1940</v>
      </c>
      <c r="R1437" s="81"/>
      <c r="S1437" s="81"/>
      <c r="T1437" s="81" t="s">
        <v>3507</v>
      </c>
      <c r="U1437" s="83">
        <v>44411.594247685185</v>
      </c>
      <c r="V1437" s="85" t="s">
        <v>4916</v>
      </c>
      <c r="W1437" s="81"/>
      <c r="X1437" s="81"/>
      <c r="Y1437" s="87" t="s">
        <v>6916</v>
      </c>
      <c r="Z1437" s="81"/>
    </row>
    <row r="1438" spans="1:26" x14ac:dyDescent="0.35">
      <c r="A1438" s="66" t="s">
        <v>1128</v>
      </c>
      <c r="B1438" s="66" t="s">
        <v>1457</v>
      </c>
      <c r="C1438" s="67"/>
      <c r="D1438" s="68"/>
      <c r="E1438" s="69"/>
      <c r="F1438" s="70"/>
      <c r="G1438" s="67"/>
      <c r="H1438" s="71"/>
      <c r="I1438" s="72"/>
      <c r="J1438" s="72"/>
      <c r="K1438" s="36"/>
      <c r="L1438" s="79"/>
      <c r="M1438" s="79"/>
      <c r="N1438" s="74"/>
      <c r="O1438" s="81" t="s">
        <v>1490</v>
      </c>
      <c r="P1438" s="83">
        <v>44411.601759259262</v>
      </c>
      <c r="Q1438" s="81" t="s">
        <v>1982</v>
      </c>
      <c r="R1438" s="81"/>
      <c r="S1438" s="81"/>
      <c r="T1438" s="81" t="s">
        <v>3289</v>
      </c>
      <c r="U1438" s="83">
        <v>44411.601759259262</v>
      </c>
      <c r="V1438" s="85" t="s">
        <v>4917</v>
      </c>
      <c r="W1438" s="81"/>
      <c r="X1438" s="81"/>
      <c r="Y1438" s="87" t="s">
        <v>6917</v>
      </c>
      <c r="Z1438" s="81"/>
    </row>
    <row r="1439" spans="1:26" x14ac:dyDescent="0.35">
      <c r="A1439" s="66" t="s">
        <v>1128</v>
      </c>
      <c r="B1439" s="66" t="s">
        <v>1281</v>
      </c>
      <c r="C1439" s="67"/>
      <c r="D1439" s="68"/>
      <c r="E1439" s="69"/>
      <c r="F1439" s="70"/>
      <c r="G1439" s="67"/>
      <c r="H1439" s="71"/>
      <c r="I1439" s="72"/>
      <c r="J1439" s="72"/>
      <c r="K1439" s="36"/>
      <c r="L1439" s="79"/>
      <c r="M1439" s="79"/>
      <c r="N1439" s="74"/>
      <c r="O1439" s="81" t="s">
        <v>1490</v>
      </c>
      <c r="P1439" s="83">
        <v>44411.601759259262</v>
      </c>
      <c r="Q1439" s="81" t="s">
        <v>1982</v>
      </c>
      <c r="R1439" s="81"/>
      <c r="S1439" s="81"/>
      <c r="T1439" s="81" t="s">
        <v>3289</v>
      </c>
      <c r="U1439" s="83">
        <v>44411.601759259262</v>
      </c>
      <c r="V1439" s="85" t="s">
        <v>4917</v>
      </c>
      <c r="W1439" s="81"/>
      <c r="X1439" s="81"/>
      <c r="Y1439" s="87" t="s">
        <v>6917</v>
      </c>
      <c r="Z1439" s="81"/>
    </row>
    <row r="1440" spans="1:26" x14ac:dyDescent="0.35">
      <c r="A1440" s="66" t="s">
        <v>1129</v>
      </c>
      <c r="B1440" s="66" t="s">
        <v>1256</v>
      </c>
      <c r="C1440" s="67"/>
      <c r="D1440" s="68"/>
      <c r="E1440" s="69"/>
      <c r="F1440" s="70"/>
      <c r="G1440" s="67"/>
      <c r="H1440" s="71"/>
      <c r="I1440" s="72"/>
      <c r="J1440" s="72"/>
      <c r="K1440" s="36"/>
      <c r="L1440" s="79"/>
      <c r="M1440" s="79"/>
      <c r="N1440" s="74"/>
      <c r="O1440" s="81" t="s">
        <v>1490</v>
      </c>
      <c r="P1440" s="83">
        <v>44411.602708333332</v>
      </c>
      <c r="Q1440" s="81" t="s">
        <v>1925</v>
      </c>
      <c r="R1440" s="81"/>
      <c r="S1440" s="81"/>
      <c r="T1440" s="81" t="s">
        <v>3503</v>
      </c>
      <c r="U1440" s="83">
        <v>44411.602708333332</v>
      </c>
      <c r="V1440" s="85" t="s">
        <v>4918</v>
      </c>
      <c r="W1440" s="81"/>
      <c r="X1440" s="81"/>
      <c r="Y1440" s="87" t="s">
        <v>6918</v>
      </c>
      <c r="Z1440" s="81"/>
    </row>
    <row r="1441" spans="1:26" x14ac:dyDescent="0.35">
      <c r="A1441" s="66" t="s">
        <v>1130</v>
      </c>
      <c r="B1441" s="66" t="s">
        <v>1279</v>
      </c>
      <c r="C1441" s="67"/>
      <c r="D1441" s="68"/>
      <c r="E1441" s="69"/>
      <c r="F1441" s="70"/>
      <c r="G1441" s="67"/>
      <c r="H1441" s="71"/>
      <c r="I1441" s="72"/>
      <c r="J1441" s="72"/>
      <c r="K1441" s="36"/>
      <c r="L1441" s="79"/>
      <c r="M1441" s="79"/>
      <c r="N1441" s="74"/>
      <c r="O1441" s="81" t="s">
        <v>1490</v>
      </c>
      <c r="P1441" s="83">
        <v>44411.610185185185</v>
      </c>
      <c r="Q1441" s="81" t="s">
        <v>1978</v>
      </c>
      <c r="R1441" s="81"/>
      <c r="S1441" s="81"/>
      <c r="T1441" s="81" t="s">
        <v>3530</v>
      </c>
      <c r="U1441" s="83">
        <v>44411.610185185185</v>
      </c>
      <c r="V1441" s="85" t="s">
        <v>4919</v>
      </c>
      <c r="W1441" s="81"/>
      <c r="X1441" s="81"/>
      <c r="Y1441" s="87" t="s">
        <v>6919</v>
      </c>
      <c r="Z1441" s="81"/>
    </row>
    <row r="1442" spans="1:26" x14ac:dyDescent="0.35">
      <c r="A1442" s="66" t="s">
        <v>1131</v>
      </c>
      <c r="B1442" s="66" t="s">
        <v>1308</v>
      </c>
      <c r="C1442" s="67"/>
      <c r="D1442" s="68"/>
      <c r="E1442" s="69"/>
      <c r="F1442" s="70"/>
      <c r="G1442" s="67"/>
      <c r="H1442" s="71"/>
      <c r="I1442" s="72"/>
      <c r="J1442" s="72"/>
      <c r="K1442" s="36"/>
      <c r="L1442" s="79"/>
      <c r="M1442" s="79"/>
      <c r="N1442" s="74"/>
      <c r="O1442" s="81" t="s">
        <v>1490</v>
      </c>
      <c r="P1442" s="83">
        <v>44405.713854166665</v>
      </c>
      <c r="Q1442" s="81" t="s">
        <v>1536</v>
      </c>
      <c r="R1442" s="81"/>
      <c r="S1442" s="81"/>
      <c r="T1442" s="81" t="s">
        <v>3307</v>
      </c>
      <c r="U1442" s="83">
        <v>44405.713854166665</v>
      </c>
      <c r="V1442" s="85" t="s">
        <v>4920</v>
      </c>
      <c r="W1442" s="81"/>
      <c r="X1442" s="81"/>
      <c r="Y1442" s="87" t="s">
        <v>6920</v>
      </c>
      <c r="Z1442" s="81"/>
    </row>
    <row r="1443" spans="1:26" x14ac:dyDescent="0.35">
      <c r="A1443" s="66" t="s">
        <v>1131</v>
      </c>
      <c r="B1443" s="66" t="s">
        <v>1264</v>
      </c>
      <c r="C1443" s="67"/>
      <c r="D1443" s="68"/>
      <c r="E1443" s="69"/>
      <c r="F1443" s="70"/>
      <c r="G1443" s="67"/>
      <c r="H1443" s="71"/>
      <c r="I1443" s="72"/>
      <c r="J1443" s="72"/>
      <c r="K1443" s="36"/>
      <c r="L1443" s="79"/>
      <c r="M1443" s="79"/>
      <c r="N1443" s="74"/>
      <c r="O1443" s="81" t="s">
        <v>1490</v>
      </c>
      <c r="P1443" s="83">
        <v>44407.343263888892</v>
      </c>
      <c r="Q1443" s="81" t="s">
        <v>1613</v>
      </c>
      <c r="R1443" s="81"/>
      <c r="S1443" s="81"/>
      <c r="T1443" s="81" t="s">
        <v>3350</v>
      </c>
      <c r="U1443" s="83">
        <v>44407.343263888892</v>
      </c>
      <c r="V1443" s="85" t="s">
        <v>4921</v>
      </c>
      <c r="W1443" s="81"/>
      <c r="X1443" s="81"/>
      <c r="Y1443" s="87" t="s">
        <v>6921</v>
      </c>
      <c r="Z1443" s="81"/>
    </row>
    <row r="1444" spans="1:26" x14ac:dyDescent="0.35">
      <c r="A1444" s="66" t="s">
        <v>1131</v>
      </c>
      <c r="B1444" s="66" t="s">
        <v>1448</v>
      </c>
      <c r="C1444" s="67"/>
      <c r="D1444" s="68"/>
      <c r="E1444" s="69"/>
      <c r="F1444" s="70"/>
      <c r="G1444" s="67"/>
      <c r="H1444" s="71"/>
      <c r="I1444" s="72"/>
      <c r="J1444" s="72"/>
      <c r="K1444" s="36"/>
      <c r="L1444" s="79"/>
      <c r="M1444" s="79"/>
      <c r="N1444" s="74"/>
      <c r="O1444" s="81" t="s">
        <v>1490</v>
      </c>
      <c r="P1444" s="83">
        <v>44411.618263888886</v>
      </c>
      <c r="Q1444" s="81" t="s">
        <v>1937</v>
      </c>
      <c r="R1444" s="81"/>
      <c r="S1444" s="81"/>
      <c r="T1444" s="81" t="s">
        <v>3507</v>
      </c>
      <c r="U1444" s="83">
        <v>44411.618263888886</v>
      </c>
      <c r="V1444" s="85" t="s">
        <v>4922</v>
      </c>
      <c r="W1444" s="81"/>
      <c r="X1444" s="81"/>
      <c r="Y1444" s="87" t="s">
        <v>6922</v>
      </c>
      <c r="Z1444" s="81"/>
    </row>
    <row r="1445" spans="1:26" x14ac:dyDescent="0.35">
      <c r="A1445" s="66" t="s">
        <v>1131</v>
      </c>
      <c r="B1445" s="66" t="s">
        <v>1264</v>
      </c>
      <c r="C1445" s="67"/>
      <c r="D1445" s="68"/>
      <c r="E1445" s="69"/>
      <c r="F1445" s="70"/>
      <c r="G1445" s="67"/>
      <c r="H1445" s="71"/>
      <c r="I1445" s="72"/>
      <c r="J1445" s="72"/>
      <c r="K1445" s="36"/>
      <c r="L1445" s="79"/>
      <c r="M1445" s="79"/>
      <c r="N1445" s="74"/>
      <c r="O1445" s="81" t="s">
        <v>1490</v>
      </c>
      <c r="P1445" s="83">
        <v>44411.618263888886</v>
      </c>
      <c r="Q1445" s="81" t="s">
        <v>1937</v>
      </c>
      <c r="R1445" s="81"/>
      <c r="S1445" s="81"/>
      <c r="T1445" s="81" t="s">
        <v>3507</v>
      </c>
      <c r="U1445" s="83">
        <v>44411.618263888886</v>
      </c>
      <c r="V1445" s="85" t="s">
        <v>4922</v>
      </c>
      <c r="W1445" s="81"/>
      <c r="X1445" s="81"/>
      <c r="Y1445" s="87" t="s">
        <v>6922</v>
      </c>
      <c r="Z1445" s="81"/>
    </row>
    <row r="1446" spans="1:26" x14ac:dyDescent="0.35">
      <c r="A1446" s="66" t="s">
        <v>1132</v>
      </c>
      <c r="B1446" s="66" t="s">
        <v>1279</v>
      </c>
      <c r="C1446" s="67"/>
      <c r="D1446" s="68"/>
      <c r="E1446" s="69"/>
      <c r="F1446" s="70"/>
      <c r="G1446" s="67"/>
      <c r="H1446" s="71"/>
      <c r="I1446" s="72"/>
      <c r="J1446" s="72"/>
      <c r="K1446" s="36"/>
      <c r="L1446" s="79"/>
      <c r="M1446" s="79"/>
      <c r="N1446" s="74"/>
      <c r="O1446" s="81" t="s">
        <v>1490</v>
      </c>
      <c r="P1446" s="83">
        <v>44411.623263888891</v>
      </c>
      <c r="Q1446" s="81" t="s">
        <v>1978</v>
      </c>
      <c r="R1446" s="81"/>
      <c r="S1446" s="81"/>
      <c r="T1446" s="81" t="s">
        <v>3530</v>
      </c>
      <c r="U1446" s="83">
        <v>44411.623263888891</v>
      </c>
      <c r="V1446" s="85" t="s">
        <v>4923</v>
      </c>
      <c r="W1446" s="81"/>
      <c r="X1446" s="81"/>
      <c r="Y1446" s="87" t="s">
        <v>6923</v>
      </c>
      <c r="Z1446" s="81"/>
    </row>
    <row r="1447" spans="1:26" x14ac:dyDescent="0.35">
      <c r="A1447" s="66" t="s">
        <v>1133</v>
      </c>
      <c r="B1447" s="66" t="s">
        <v>1458</v>
      </c>
      <c r="C1447" s="67"/>
      <c r="D1447" s="68"/>
      <c r="E1447" s="69"/>
      <c r="F1447" s="70"/>
      <c r="G1447" s="67"/>
      <c r="H1447" s="71"/>
      <c r="I1447" s="72"/>
      <c r="J1447" s="72"/>
      <c r="K1447" s="36"/>
      <c r="L1447" s="79"/>
      <c r="M1447" s="79"/>
      <c r="N1447" s="74"/>
      <c r="O1447" s="81" t="s">
        <v>1490</v>
      </c>
      <c r="P1447" s="83">
        <v>44410.208391203705</v>
      </c>
      <c r="Q1447" s="81" t="s">
        <v>1983</v>
      </c>
      <c r="R1447" s="85" t="s">
        <v>2795</v>
      </c>
      <c r="S1447" s="81" t="s">
        <v>3180</v>
      </c>
      <c r="T1447" s="81" t="s">
        <v>3289</v>
      </c>
      <c r="U1447" s="83">
        <v>44410.208391203705</v>
      </c>
      <c r="V1447" s="85" t="s">
        <v>4924</v>
      </c>
      <c r="W1447" s="81"/>
      <c r="X1447" s="81"/>
      <c r="Y1447" s="87" t="s">
        <v>6924</v>
      </c>
      <c r="Z1447" s="81"/>
    </row>
    <row r="1448" spans="1:26" x14ac:dyDescent="0.35">
      <c r="A1448" s="66" t="s">
        <v>1134</v>
      </c>
      <c r="B1448" s="66" t="s">
        <v>1459</v>
      </c>
      <c r="C1448" s="67"/>
      <c r="D1448" s="68"/>
      <c r="E1448" s="69"/>
      <c r="F1448" s="70"/>
      <c r="G1448" s="67"/>
      <c r="H1448" s="71"/>
      <c r="I1448" s="72"/>
      <c r="J1448" s="72"/>
      <c r="K1448" s="36"/>
      <c r="L1448" s="79"/>
      <c r="M1448" s="79"/>
      <c r="N1448" s="74"/>
      <c r="O1448" s="81" t="s">
        <v>1490</v>
      </c>
      <c r="P1448" s="83">
        <v>44411.63040509259</v>
      </c>
      <c r="Q1448" s="81" t="s">
        <v>1984</v>
      </c>
      <c r="R1448" s="81"/>
      <c r="S1448" s="81"/>
      <c r="T1448" s="81"/>
      <c r="U1448" s="83">
        <v>44411.63040509259</v>
      </c>
      <c r="V1448" s="85" t="s">
        <v>4925</v>
      </c>
      <c r="W1448" s="81"/>
      <c r="X1448" s="81"/>
      <c r="Y1448" s="87" t="s">
        <v>6925</v>
      </c>
      <c r="Z1448" s="81"/>
    </row>
    <row r="1449" spans="1:26" x14ac:dyDescent="0.35">
      <c r="A1449" s="66" t="s">
        <v>1134</v>
      </c>
      <c r="B1449" s="66" t="s">
        <v>1460</v>
      </c>
      <c r="C1449" s="67"/>
      <c r="D1449" s="68"/>
      <c r="E1449" s="69"/>
      <c r="F1449" s="70"/>
      <c r="G1449" s="67"/>
      <c r="H1449" s="71"/>
      <c r="I1449" s="72"/>
      <c r="J1449" s="72"/>
      <c r="K1449" s="36"/>
      <c r="L1449" s="79"/>
      <c r="M1449" s="79"/>
      <c r="N1449" s="74"/>
      <c r="O1449" s="81" t="s">
        <v>1490</v>
      </c>
      <c r="P1449" s="83">
        <v>44411.63040509259</v>
      </c>
      <c r="Q1449" s="81" t="s">
        <v>1984</v>
      </c>
      <c r="R1449" s="81"/>
      <c r="S1449" s="81"/>
      <c r="T1449" s="81"/>
      <c r="U1449" s="83">
        <v>44411.63040509259</v>
      </c>
      <c r="V1449" s="85" t="s">
        <v>4925</v>
      </c>
      <c r="W1449" s="81"/>
      <c r="X1449" s="81"/>
      <c r="Y1449" s="87" t="s">
        <v>6925</v>
      </c>
      <c r="Z1449" s="81"/>
    </row>
    <row r="1450" spans="1:26" x14ac:dyDescent="0.35">
      <c r="A1450" s="66" t="s">
        <v>1134</v>
      </c>
      <c r="B1450" s="66" t="s">
        <v>1461</v>
      </c>
      <c r="C1450" s="67"/>
      <c r="D1450" s="68"/>
      <c r="E1450" s="69"/>
      <c r="F1450" s="70"/>
      <c r="G1450" s="67"/>
      <c r="H1450" s="71"/>
      <c r="I1450" s="72"/>
      <c r="J1450" s="72"/>
      <c r="K1450" s="36"/>
      <c r="L1450" s="79"/>
      <c r="M1450" s="79"/>
      <c r="N1450" s="74"/>
      <c r="O1450" s="81" t="s">
        <v>1490</v>
      </c>
      <c r="P1450" s="83">
        <v>44411.63040509259</v>
      </c>
      <c r="Q1450" s="81" t="s">
        <v>1984</v>
      </c>
      <c r="R1450" s="81"/>
      <c r="S1450" s="81"/>
      <c r="T1450" s="81"/>
      <c r="U1450" s="83">
        <v>44411.63040509259</v>
      </c>
      <c r="V1450" s="85" t="s">
        <v>4925</v>
      </c>
      <c r="W1450" s="81"/>
      <c r="X1450" s="81"/>
      <c r="Y1450" s="87" t="s">
        <v>6925</v>
      </c>
      <c r="Z1450" s="81"/>
    </row>
    <row r="1451" spans="1:26" x14ac:dyDescent="0.35">
      <c r="A1451" s="66" t="s">
        <v>1134</v>
      </c>
      <c r="B1451" s="66" t="s">
        <v>1271</v>
      </c>
      <c r="C1451" s="67"/>
      <c r="D1451" s="68"/>
      <c r="E1451" s="69"/>
      <c r="F1451" s="70"/>
      <c r="G1451" s="67"/>
      <c r="H1451" s="71"/>
      <c r="I1451" s="72"/>
      <c r="J1451" s="72"/>
      <c r="K1451" s="36"/>
      <c r="L1451" s="79"/>
      <c r="M1451" s="79"/>
      <c r="N1451" s="74"/>
      <c r="O1451" s="81" t="s">
        <v>1490</v>
      </c>
      <c r="P1451" s="83">
        <v>44411.63040509259</v>
      </c>
      <c r="Q1451" s="81" t="s">
        <v>1984</v>
      </c>
      <c r="R1451" s="81"/>
      <c r="S1451" s="81"/>
      <c r="T1451" s="81"/>
      <c r="U1451" s="83">
        <v>44411.63040509259</v>
      </c>
      <c r="V1451" s="85" t="s">
        <v>4925</v>
      </c>
      <c r="W1451" s="81"/>
      <c r="X1451" s="81"/>
      <c r="Y1451" s="87" t="s">
        <v>6925</v>
      </c>
      <c r="Z1451" s="81"/>
    </row>
    <row r="1452" spans="1:26" x14ac:dyDescent="0.35">
      <c r="A1452" s="66" t="s">
        <v>1135</v>
      </c>
      <c r="B1452" s="66" t="s">
        <v>1135</v>
      </c>
      <c r="C1452" s="67"/>
      <c r="D1452" s="68"/>
      <c r="E1452" s="69"/>
      <c r="F1452" s="70"/>
      <c r="G1452" s="67"/>
      <c r="H1452" s="71"/>
      <c r="I1452" s="72"/>
      <c r="J1452" s="72"/>
      <c r="K1452" s="36"/>
      <c r="L1452" s="79"/>
      <c r="M1452" s="79"/>
      <c r="N1452" s="74"/>
      <c r="O1452" s="81" t="s">
        <v>179</v>
      </c>
      <c r="P1452" s="83">
        <v>44405.917638888888</v>
      </c>
      <c r="Q1452" s="81" t="s">
        <v>1985</v>
      </c>
      <c r="R1452" s="85" t="s">
        <v>2796</v>
      </c>
      <c r="S1452" s="81" t="s">
        <v>3177</v>
      </c>
      <c r="T1452" s="81" t="s">
        <v>3321</v>
      </c>
      <c r="U1452" s="83">
        <v>44405.917638888888</v>
      </c>
      <c r="V1452" s="85" t="s">
        <v>4926</v>
      </c>
      <c r="W1452" s="81"/>
      <c r="X1452" s="81"/>
      <c r="Y1452" s="87" t="s">
        <v>6926</v>
      </c>
      <c r="Z1452" s="81"/>
    </row>
    <row r="1453" spans="1:26" x14ac:dyDescent="0.35">
      <c r="A1453" s="66" t="s">
        <v>1135</v>
      </c>
      <c r="B1453" s="66" t="s">
        <v>1135</v>
      </c>
      <c r="C1453" s="67"/>
      <c r="D1453" s="68"/>
      <c r="E1453" s="69"/>
      <c r="F1453" s="70"/>
      <c r="G1453" s="67"/>
      <c r="H1453" s="71"/>
      <c r="I1453" s="72"/>
      <c r="J1453" s="72"/>
      <c r="K1453" s="36"/>
      <c r="L1453" s="79"/>
      <c r="M1453" s="79"/>
      <c r="N1453" s="74"/>
      <c r="O1453" s="81" t="s">
        <v>179</v>
      </c>
      <c r="P1453" s="83">
        <v>44409.49359953704</v>
      </c>
      <c r="Q1453" s="81" t="s">
        <v>1565</v>
      </c>
      <c r="R1453" s="81"/>
      <c r="S1453" s="81"/>
      <c r="T1453" s="81" t="s">
        <v>3321</v>
      </c>
      <c r="U1453" s="83">
        <v>44409.49359953704</v>
      </c>
      <c r="V1453" s="85" t="s">
        <v>4927</v>
      </c>
      <c r="W1453" s="81"/>
      <c r="X1453" s="81"/>
      <c r="Y1453" s="87" t="s">
        <v>6927</v>
      </c>
      <c r="Z1453" s="81"/>
    </row>
    <row r="1454" spans="1:26" x14ac:dyDescent="0.35">
      <c r="A1454" s="66" t="s">
        <v>1136</v>
      </c>
      <c r="B1454" s="66" t="s">
        <v>1135</v>
      </c>
      <c r="C1454" s="67"/>
      <c r="D1454" s="68"/>
      <c r="E1454" s="69"/>
      <c r="F1454" s="70"/>
      <c r="G1454" s="67"/>
      <c r="H1454" s="71"/>
      <c r="I1454" s="72"/>
      <c r="J1454" s="72"/>
      <c r="K1454" s="36"/>
      <c r="L1454" s="79"/>
      <c r="M1454" s="79"/>
      <c r="N1454" s="74"/>
      <c r="O1454" s="81" t="s">
        <v>1490</v>
      </c>
      <c r="P1454" s="83">
        <v>44406.423414351855</v>
      </c>
      <c r="Q1454" s="81" t="s">
        <v>1565</v>
      </c>
      <c r="R1454" s="81"/>
      <c r="S1454" s="81"/>
      <c r="T1454" s="81" t="s">
        <v>3321</v>
      </c>
      <c r="U1454" s="83">
        <v>44406.423414351855</v>
      </c>
      <c r="V1454" s="85" t="s">
        <v>4928</v>
      </c>
      <c r="W1454" s="81"/>
      <c r="X1454" s="81"/>
      <c r="Y1454" s="87" t="s">
        <v>6928</v>
      </c>
      <c r="Z1454" s="81"/>
    </row>
    <row r="1455" spans="1:26" x14ac:dyDescent="0.35">
      <c r="A1455" s="66" t="s">
        <v>1137</v>
      </c>
      <c r="B1455" s="66" t="s">
        <v>1137</v>
      </c>
      <c r="C1455" s="67"/>
      <c r="D1455" s="68"/>
      <c r="E1455" s="69"/>
      <c r="F1455" s="70"/>
      <c r="G1455" s="67"/>
      <c r="H1455" s="71"/>
      <c r="I1455" s="72"/>
      <c r="J1455" s="72"/>
      <c r="K1455" s="36"/>
      <c r="L1455" s="79"/>
      <c r="M1455" s="79"/>
      <c r="N1455" s="74"/>
      <c r="O1455" s="81" t="s">
        <v>179</v>
      </c>
      <c r="P1455" s="83">
        <v>44410.318240740744</v>
      </c>
      <c r="Q1455" s="81" t="s">
        <v>1986</v>
      </c>
      <c r="R1455" s="85" t="s">
        <v>2699</v>
      </c>
      <c r="S1455" s="81" t="s">
        <v>3183</v>
      </c>
      <c r="T1455" s="81" t="s">
        <v>3289</v>
      </c>
      <c r="U1455" s="83">
        <v>44410.318240740744</v>
      </c>
      <c r="V1455" s="85" t="s">
        <v>4929</v>
      </c>
      <c r="W1455" s="81"/>
      <c r="X1455" s="81"/>
      <c r="Y1455" s="87" t="s">
        <v>6929</v>
      </c>
      <c r="Z1455" s="81"/>
    </row>
    <row r="1456" spans="1:26" x14ac:dyDescent="0.35">
      <c r="A1456" s="66" t="s">
        <v>1095</v>
      </c>
      <c r="B1456" s="66" t="s">
        <v>1137</v>
      </c>
      <c r="C1456" s="67"/>
      <c r="D1456" s="68"/>
      <c r="E1456" s="69"/>
      <c r="F1456" s="70"/>
      <c r="G1456" s="67"/>
      <c r="H1456" s="71"/>
      <c r="I1456" s="72"/>
      <c r="J1456" s="72"/>
      <c r="K1456" s="36"/>
      <c r="L1456" s="79"/>
      <c r="M1456" s="79"/>
      <c r="N1456" s="74"/>
      <c r="O1456" s="81" t="s">
        <v>1490</v>
      </c>
      <c r="P1456" s="83">
        <v>44411.437673611108</v>
      </c>
      <c r="Q1456" s="81" t="s">
        <v>1987</v>
      </c>
      <c r="R1456" s="81" t="s">
        <v>2797</v>
      </c>
      <c r="S1456" s="81" t="s">
        <v>3241</v>
      </c>
      <c r="T1456" s="81" t="s">
        <v>3514</v>
      </c>
      <c r="U1456" s="83">
        <v>44411.437673611108</v>
      </c>
      <c r="V1456" s="85" t="s">
        <v>4930</v>
      </c>
      <c r="W1456" s="81"/>
      <c r="X1456" s="81"/>
      <c r="Y1456" s="87" t="s">
        <v>6930</v>
      </c>
      <c r="Z1456" s="81"/>
    </row>
    <row r="1457" spans="1:26" x14ac:dyDescent="0.35">
      <c r="A1457" s="66" t="s">
        <v>1136</v>
      </c>
      <c r="B1457" s="66" t="s">
        <v>1137</v>
      </c>
      <c r="C1457" s="67"/>
      <c r="D1457" s="68"/>
      <c r="E1457" s="69"/>
      <c r="F1457" s="70"/>
      <c r="G1457" s="67"/>
      <c r="H1457" s="71"/>
      <c r="I1457" s="72"/>
      <c r="J1457" s="72"/>
      <c r="K1457" s="36"/>
      <c r="L1457" s="79"/>
      <c r="M1457" s="79"/>
      <c r="N1457" s="74"/>
      <c r="O1457" s="81" t="s">
        <v>1490</v>
      </c>
      <c r="P1457" s="83">
        <v>44410.590069444443</v>
      </c>
      <c r="Q1457" s="81" t="s">
        <v>1848</v>
      </c>
      <c r="R1457" s="85" t="s">
        <v>2699</v>
      </c>
      <c r="S1457" s="81" t="s">
        <v>3183</v>
      </c>
      <c r="T1457" s="81" t="s">
        <v>3289</v>
      </c>
      <c r="U1457" s="83">
        <v>44410.590069444443</v>
      </c>
      <c r="V1457" s="85" t="s">
        <v>4931</v>
      </c>
      <c r="W1457" s="81"/>
      <c r="X1457" s="81"/>
      <c r="Y1457" s="87" t="s">
        <v>6931</v>
      </c>
      <c r="Z1457" s="81"/>
    </row>
    <row r="1458" spans="1:26" x14ac:dyDescent="0.35">
      <c r="A1458" s="66" t="s">
        <v>1136</v>
      </c>
      <c r="B1458" s="66" t="s">
        <v>1308</v>
      </c>
      <c r="C1458" s="67"/>
      <c r="D1458" s="68"/>
      <c r="E1458" s="69"/>
      <c r="F1458" s="70"/>
      <c r="G1458" s="67"/>
      <c r="H1458" s="71"/>
      <c r="I1458" s="72"/>
      <c r="J1458" s="72"/>
      <c r="K1458" s="36"/>
      <c r="L1458" s="79"/>
      <c r="M1458" s="79"/>
      <c r="N1458" s="74"/>
      <c r="O1458" s="81" t="s">
        <v>1490</v>
      </c>
      <c r="P1458" s="83">
        <v>44405.631747685184</v>
      </c>
      <c r="Q1458" s="81" t="s">
        <v>1536</v>
      </c>
      <c r="R1458" s="81"/>
      <c r="S1458" s="81"/>
      <c r="T1458" s="81" t="s">
        <v>3307</v>
      </c>
      <c r="U1458" s="83">
        <v>44405.631747685184</v>
      </c>
      <c r="V1458" s="85" t="s">
        <v>4932</v>
      </c>
      <c r="W1458" s="81"/>
      <c r="X1458" s="81"/>
      <c r="Y1458" s="87" t="s">
        <v>6932</v>
      </c>
      <c r="Z1458" s="81"/>
    </row>
    <row r="1459" spans="1:26" x14ac:dyDescent="0.35">
      <c r="A1459" s="66" t="s">
        <v>1136</v>
      </c>
      <c r="B1459" s="66" t="s">
        <v>1264</v>
      </c>
      <c r="C1459" s="67"/>
      <c r="D1459" s="68"/>
      <c r="E1459" s="69"/>
      <c r="F1459" s="70"/>
      <c r="G1459" s="67"/>
      <c r="H1459" s="71"/>
      <c r="I1459" s="72"/>
      <c r="J1459" s="72"/>
      <c r="K1459" s="36"/>
      <c r="L1459" s="79"/>
      <c r="M1459" s="79"/>
      <c r="N1459" s="74"/>
      <c r="O1459" s="81" t="s">
        <v>1490</v>
      </c>
      <c r="P1459" s="83">
        <v>44407.423402777778</v>
      </c>
      <c r="Q1459" s="81" t="s">
        <v>1613</v>
      </c>
      <c r="R1459" s="81"/>
      <c r="S1459" s="81"/>
      <c r="T1459" s="81" t="s">
        <v>3350</v>
      </c>
      <c r="U1459" s="83">
        <v>44407.423402777778</v>
      </c>
      <c r="V1459" s="85" t="s">
        <v>4933</v>
      </c>
      <c r="W1459" s="81"/>
      <c r="X1459" s="81"/>
      <c r="Y1459" s="87" t="s">
        <v>6933</v>
      </c>
      <c r="Z1459" s="81"/>
    </row>
    <row r="1460" spans="1:26" x14ac:dyDescent="0.35">
      <c r="A1460" s="66" t="s">
        <v>1136</v>
      </c>
      <c r="B1460" s="66" t="s">
        <v>796</v>
      </c>
      <c r="C1460" s="67"/>
      <c r="D1460" s="68"/>
      <c r="E1460" s="69"/>
      <c r="F1460" s="70"/>
      <c r="G1460" s="67"/>
      <c r="H1460" s="71"/>
      <c r="I1460" s="72"/>
      <c r="J1460" s="72"/>
      <c r="K1460" s="36"/>
      <c r="L1460" s="79"/>
      <c r="M1460" s="79"/>
      <c r="N1460" s="74"/>
      <c r="O1460" s="81" t="s">
        <v>1490</v>
      </c>
      <c r="P1460" s="83">
        <v>44407.423483796294</v>
      </c>
      <c r="Q1460" s="81" t="s">
        <v>1659</v>
      </c>
      <c r="R1460" s="81"/>
      <c r="S1460" s="81"/>
      <c r="T1460" s="81" t="s">
        <v>3372</v>
      </c>
      <c r="U1460" s="83">
        <v>44407.423483796294</v>
      </c>
      <c r="V1460" s="85" t="s">
        <v>4934</v>
      </c>
      <c r="W1460" s="81"/>
      <c r="X1460" s="81"/>
      <c r="Y1460" s="87" t="s">
        <v>6934</v>
      </c>
      <c r="Z1460" s="81"/>
    </row>
    <row r="1461" spans="1:26" x14ac:dyDescent="0.35">
      <c r="A1461" s="66" t="s">
        <v>1136</v>
      </c>
      <c r="B1461" s="66" t="s">
        <v>1308</v>
      </c>
      <c r="C1461" s="67"/>
      <c r="D1461" s="68"/>
      <c r="E1461" s="69"/>
      <c r="F1461" s="70"/>
      <c r="G1461" s="67"/>
      <c r="H1461" s="71"/>
      <c r="I1461" s="72"/>
      <c r="J1461" s="72"/>
      <c r="K1461" s="36"/>
      <c r="L1461" s="79"/>
      <c r="M1461" s="79"/>
      <c r="N1461" s="74"/>
      <c r="O1461" s="81" t="s">
        <v>1490</v>
      </c>
      <c r="P1461" s="83">
        <v>44407.465069444443</v>
      </c>
      <c r="Q1461" s="81" t="s">
        <v>1675</v>
      </c>
      <c r="R1461" s="81"/>
      <c r="S1461" s="81"/>
      <c r="T1461" s="81" t="s">
        <v>3379</v>
      </c>
      <c r="U1461" s="83">
        <v>44407.465069444443</v>
      </c>
      <c r="V1461" s="85" t="s">
        <v>4935</v>
      </c>
      <c r="W1461" s="81"/>
      <c r="X1461" s="81"/>
      <c r="Y1461" s="87" t="s">
        <v>6935</v>
      </c>
      <c r="Z1461" s="81"/>
    </row>
    <row r="1462" spans="1:26" x14ac:dyDescent="0.35">
      <c r="A1462" s="66" t="s">
        <v>1136</v>
      </c>
      <c r="B1462" s="66" t="s">
        <v>1308</v>
      </c>
      <c r="C1462" s="67"/>
      <c r="D1462" s="68"/>
      <c r="E1462" s="69"/>
      <c r="F1462" s="70"/>
      <c r="G1462" s="67"/>
      <c r="H1462" s="71"/>
      <c r="I1462" s="72"/>
      <c r="J1462" s="72"/>
      <c r="K1462" s="36"/>
      <c r="L1462" s="79"/>
      <c r="M1462" s="79"/>
      <c r="N1462" s="74"/>
      <c r="O1462" s="81" t="s">
        <v>1490</v>
      </c>
      <c r="P1462" s="83">
        <v>44408.423402777778</v>
      </c>
      <c r="Q1462" s="81" t="s">
        <v>1709</v>
      </c>
      <c r="R1462" s="81"/>
      <c r="S1462" s="81"/>
      <c r="T1462" s="81" t="s">
        <v>3394</v>
      </c>
      <c r="U1462" s="83">
        <v>44408.423402777778</v>
      </c>
      <c r="V1462" s="85" t="s">
        <v>4936</v>
      </c>
      <c r="W1462" s="81"/>
      <c r="X1462" s="81"/>
      <c r="Y1462" s="87" t="s">
        <v>6936</v>
      </c>
      <c r="Z1462" s="81"/>
    </row>
    <row r="1463" spans="1:26" x14ac:dyDescent="0.35">
      <c r="A1463" s="66" t="s">
        <v>1136</v>
      </c>
      <c r="B1463" s="66" t="s">
        <v>1264</v>
      </c>
      <c r="C1463" s="67"/>
      <c r="D1463" s="68"/>
      <c r="E1463" s="69"/>
      <c r="F1463" s="70"/>
      <c r="G1463" s="67"/>
      <c r="H1463" s="71"/>
      <c r="I1463" s="72"/>
      <c r="J1463" s="72"/>
      <c r="K1463" s="36"/>
      <c r="L1463" s="79"/>
      <c r="M1463" s="79"/>
      <c r="N1463" s="74"/>
      <c r="O1463" s="81" t="s">
        <v>1490</v>
      </c>
      <c r="P1463" s="83">
        <v>44408.423402777778</v>
      </c>
      <c r="Q1463" s="81" t="s">
        <v>1709</v>
      </c>
      <c r="R1463" s="81"/>
      <c r="S1463" s="81"/>
      <c r="T1463" s="81" t="s">
        <v>3394</v>
      </c>
      <c r="U1463" s="83">
        <v>44408.423402777778</v>
      </c>
      <c r="V1463" s="85" t="s">
        <v>4936</v>
      </c>
      <c r="W1463" s="81"/>
      <c r="X1463" s="81"/>
      <c r="Y1463" s="87" t="s">
        <v>6936</v>
      </c>
      <c r="Z1463" s="81"/>
    </row>
    <row r="1464" spans="1:26" x14ac:dyDescent="0.35">
      <c r="A1464" s="66" t="s">
        <v>1136</v>
      </c>
      <c r="B1464" s="66" t="s">
        <v>1310</v>
      </c>
      <c r="C1464" s="67"/>
      <c r="D1464" s="68"/>
      <c r="E1464" s="69"/>
      <c r="F1464" s="70"/>
      <c r="G1464" s="67"/>
      <c r="H1464" s="71"/>
      <c r="I1464" s="72"/>
      <c r="J1464" s="72"/>
      <c r="K1464" s="36"/>
      <c r="L1464" s="79"/>
      <c r="M1464" s="79"/>
      <c r="N1464" s="74"/>
      <c r="O1464" s="81" t="s">
        <v>1490</v>
      </c>
      <c r="P1464" s="83">
        <v>44408.423402777778</v>
      </c>
      <c r="Q1464" s="81" t="s">
        <v>1709</v>
      </c>
      <c r="R1464" s="81"/>
      <c r="S1464" s="81"/>
      <c r="T1464" s="81" t="s">
        <v>3394</v>
      </c>
      <c r="U1464" s="83">
        <v>44408.423402777778</v>
      </c>
      <c r="V1464" s="85" t="s">
        <v>4936</v>
      </c>
      <c r="W1464" s="81"/>
      <c r="X1464" s="81"/>
      <c r="Y1464" s="87" t="s">
        <v>6936</v>
      </c>
      <c r="Z1464" s="81"/>
    </row>
    <row r="1465" spans="1:26" x14ac:dyDescent="0.35">
      <c r="A1465" s="66" t="s">
        <v>1136</v>
      </c>
      <c r="B1465" s="66" t="s">
        <v>1336</v>
      </c>
      <c r="C1465" s="67"/>
      <c r="D1465" s="68"/>
      <c r="E1465" s="69"/>
      <c r="F1465" s="70"/>
      <c r="G1465" s="67"/>
      <c r="H1465" s="71"/>
      <c r="I1465" s="72"/>
      <c r="J1465" s="72"/>
      <c r="K1465" s="36"/>
      <c r="L1465" s="79"/>
      <c r="M1465" s="79"/>
      <c r="N1465" s="74"/>
      <c r="O1465" s="81" t="s">
        <v>1490</v>
      </c>
      <c r="P1465" s="83">
        <v>44409.423402777778</v>
      </c>
      <c r="Q1465" s="81" t="s">
        <v>1747</v>
      </c>
      <c r="R1465" s="81"/>
      <c r="S1465" s="81"/>
      <c r="T1465" s="81" t="s">
        <v>3419</v>
      </c>
      <c r="U1465" s="83">
        <v>44409.423402777778</v>
      </c>
      <c r="V1465" s="85" t="s">
        <v>4937</v>
      </c>
      <c r="W1465" s="81"/>
      <c r="X1465" s="81"/>
      <c r="Y1465" s="87" t="s">
        <v>6937</v>
      </c>
      <c r="Z1465" s="81"/>
    </row>
    <row r="1466" spans="1:26" x14ac:dyDescent="0.35">
      <c r="A1466" s="66" t="s">
        <v>1136</v>
      </c>
      <c r="B1466" s="66" t="s">
        <v>796</v>
      </c>
      <c r="C1466" s="67"/>
      <c r="D1466" s="68"/>
      <c r="E1466" s="69"/>
      <c r="F1466" s="70"/>
      <c r="G1466" s="67"/>
      <c r="H1466" s="71"/>
      <c r="I1466" s="72"/>
      <c r="J1466" s="72"/>
      <c r="K1466" s="36"/>
      <c r="L1466" s="79"/>
      <c r="M1466" s="79"/>
      <c r="N1466" s="74"/>
      <c r="O1466" s="81" t="s">
        <v>1490</v>
      </c>
      <c r="P1466" s="83">
        <v>44409.548402777778</v>
      </c>
      <c r="Q1466" s="81" t="s">
        <v>1782</v>
      </c>
      <c r="R1466" s="81"/>
      <c r="S1466" s="81"/>
      <c r="T1466" s="81" t="s">
        <v>3430</v>
      </c>
      <c r="U1466" s="83">
        <v>44409.548402777778</v>
      </c>
      <c r="V1466" s="85" t="s">
        <v>4938</v>
      </c>
      <c r="W1466" s="81"/>
      <c r="X1466" s="81"/>
      <c r="Y1466" s="87" t="s">
        <v>6938</v>
      </c>
      <c r="Z1466" s="81"/>
    </row>
    <row r="1467" spans="1:26" x14ac:dyDescent="0.35">
      <c r="A1467" s="66" t="s">
        <v>1136</v>
      </c>
      <c r="B1467" s="66" t="s">
        <v>1448</v>
      </c>
      <c r="C1467" s="67"/>
      <c r="D1467" s="68"/>
      <c r="E1467" s="69"/>
      <c r="F1467" s="70"/>
      <c r="G1467" s="67"/>
      <c r="H1467" s="71"/>
      <c r="I1467" s="72"/>
      <c r="J1467" s="72"/>
      <c r="K1467" s="36"/>
      <c r="L1467" s="79"/>
      <c r="M1467" s="79"/>
      <c r="N1467" s="74"/>
      <c r="O1467" s="81" t="s">
        <v>1490</v>
      </c>
      <c r="P1467" s="83">
        <v>44411.631747685184</v>
      </c>
      <c r="Q1467" s="81" t="s">
        <v>1937</v>
      </c>
      <c r="R1467" s="81"/>
      <c r="S1467" s="81"/>
      <c r="T1467" s="81" t="s">
        <v>3507</v>
      </c>
      <c r="U1467" s="83">
        <v>44411.631747685184</v>
      </c>
      <c r="V1467" s="85" t="s">
        <v>4939</v>
      </c>
      <c r="W1467" s="81"/>
      <c r="X1467" s="81"/>
      <c r="Y1467" s="87" t="s">
        <v>6939</v>
      </c>
      <c r="Z1467" s="81"/>
    </row>
    <row r="1468" spans="1:26" x14ac:dyDescent="0.35">
      <c r="A1468" s="66" t="s">
        <v>1136</v>
      </c>
      <c r="B1468" s="66" t="s">
        <v>1264</v>
      </c>
      <c r="C1468" s="67"/>
      <c r="D1468" s="68"/>
      <c r="E1468" s="69"/>
      <c r="F1468" s="70"/>
      <c r="G1468" s="67"/>
      <c r="H1468" s="71"/>
      <c r="I1468" s="72"/>
      <c r="J1468" s="72"/>
      <c r="K1468" s="36"/>
      <c r="L1468" s="79"/>
      <c r="M1468" s="79"/>
      <c r="N1468" s="74"/>
      <c r="O1468" s="81" t="s">
        <v>1490</v>
      </c>
      <c r="P1468" s="83">
        <v>44411.631747685184</v>
      </c>
      <c r="Q1468" s="81" t="s">
        <v>1937</v>
      </c>
      <c r="R1468" s="81"/>
      <c r="S1468" s="81"/>
      <c r="T1468" s="81" t="s">
        <v>3507</v>
      </c>
      <c r="U1468" s="83">
        <v>44411.631747685184</v>
      </c>
      <c r="V1468" s="85" t="s">
        <v>4939</v>
      </c>
      <c r="W1468" s="81"/>
      <c r="X1468" s="81"/>
      <c r="Y1468" s="87" t="s">
        <v>6939</v>
      </c>
      <c r="Z1468" s="81"/>
    </row>
    <row r="1469" spans="1:26" x14ac:dyDescent="0.35">
      <c r="A1469" s="66" t="s">
        <v>1077</v>
      </c>
      <c r="B1469" s="66" t="s">
        <v>1308</v>
      </c>
      <c r="C1469" s="67"/>
      <c r="D1469" s="68"/>
      <c r="E1469" s="69"/>
      <c r="F1469" s="70"/>
      <c r="G1469" s="67"/>
      <c r="H1469" s="71"/>
      <c r="I1469" s="72"/>
      <c r="J1469" s="72"/>
      <c r="K1469" s="36"/>
      <c r="L1469" s="79"/>
      <c r="M1469" s="79"/>
      <c r="N1469" s="74"/>
      <c r="O1469" s="81" t="s">
        <v>1490</v>
      </c>
      <c r="P1469" s="83">
        <v>44405.332465277781</v>
      </c>
      <c r="Q1469" s="81" t="s">
        <v>1988</v>
      </c>
      <c r="R1469" s="85" t="s">
        <v>2798</v>
      </c>
      <c r="S1469" s="81" t="s">
        <v>3177</v>
      </c>
      <c r="T1469" s="81" t="s">
        <v>3289</v>
      </c>
      <c r="U1469" s="83">
        <v>44405.332465277781</v>
      </c>
      <c r="V1469" s="85" t="s">
        <v>4940</v>
      </c>
      <c r="W1469" s="81"/>
      <c r="X1469" s="81"/>
      <c r="Y1469" s="87" t="s">
        <v>6940</v>
      </c>
      <c r="Z1469" s="81"/>
    </row>
    <row r="1470" spans="1:26" x14ac:dyDescent="0.35">
      <c r="A1470" s="66" t="s">
        <v>1138</v>
      </c>
      <c r="B1470" s="66" t="s">
        <v>1077</v>
      </c>
      <c r="C1470" s="67"/>
      <c r="D1470" s="68"/>
      <c r="E1470" s="69"/>
      <c r="F1470" s="70"/>
      <c r="G1470" s="67"/>
      <c r="H1470" s="71"/>
      <c r="I1470" s="72"/>
      <c r="J1470" s="72"/>
      <c r="K1470" s="36"/>
      <c r="L1470" s="79"/>
      <c r="M1470" s="79"/>
      <c r="N1470" s="74"/>
      <c r="O1470" s="81" t="s">
        <v>1490</v>
      </c>
      <c r="P1470" s="83">
        <v>44405.348344907405</v>
      </c>
      <c r="Q1470" s="81" t="s">
        <v>1989</v>
      </c>
      <c r="R1470" s="81"/>
      <c r="S1470" s="81"/>
      <c r="T1470" s="81" t="s">
        <v>3289</v>
      </c>
      <c r="U1470" s="83">
        <v>44405.348344907405</v>
      </c>
      <c r="V1470" s="85" t="s">
        <v>4941</v>
      </c>
      <c r="W1470" s="81"/>
      <c r="X1470" s="81"/>
      <c r="Y1470" s="87" t="s">
        <v>6941</v>
      </c>
      <c r="Z1470" s="81"/>
    </row>
    <row r="1471" spans="1:26" x14ac:dyDescent="0.35">
      <c r="A1471" s="66" t="s">
        <v>1139</v>
      </c>
      <c r="B1471" s="66" t="s">
        <v>1139</v>
      </c>
      <c r="C1471" s="67"/>
      <c r="D1471" s="68"/>
      <c r="E1471" s="69"/>
      <c r="F1471" s="70"/>
      <c r="G1471" s="67"/>
      <c r="H1471" s="71"/>
      <c r="I1471" s="72"/>
      <c r="J1471" s="72"/>
      <c r="K1471" s="36"/>
      <c r="L1471" s="79"/>
      <c r="M1471" s="79"/>
      <c r="N1471" s="74"/>
      <c r="O1471" s="81" t="s">
        <v>179</v>
      </c>
      <c r="P1471" s="83">
        <v>44405.339884259258</v>
      </c>
      <c r="Q1471" s="81" t="s">
        <v>1990</v>
      </c>
      <c r="R1471" s="85" t="s">
        <v>2799</v>
      </c>
      <c r="S1471" s="81" t="s">
        <v>3177</v>
      </c>
      <c r="T1471" s="81" t="s">
        <v>3289</v>
      </c>
      <c r="U1471" s="83">
        <v>44405.339884259258</v>
      </c>
      <c r="V1471" s="85" t="s">
        <v>4942</v>
      </c>
      <c r="W1471" s="81"/>
      <c r="X1471" s="81"/>
      <c r="Y1471" s="87" t="s">
        <v>6942</v>
      </c>
      <c r="Z1471" s="81"/>
    </row>
    <row r="1472" spans="1:26" x14ac:dyDescent="0.35">
      <c r="A1472" s="66" t="s">
        <v>1138</v>
      </c>
      <c r="B1472" s="66" t="s">
        <v>1139</v>
      </c>
      <c r="C1472" s="67"/>
      <c r="D1472" s="68"/>
      <c r="E1472" s="69"/>
      <c r="F1472" s="70"/>
      <c r="G1472" s="67"/>
      <c r="H1472" s="71"/>
      <c r="I1472" s="72"/>
      <c r="J1472" s="72"/>
      <c r="K1472" s="36"/>
      <c r="L1472" s="79"/>
      <c r="M1472" s="79"/>
      <c r="N1472" s="74"/>
      <c r="O1472" s="81" t="s">
        <v>1490</v>
      </c>
      <c r="P1472" s="83">
        <v>44405.348483796297</v>
      </c>
      <c r="Q1472" s="81" t="s">
        <v>1991</v>
      </c>
      <c r="R1472" s="81"/>
      <c r="S1472" s="81"/>
      <c r="T1472" s="81" t="s">
        <v>3289</v>
      </c>
      <c r="U1472" s="83">
        <v>44405.348483796297</v>
      </c>
      <c r="V1472" s="85" t="s">
        <v>4943</v>
      </c>
      <c r="W1472" s="81"/>
      <c r="X1472" s="81"/>
      <c r="Y1472" s="87" t="s">
        <v>6943</v>
      </c>
      <c r="Z1472" s="81"/>
    </row>
    <row r="1473" spans="1:26" x14ac:dyDescent="0.35">
      <c r="A1473" s="66" t="s">
        <v>1140</v>
      </c>
      <c r="B1473" s="66" t="s">
        <v>1140</v>
      </c>
      <c r="C1473" s="67"/>
      <c r="D1473" s="68"/>
      <c r="E1473" s="69"/>
      <c r="F1473" s="70"/>
      <c r="G1473" s="67"/>
      <c r="H1473" s="71"/>
      <c r="I1473" s="72"/>
      <c r="J1473" s="72"/>
      <c r="K1473" s="36"/>
      <c r="L1473" s="79"/>
      <c r="M1473" s="79"/>
      <c r="N1473" s="74"/>
      <c r="O1473" s="81" t="s">
        <v>179</v>
      </c>
      <c r="P1473" s="83">
        <v>44405.341249999998</v>
      </c>
      <c r="Q1473" s="81" t="s">
        <v>1992</v>
      </c>
      <c r="R1473" s="85" t="s">
        <v>2800</v>
      </c>
      <c r="S1473" s="81" t="s">
        <v>3177</v>
      </c>
      <c r="T1473" s="81" t="s">
        <v>3532</v>
      </c>
      <c r="U1473" s="83">
        <v>44405.341249999998</v>
      </c>
      <c r="V1473" s="85" t="s">
        <v>4944</v>
      </c>
      <c r="W1473" s="81"/>
      <c r="X1473" s="81"/>
      <c r="Y1473" s="87" t="s">
        <v>6944</v>
      </c>
      <c r="Z1473" s="81"/>
    </row>
    <row r="1474" spans="1:26" x14ac:dyDescent="0.35">
      <c r="A1474" s="66" t="s">
        <v>1138</v>
      </c>
      <c r="B1474" s="66" t="s">
        <v>1140</v>
      </c>
      <c r="C1474" s="67"/>
      <c r="D1474" s="68"/>
      <c r="E1474" s="69"/>
      <c r="F1474" s="70"/>
      <c r="G1474" s="67"/>
      <c r="H1474" s="71"/>
      <c r="I1474" s="72"/>
      <c r="J1474" s="72"/>
      <c r="K1474" s="36"/>
      <c r="L1474" s="79"/>
      <c r="M1474" s="79"/>
      <c r="N1474" s="74"/>
      <c r="O1474" s="81" t="s">
        <v>1490</v>
      </c>
      <c r="P1474" s="83">
        <v>44405.34851851852</v>
      </c>
      <c r="Q1474" s="81" t="s">
        <v>1993</v>
      </c>
      <c r="R1474" s="81"/>
      <c r="S1474" s="81"/>
      <c r="T1474" s="81" t="s">
        <v>3532</v>
      </c>
      <c r="U1474" s="83">
        <v>44405.34851851852</v>
      </c>
      <c r="V1474" s="85" t="s">
        <v>4945</v>
      </c>
      <c r="W1474" s="81"/>
      <c r="X1474" s="81"/>
      <c r="Y1474" s="87" t="s">
        <v>6945</v>
      </c>
      <c r="Z1474" s="81"/>
    </row>
    <row r="1475" spans="1:26" x14ac:dyDescent="0.35">
      <c r="A1475" s="66" t="s">
        <v>1141</v>
      </c>
      <c r="B1475" s="66" t="s">
        <v>1141</v>
      </c>
      <c r="C1475" s="67"/>
      <c r="D1475" s="68"/>
      <c r="E1475" s="69"/>
      <c r="F1475" s="70"/>
      <c r="G1475" s="67"/>
      <c r="H1475" s="71"/>
      <c r="I1475" s="72"/>
      <c r="J1475" s="72"/>
      <c r="K1475" s="36"/>
      <c r="L1475" s="79"/>
      <c r="M1475" s="79"/>
      <c r="N1475" s="74"/>
      <c r="O1475" s="81" t="s">
        <v>179</v>
      </c>
      <c r="P1475" s="83">
        <v>44405.347048611111</v>
      </c>
      <c r="Q1475" s="81" t="s">
        <v>1994</v>
      </c>
      <c r="R1475" s="85" t="s">
        <v>2795</v>
      </c>
      <c r="S1475" s="81" t="s">
        <v>3180</v>
      </c>
      <c r="T1475" s="81" t="s">
        <v>3289</v>
      </c>
      <c r="U1475" s="83">
        <v>44405.347048611111</v>
      </c>
      <c r="V1475" s="85" t="s">
        <v>4946</v>
      </c>
      <c r="W1475" s="81"/>
      <c r="X1475" s="81"/>
      <c r="Y1475" s="87" t="s">
        <v>6946</v>
      </c>
      <c r="Z1475" s="81"/>
    </row>
    <row r="1476" spans="1:26" x14ac:dyDescent="0.35">
      <c r="A1476" s="66" t="s">
        <v>1138</v>
      </c>
      <c r="B1476" s="66" t="s">
        <v>1141</v>
      </c>
      <c r="C1476" s="67"/>
      <c r="D1476" s="68"/>
      <c r="E1476" s="69"/>
      <c r="F1476" s="70"/>
      <c r="G1476" s="67"/>
      <c r="H1476" s="71"/>
      <c r="I1476" s="72"/>
      <c r="J1476" s="72"/>
      <c r="K1476" s="36"/>
      <c r="L1476" s="79"/>
      <c r="M1476" s="79"/>
      <c r="N1476" s="74"/>
      <c r="O1476" s="81" t="s">
        <v>1490</v>
      </c>
      <c r="P1476" s="83">
        <v>44405.348587962966</v>
      </c>
      <c r="Q1476" s="81" t="s">
        <v>1995</v>
      </c>
      <c r="R1476" s="85" t="s">
        <v>2795</v>
      </c>
      <c r="S1476" s="81" t="s">
        <v>3180</v>
      </c>
      <c r="T1476" s="81" t="s">
        <v>3289</v>
      </c>
      <c r="U1476" s="83">
        <v>44405.348587962966</v>
      </c>
      <c r="V1476" s="85" t="s">
        <v>4947</v>
      </c>
      <c r="W1476" s="81"/>
      <c r="X1476" s="81"/>
      <c r="Y1476" s="87" t="s">
        <v>6947</v>
      </c>
      <c r="Z1476" s="81"/>
    </row>
    <row r="1477" spans="1:26" x14ac:dyDescent="0.35">
      <c r="A1477" s="66" t="s">
        <v>1142</v>
      </c>
      <c r="B1477" s="66" t="s">
        <v>1142</v>
      </c>
      <c r="C1477" s="67"/>
      <c r="D1477" s="68"/>
      <c r="E1477" s="69"/>
      <c r="F1477" s="70"/>
      <c r="G1477" s="67"/>
      <c r="H1477" s="71"/>
      <c r="I1477" s="72"/>
      <c r="J1477" s="72"/>
      <c r="K1477" s="36"/>
      <c r="L1477" s="79"/>
      <c r="M1477" s="79"/>
      <c r="N1477" s="74"/>
      <c r="O1477" s="81" t="s">
        <v>179</v>
      </c>
      <c r="P1477" s="83">
        <v>44405.372523148151</v>
      </c>
      <c r="Q1477" s="81" t="s">
        <v>1996</v>
      </c>
      <c r="R1477" s="85" t="s">
        <v>2801</v>
      </c>
      <c r="S1477" s="81" t="s">
        <v>3177</v>
      </c>
      <c r="T1477" s="81" t="s">
        <v>3306</v>
      </c>
      <c r="U1477" s="83">
        <v>44405.372523148151</v>
      </c>
      <c r="V1477" s="85" t="s">
        <v>4948</v>
      </c>
      <c r="W1477" s="81"/>
      <c r="X1477" s="81"/>
      <c r="Y1477" s="87" t="s">
        <v>6948</v>
      </c>
      <c r="Z1477" s="81"/>
    </row>
    <row r="1478" spans="1:26" x14ac:dyDescent="0.35">
      <c r="A1478" s="66" t="s">
        <v>1138</v>
      </c>
      <c r="B1478" s="66" t="s">
        <v>1142</v>
      </c>
      <c r="C1478" s="67"/>
      <c r="D1478" s="68"/>
      <c r="E1478" s="69"/>
      <c r="F1478" s="70"/>
      <c r="G1478" s="67"/>
      <c r="H1478" s="71"/>
      <c r="I1478" s="72"/>
      <c r="J1478" s="72"/>
      <c r="K1478" s="36"/>
      <c r="L1478" s="79"/>
      <c r="M1478" s="79"/>
      <c r="N1478" s="74"/>
      <c r="O1478" s="81" t="s">
        <v>1490</v>
      </c>
      <c r="P1478" s="83">
        <v>44405.390081018515</v>
      </c>
      <c r="Q1478" s="81" t="s">
        <v>1531</v>
      </c>
      <c r="R1478" s="81"/>
      <c r="S1478" s="81"/>
      <c r="T1478" s="81" t="s">
        <v>3306</v>
      </c>
      <c r="U1478" s="83">
        <v>44405.390081018515</v>
      </c>
      <c r="V1478" s="85" t="s">
        <v>4949</v>
      </c>
      <c r="W1478" s="81"/>
      <c r="X1478" s="81"/>
      <c r="Y1478" s="87" t="s">
        <v>6949</v>
      </c>
      <c r="Z1478" s="81"/>
    </row>
    <row r="1479" spans="1:26" x14ac:dyDescent="0.35">
      <c r="A1479" s="66" t="s">
        <v>1072</v>
      </c>
      <c r="B1479" s="66" t="s">
        <v>1072</v>
      </c>
      <c r="C1479" s="67"/>
      <c r="D1479" s="68"/>
      <c r="E1479" s="69"/>
      <c r="F1479" s="70"/>
      <c r="G1479" s="67"/>
      <c r="H1479" s="71"/>
      <c r="I1479" s="72"/>
      <c r="J1479" s="72"/>
      <c r="K1479" s="36"/>
      <c r="L1479" s="79"/>
      <c r="M1479" s="79"/>
      <c r="N1479" s="74"/>
      <c r="O1479" s="81" t="s">
        <v>179</v>
      </c>
      <c r="P1479" s="83">
        <v>44405.375439814816</v>
      </c>
      <c r="Q1479" s="81" t="s">
        <v>1997</v>
      </c>
      <c r="R1479" s="85" t="s">
        <v>2802</v>
      </c>
      <c r="S1479" s="81" t="s">
        <v>3177</v>
      </c>
      <c r="T1479" s="81"/>
      <c r="U1479" s="83">
        <v>44405.375439814816</v>
      </c>
      <c r="V1479" s="85" t="s">
        <v>4950</v>
      </c>
      <c r="W1479" s="81"/>
      <c r="X1479" s="81"/>
      <c r="Y1479" s="87" t="s">
        <v>6950</v>
      </c>
      <c r="Z1479" s="81"/>
    </row>
    <row r="1480" spans="1:26" x14ac:dyDescent="0.35">
      <c r="A1480" s="66" t="s">
        <v>1138</v>
      </c>
      <c r="B1480" s="66" t="s">
        <v>1072</v>
      </c>
      <c r="C1480" s="67"/>
      <c r="D1480" s="68"/>
      <c r="E1480" s="69"/>
      <c r="F1480" s="70"/>
      <c r="G1480" s="67"/>
      <c r="H1480" s="71"/>
      <c r="I1480" s="72"/>
      <c r="J1480" s="72"/>
      <c r="K1480" s="36"/>
      <c r="L1480" s="79"/>
      <c r="M1480" s="79"/>
      <c r="N1480" s="74"/>
      <c r="O1480" s="81" t="s">
        <v>1490</v>
      </c>
      <c r="P1480" s="83">
        <v>44405.390185185184</v>
      </c>
      <c r="Q1480" s="81" t="s">
        <v>1521</v>
      </c>
      <c r="R1480" s="81"/>
      <c r="S1480" s="81"/>
      <c r="T1480" s="81"/>
      <c r="U1480" s="83">
        <v>44405.390185185184</v>
      </c>
      <c r="V1480" s="85" t="s">
        <v>4951</v>
      </c>
      <c r="W1480" s="81"/>
      <c r="X1480" s="81"/>
      <c r="Y1480" s="87" t="s">
        <v>6951</v>
      </c>
      <c r="Z1480" s="81"/>
    </row>
    <row r="1481" spans="1:26" x14ac:dyDescent="0.35">
      <c r="A1481" s="66" t="s">
        <v>1143</v>
      </c>
      <c r="B1481" s="66" t="s">
        <v>1312</v>
      </c>
      <c r="C1481" s="67"/>
      <c r="D1481" s="68"/>
      <c r="E1481" s="69"/>
      <c r="F1481" s="70"/>
      <c r="G1481" s="67"/>
      <c r="H1481" s="71"/>
      <c r="I1481" s="72"/>
      <c r="J1481" s="72"/>
      <c r="K1481" s="36"/>
      <c r="L1481" s="79"/>
      <c r="M1481" s="79"/>
      <c r="N1481" s="74"/>
      <c r="O1481" s="81" t="s">
        <v>1490</v>
      </c>
      <c r="P1481" s="83">
        <v>44405.376423611109</v>
      </c>
      <c r="Q1481" s="81" t="s">
        <v>1998</v>
      </c>
      <c r="R1481" s="85" t="s">
        <v>2803</v>
      </c>
      <c r="S1481" s="81" t="s">
        <v>3177</v>
      </c>
      <c r="T1481" s="81" t="s">
        <v>3528</v>
      </c>
      <c r="U1481" s="83">
        <v>44405.376423611109</v>
      </c>
      <c r="V1481" s="85" t="s">
        <v>4952</v>
      </c>
      <c r="W1481" s="81"/>
      <c r="X1481" s="81"/>
      <c r="Y1481" s="87" t="s">
        <v>6952</v>
      </c>
      <c r="Z1481" s="81"/>
    </row>
    <row r="1482" spans="1:26" x14ac:dyDescent="0.35">
      <c r="A1482" s="66" t="s">
        <v>1138</v>
      </c>
      <c r="B1482" s="66" t="s">
        <v>1143</v>
      </c>
      <c r="C1482" s="67"/>
      <c r="D1482" s="68"/>
      <c r="E1482" s="69"/>
      <c r="F1482" s="70"/>
      <c r="G1482" s="67"/>
      <c r="H1482" s="71"/>
      <c r="I1482" s="72"/>
      <c r="J1482" s="72"/>
      <c r="K1482" s="36"/>
      <c r="L1482" s="79"/>
      <c r="M1482" s="79"/>
      <c r="N1482" s="74"/>
      <c r="O1482" s="81" t="s">
        <v>1490</v>
      </c>
      <c r="P1482" s="83">
        <v>44405.390289351853</v>
      </c>
      <c r="Q1482" s="81" t="s">
        <v>1999</v>
      </c>
      <c r="R1482" s="81"/>
      <c r="S1482" s="81"/>
      <c r="T1482" s="81" t="s">
        <v>3528</v>
      </c>
      <c r="U1482" s="83">
        <v>44405.390289351853</v>
      </c>
      <c r="V1482" s="85" t="s">
        <v>4953</v>
      </c>
      <c r="W1482" s="81"/>
      <c r="X1482" s="81"/>
      <c r="Y1482" s="87" t="s">
        <v>6953</v>
      </c>
      <c r="Z1482" s="81"/>
    </row>
    <row r="1483" spans="1:26" x14ac:dyDescent="0.35">
      <c r="A1483" s="66" t="s">
        <v>1144</v>
      </c>
      <c r="B1483" s="66" t="s">
        <v>1144</v>
      </c>
      <c r="C1483" s="67"/>
      <c r="D1483" s="68"/>
      <c r="E1483" s="69"/>
      <c r="F1483" s="70"/>
      <c r="G1483" s="67"/>
      <c r="H1483" s="71"/>
      <c r="I1483" s="72"/>
      <c r="J1483" s="72"/>
      <c r="K1483" s="36"/>
      <c r="L1483" s="79"/>
      <c r="M1483" s="79"/>
      <c r="N1483" s="74"/>
      <c r="O1483" s="81" t="s">
        <v>179</v>
      </c>
      <c r="P1483" s="83">
        <v>44405.413726851853</v>
      </c>
      <c r="Q1483" s="81" t="s">
        <v>2000</v>
      </c>
      <c r="R1483" s="85" t="s">
        <v>2804</v>
      </c>
      <c r="S1483" s="81" t="s">
        <v>3177</v>
      </c>
      <c r="T1483" s="81"/>
      <c r="U1483" s="83">
        <v>44405.413726851853</v>
      </c>
      <c r="V1483" s="85" t="s">
        <v>4954</v>
      </c>
      <c r="W1483" s="81"/>
      <c r="X1483" s="81"/>
      <c r="Y1483" s="87" t="s">
        <v>6954</v>
      </c>
      <c r="Z1483" s="81"/>
    </row>
    <row r="1484" spans="1:26" x14ac:dyDescent="0.35">
      <c r="A1484" s="66" t="s">
        <v>1138</v>
      </c>
      <c r="B1484" s="66" t="s">
        <v>1144</v>
      </c>
      <c r="C1484" s="67"/>
      <c r="D1484" s="68"/>
      <c r="E1484" s="69"/>
      <c r="F1484" s="70"/>
      <c r="G1484" s="67"/>
      <c r="H1484" s="71"/>
      <c r="I1484" s="72"/>
      <c r="J1484" s="72"/>
      <c r="K1484" s="36"/>
      <c r="L1484" s="79"/>
      <c r="M1484" s="79"/>
      <c r="N1484" s="74"/>
      <c r="O1484" s="81" t="s">
        <v>1490</v>
      </c>
      <c r="P1484" s="83">
        <v>44405.431666666664</v>
      </c>
      <c r="Q1484" s="81" t="s">
        <v>1523</v>
      </c>
      <c r="R1484" s="81"/>
      <c r="S1484" s="81"/>
      <c r="T1484" s="81"/>
      <c r="U1484" s="83">
        <v>44405.431666666664</v>
      </c>
      <c r="V1484" s="85" t="s">
        <v>4955</v>
      </c>
      <c r="W1484" s="81"/>
      <c r="X1484" s="81"/>
      <c r="Y1484" s="87" t="s">
        <v>6955</v>
      </c>
      <c r="Z1484" s="81"/>
    </row>
    <row r="1485" spans="1:26" x14ac:dyDescent="0.35">
      <c r="A1485" s="66" t="s">
        <v>1145</v>
      </c>
      <c r="B1485" s="66" t="s">
        <v>1145</v>
      </c>
      <c r="C1485" s="67"/>
      <c r="D1485" s="68"/>
      <c r="E1485" s="69"/>
      <c r="F1485" s="70"/>
      <c r="G1485" s="67"/>
      <c r="H1485" s="71"/>
      <c r="I1485" s="72"/>
      <c r="J1485" s="72"/>
      <c r="K1485" s="36"/>
      <c r="L1485" s="79"/>
      <c r="M1485" s="79"/>
      <c r="N1485" s="74"/>
      <c r="O1485" s="81" t="s">
        <v>179</v>
      </c>
      <c r="P1485" s="83">
        <v>44405.415196759262</v>
      </c>
      <c r="Q1485" s="81" t="s">
        <v>2001</v>
      </c>
      <c r="R1485" s="85" t="s">
        <v>2805</v>
      </c>
      <c r="S1485" s="81" t="s">
        <v>3177</v>
      </c>
      <c r="T1485" s="81" t="s">
        <v>3533</v>
      </c>
      <c r="U1485" s="83">
        <v>44405.415196759262</v>
      </c>
      <c r="V1485" s="85" t="s">
        <v>4956</v>
      </c>
      <c r="W1485" s="81"/>
      <c r="X1485" s="81"/>
      <c r="Y1485" s="87" t="s">
        <v>6956</v>
      </c>
      <c r="Z1485" s="81"/>
    </row>
    <row r="1486" spans="1:26" x14ac:dyDescent="0.35">
      <c r="A1486" s="66" t="s">
        <v>1138</v>
      </c>
      <c r="B1486" s="66" t="s">
        <v>1145</v>
      </c>
      <c r="C1486" s="67"/>
      <c r="D1486" s="68"/>
      <c r="E1486" s="69"/>
      <c r="F1486" s="70"/>
      <c r="G1486" s="67"/>
      <c r="H1486" s="71"/>
      <c r="I1486" s="72"/>
      <c r="J1486" s="72"/>
      <c r="K1486" s="36"/>
      <c r="L1486" s="79"/>
      <c r="M1486" s="79"/>
      <c r="N1486" s="74"/>
      <c r="O1486" s="81" t="s">
        <v>1490</v>
      </c>
      <c r="P1486" s="83">
        <v>44405.431701388887</v>
      </c>
      <c r="Q1486" s="81" t="s">
        <v>2002</v>
      </c>
      <c r="R1486" s="81"/>
      <c r="S1486" s="81"/>
      <c r="T1486" s="81" t="s">
        <v>3533</v>
      </c>
      <c r="U1486" s="83">
        <v>44405.431701388887</v>
      </c>
      <c r="V1486" s="85" t="s">
        <v>4957</v>
      </c>
      <c r="W1486" s="81"/>
      <c r="X1486" s="81"/>
      <c r="Y1486" s="87" t="s">
        <v>6957</v>
      </c>
      <c r="Z1486" s="81"/>
    </row>
    <row r="1487" spans="1:26" x14ac:dyDescent="0.35">
      <c r="A1487" s="66" t="s">
        <v>1146</v>
      </c>
      <c r="B1487" s="66" t="s">
        <v>1146</v>
      </c>
      <c r="C1487" s="67"/>
      <c r="D1487" s="68"/>
      <c r="E1487" s="69"/>
      <c r="F1487" s="70"/>
      <c r="G1487" s="67"/>
      <c r="H1487" s="71"/>
      <c r="I1487" s="72"/>
      <c r="J1487" s="72"/>
      <c r="K1487" s="36"/>
      <c r="L1487" s="79"/>
      <c r="M1487" s="79"/>
      <c r="N1487" s="74"/>
      <c r="O1487" s="81" t="s">
        <v>179</v>
      </c>
      <c r="P1487" s="83">
        <v>44405.425671296296</v>
      </c>
      <c r="Q1487" s="81" t="s">
        <v>2003</v>
      </c>
      <c r="R1487" s="81"/>
      <c r="S1487" s="81"/>
      <c r="T1487" s="81" t="s">
        <v>3534</v>
      </c>
      <c r="U1487" s="83">
        <v>44405.425671296296</v>
      </c>
      <c r="V1487" s="85" t="s">
        <v>4958</v>
      </c>
      <c r="W1487" s="81"/>
      <c r="X1487" s="81"/>
      <c r="Y1487" s="87" t="s">
        <v>6958</v>
      </c>
      <c r="Z1487" s="81"/>
    </row>
    <row r="1488" spans="1:26" x14ac:dyDescent="0.35">
      <c r="A1488" s="66" t="s">
        <v>1138</v>
      </c>
      <c r="B1488" s="66" t="s">
        <v>1146</v>
      </c>
      <c r="C1488" s="67"/>
      <c r="D1488" s="68"/>
      <c r="E1488" s="69"/>
      <c r="F1488" s="70"/>
      <c r="G1488" s="67"/>
      <c r="H1488" s="71"/>
      <c r="I1488" s="72"/>
      <c r="J1488" s="72"/>
      <c r="K1488" s="36"/>
      <c r="L1488" s="79"/>
      <c r="M1488" s="79"/>
      <c r="N1488" s="74"/>
      <c r="O1488" s="81" t="s">
        <v>1490</v>
      </c>
      <c r="P1488" s="83">
        <v>44405.431840277779</v>
      </c>
      <c r="Q1488" s="81" t="s">
        <v>2004</v>
      </c>
      <c r="R1488" s="81"/>
      <c r="S1488" s="81"/>
      <c r="T1488" s="81" t="s">
        <v>3534</v>
      </c>
      <c r="U1488" s="83">
        <v>44405.431840277779</v>
      </c>
      <c r="V1488" s="85" t="s">
        <v>4959</v>
      </c>
      <c r="W1488" s="81"/>
      <c r="X1488" s="81"/>
      <c r="Y1488" s="87" t="s">
        <v>6959</v>
      </c>
      <c r="Z1488" s="81"/>
    </row>
    <row r="1489" spans="1:26" x14ac:dyDescent="0.35">
      <c r="A1489" s="66" t="s">
        <v>404</v>
      </c>
      <c r="B1489" s="66" t="s">
        <v>404</v>
      </c>
      <c r="C1489" s="67"/>
      <c r="D1489" s="68"/>
      <c r="E1489" s="69"/>
      <c r="F1489" s="70"/>
      <c r="G1489" s="67"/>
      <c r="H1489" s="71"/>
      <c r="I1489" s="72"/>
      <c r="J1489" s="72"/>
      <c r="K1489" s="36"/>
      <c r="L1489" s="79"/>
      <c r="M1489" s="79"/>
      <c r="N1489" s="74"/>
      <c r="O1489" s="81" t="s">
        <v>179</v>
      </c>
      <c r="P1489" s="83">
        <v>44405.427777777775</v>
      </c>
      <c r="Q1489" s="81" t="s">
        <v>2005</v>
      </c>
      <c r="R1489" s="85" t="s">
        <v>2806</v>
      </c>
      <c r="S1489" s="81" t="s">
        <v>3177</v>
      </c>
      <c r="T1489" s="81" t="s">
        <v>3535</v>
      </c>
      <c r="U1489" s="83">
        <v>44405.427777777775</v>
      </c>
      <c r="V1489" s="85" t="s">
        <v>4960</v>
      </c>
      <c r="W1489" s="81"/>
      <c r="X1489" s="81"/>
      <c r="Y1489" s="87" t="s">
        <v>6960</v>
      </c>
      <c r="Z1489" s="81"/>
    </row>
    <row r="1490" spans="1:26" x14ac:dyDescent="0.35">
      <c r="A1490" s="66" t="s">
        <v>1138</v>
      </c>
      <c r="B1490" s="66" t="s">
        <v>404</v>
      </c>
      <c r="C1490" s="67"/>
      <c r="D1490" s="68"/>
      <c r="E1490" s="69"/>
      <c r="F1490" s="70"/>
      <c r="G1490" s="67"/>
      <c r="H1490" s="71"/>
      <c r="I1490" s="72"/>
      <c r="J1490" s="72"/>
      <c r="K1490" s="36"/>
      <c r="L1490" s="79"/>
      <c r="M1490" s="79"/>
      <c r="N1490" s="74"/>
      <c r="O1490" s="81" t="s">
        <v>1490</v>
      </c>
      <c r="P1490" s="83">
        <v>44405.431932870371</v>
      </c>
      <c r="Q1490" s="81" t="s">
        <v>2006</v>
      </c>
      <c r="R1490" s="81"/>
      <c r="S1490" s="81"/>
      <c r="T1490" s="81" t="s">
        <v>3535</v>
      </c>
      <c r="U1490" s="83">
        <v>44405.431932870371</v>
      </c>
      <c r="V1490" s="85" t="s">
        <v>4961</v>
      </c>
      <c r="W1490" s="81"/>
      <c r="X1490" s="81"/>
      <c r="Y1490" s="87" t="s">
        <v>6961</v>
      </c>
      <c r="Z1490" s="81"/>
    </row>
    <row r="1491" spans="1:26" x14ac:dyDescent="0.35">
      <c r="A1491" s="66" t="s">
        <v>1147</v>
      </c>
      <c r="B1491" s="66" t="s">
        <v>1403</v>
      </c>
      <c r="C1491" s="67"/>
      <c r="D1491" s="68"/>
      <c r="E1491" s="69"/>
      <c r="F1491" s="70"/>
      <c r="G1491" s="67"/>
      <c r="H1491" s="71"/>
      <c r="I1491" s="72"/>
      <c r="J1491" s="72"/>
      <c r="K1491" s="36"/>
      <c r="L1491" s="79"/>
      <c r="M1491" s="79"/>
      <c r="N1491" s="74"/>
      <c r="O1491" s="81" t="s">
        <v>1490</v>
      </c>
      <c r="P1491" s="83">
        <v>44405.428668981483</v>
      </c>
      <c r="Q1491" s="81" t="s">
        <v>2007</v>
      </c>
      <c r="R1491" s="81"/>
      <c r="S1491" s="81"/>
      <c r="T1491" s="81" t="s">
        <v>3384</v>
      </c>
      <c r="U1491" s="83">
        <v>44405.428668981483</v>
      </c>
      <c r="V1491" s="85" t="s">
        <v>4962</v>
      </c>
      <c r="W1491" s="81"/>
      <c r="X1491" s="81"/>
      <c r="Y1491" s="87" t="s">
        <v>6962</v>
      </c>
      <c r="Z1491" s="81"/>
    </row>
    <row r="1492" spans="1:26" x14ac:dyDescent="0.35">
      <c r="A1492" s="66" t="s">
        <v>1138</v>
      </c>
      <c r="B1492" s="66" t="s">
        <v>1403</v>
      </c>
      <c r="C1492" s="67"/>
      <c r="D1492" s="68"/>
      <c r="E1492" s="69"/>
      <c r="F1492" s="70"/>
      <c r="G1492" s="67"/>
      <c r="H1492" s="71"/>
      <c r="I1492" s="72"/>
      <c r="J1492" s="72"/>
      <c r="K1492" s="36"/>
      <c r="L1492" s="79"/>
      <c r="M1492" s="79"/>
      <c r="N1492" s="74"/>
      <c r="O1492" s="81" t="s">
        <v>1490</v>
      </c>
      <c r="P1492" s="83">
        <v>44405.431979166664</v>
      </c>
      <c r="Q1492" s="81" t="s">
        <v>1687</v>
      </c>
      <c r="R1492" s="81"/>
      <c r="S1492" s="81"/>
      <c r="T1492" s="81" t="s">
        <v>3384</v>
      </c>
      <c r="U1492" s="83">
        <v>44405.431979166664</v>
      </c>
      <c r="V1492" s="85" t="s">
        <v>4963</v>
      </c>
      <c r="W1492" s="81"/>
      <c r="X1492" s="81"/>
      <c r="Y1492" s="87" t="s">
        <v>6963</v>
      </c>
      <c r="Z1492" s="81"/>
    </row>
    <row r="1493" spans="1:26" x14ac:dyDescent="0.35">
      <c r="A1493" s="66" t="s">
        <v>1138</v>
      </c>
      <c r="B1493" s="66" t="s">
        <v>1147</v>
      </c>
      <c r="C1493" s="67"/>
      <c r="D1493" s="68"/>
      <c r="E1493" s="69"/>
      <c r="F1493" s="70"/>
      <c r="G1493" s="67"/>
      <c r="H1493" s="71"/>
      <c r="I1493" s="72"/>
      <c r="J1493" s="72"/>
      <c r="K1493" s="36"/>
      <c r="L1493" s="79"/>
      <c r="M1493" s="79"/>
      <c r="N1493" s="74"/>
      <c r="O1493" s="81" t="s">
        <v>1490</v>
      </c>
      <c r="P1493" s="83">
        <v>44405.431979166664</v>
      </c>
      <c r="Q1493" s="81" t="s">
        <v>1687</v>
      </c>
      <c r="R1493" s="81"/>
      <c r="S1493" s="81"/>
      <c r="T1493" s="81" t="s">
        <v>3384</v>
      </c>
      <c r="U1493" s="83">
        <v>44405.431979166664</v>
      </c>
      <c r="V1493" s="85" t="s">
        <v>4963</v>
      </c>
      <c r="W1493" s="81"/>
      <c r="X1493" s="81"/>
      <c r="Y1493" s="87" t="s">
        <v>6963</v>
      </c>
      <c r="Z1493" s="81"/>
    </row>
    <row r="1494" spans="1:26" x14ac:dyDescent="0.35">
      <c r="A1494" s="66" t="s">
        <v>1148</v>
      </c>
      <c r="B1494" s="66" t="s">
        <v>1148</v>
      </c>
      <c r="C1494" s="67"/>
      <c r="D1494" s="68"/>
      <c r="E1494" s="69"/>
      <c r="F1494" s="70"/>
      <c r="G1494" s="67"/>
      <c r="H1494" s="71"/>
      <c r="I1494" s="72"/>
      <c r="J1494" s="72"/>
      <c r="K1494" s="36"/>
      <c r="L1494" s="79"/>
      <c r="M1494" s="79"/>
      <c r="N1494" s="74"/>
      <c r="O1494" s="81" t="s">
        <v>179</v>
      </c>
      <c r="P1494" s="83">
        <v>44405.457430555558</v>
      </c>
      <c r="Q1494" s="81" t="s">
        <v>2008</v>
      </c>
      <c r="R1494" s="85" t="s">
        <v>2807</v>
      </c>
      <c r="S1494" s="81" t="s">
        <v>3177</v>
      </c>
      <c r="T1494" s="81"/>
      <c r="U1494" s="83">
        <v>44405.457430555558</v>
      </c>
      <c r="V1494" s="85" t="s">
        <v>4964</v>
      </c>
      <c r="W1494" s="81"/>
      <c r="X1494" s="81"/>
      <c r="Y1494" s="87" t="s">
        <v>6964</v>
      </c>
      <c r="Z1494" s="81"/>
    </row>
    <row r="1495" spans="1:26" x14ac:dyDescent="0.35">
      <c r="A1495" s="66" t="s">
        <v>1138</v>
      </c>
      <c r="B1495" s="66" t="s">
        <v>1148</v>
      </c>
      <c r="C1495" s="67"/>
      <c r="D1495" s="68"/>
      <c r="E1495" s="69"/>
      <c r="F1495" s="70"/>
      <c r="G1495" s="67"/>
      <c r="H1495" s="71"/>
      <c r="I1495" s="72"/>
      <c r="J1495" s="72"/>
      <c r="K1495" s="36"/>
      <c r="L1495" s="79"/>
      <c r="M1495" s="79"/>
      <c r="N1495" s="74"/>
      <c r="O1495" s="81" t="s">
        <v>1490</v>
      </c>
      <c r="P1495" s="83">
        <v>44405.473333333335</v>
      </c>
      <c r="Q1495" s="81" t="s">
        <v>2009</v>
      </c>
      <c r="R1495" s="81"/>
      <c r="S1495" s="81"/>
      <c r="T1495" s="81"/>
      <c r="U1495" s="83">
        <v>44405.473333333335</v>
      </c>
      <c r="V1495" s="85" t="s">
        <v>4965</v>
      </c>
      <c r="W1495" s="81"/>
      <c r="X1495" s="81"/>
      <c r="Y1495" s="87" t="s">
        <v>6965</v>
      </c>
      <c r="Z1495" s="81"/>
    </row>
    <row r="1496" spans="1:26" x14ac:dyDescent="0.35">
      <c r="A1496" s="66" t="s">
        <v>1149</v>
      </c>
      <c r="B1496" s="66" t="s">
        <v>1366</v>
      </c>
      <c r="C1496" s="67"/>
      <c r="D1496" s="68"/>
      <c r="E1496" s="69"/>
      <c r="F1496" s="70"/>
      <c r="G1496" s="67"/>
      <c r="H1496" s="71"/>
      <c r="I1496" s="72"/>
      <c r="J1496" s="72"/>
      <c r="K1496" s="36"/>
      <c r="L1496" s="79"/>
      <c r="M1496" s="79"/>
      <c r="N1496" s="74"/>
      <c r="O1496" s="81" t="s">
        <v>1490</v>
      </c>
      <c r="P1496" s="83">
        <v>44410.345949074072</v>
      </c>
      <c r="Q1496" s="81" t="s">
        <v>2010</v>
      </c>
      <c r="R1496" s="85" t="s">
        <v>2808</v>
      </c>
      <c r="S1496" s="81" t="s">
        <v>3177</v>
      </c>
      <c r="T1496" s="81" t="s">
        <v>3536</v>
      </c>
      <c r="U1496" s="83">
        <v>44410.345949074072</v>
      </c>
      <c r="V1496" s="85" t="s">
        <v>4966</v>
      </c>
      <c r="W1496" s="81"/>
      <c r="X1496" s="81"/>
      <c r="Y1496" s="87" t="s">
        <v>6966</v>
      </c>
      <c r="Z1496" s="81"/>
    </row>
    <row r="1497" spans="1:26" x14ac:dyDescent="0.35">
      <c r="A1497" s="66" t="s">
        <v>1133</v>
      </c>
      <c r="B1497" s="66" t="s">
        <v>1366</v>
      </c>
      <c r="C1497" s="67"/>
      <c r="D1497" s="68"/>
      <c r="E1497" s="69"/>
      <c r="F1497" s="70"/>
      <c r="G1497" s="67"/>
      <c r="H1497" s="71"/>
      <c r="I1497" s="72"/>
      <c r="J1497" s="72"/>
      <c r="K1497" s="36"/>
      <c r="L1497" s="79"/>
      <c r="M1497" s="79"/>
      <c r="N1497" s="74"/>
      <c r="O1497" s="81" t="s">
        <v>1490</v>
      </c>
      <c r="P1497" s="83">
        <v>44405.458333333336</v>
      </c>
      <c r="Q1497" s="81" t="s">
        <v>2011</v>
      </c>
      <c r="R1497" s="85" t="s">
        <v>2809</v>
      </c>
      <c r="S1497" s="81" t="s">
        <v>3190</v>
      </c>
      <c r="T1497" s="81" t="s">
        <v>3289</v>
      </c>
      <c r="U1497" s="83">
        <v>44405.458333333336</v>
      </c>
      <c r="V1497" s="85" t="s">
        <v>4967</v>
      </c>
      <c r="W1497" s="81"/>
      <c r="X1497" s="81"/>
      <c r="Y1497" s="87" t="s">
        <v>6967</v>
      </c>
      <c r="Z1497" s="81"/>
    </row>
    <row r="1498" spans="1:26" x14ac:dyDescent="0.35">
      <c r="A1498" s="66" t="s">
        <v>1138</v>
      </c>
      <c r="B1498" s="66" t="s">
        <v>1366</v>
      </c>
      <c r="C1498" s="67"/>
      <c r="D1498" s="68"/>
      <c r="E1498" s="69"/>
      <c r="F1498" s="70"/>
      <c r="G1498" s="67"/>
      <c r="H1498" s="71"/>
      <c r="I1498" s="72"/>
      <c r="J1498" s="72"/>
      <c r="K1498" s="36"/>
      <c r="L1498" s="79"/>
      <c r="M1498" s="79"/>
      <c r="N1498" s="74"/>
      <c r="O1498" s="81" t="s">
        <v>1490</v>
      </c>
      <c r="P1498" s="83">
        <v>44405.473425925928</v>
      </c>
      <c r="Q1498" s="81" t="s">
        <v>2012</v>
      </c>
      <c r="R1498" s="85" t="s">
        <v>2809</v>
      </c>
      <c r="S1498" s="81" t="s">
        <v>3190</v>
      </c>
      <c r="T1498" s="81" t="s">
        <v>3289</v>
      </c>
      <c r="U1498" s="83">
        <v>44405.473425925928</v>
      </c>
      <c r="V1498" s="85" t="s">
        <v>4968</v>
      </c>
      <c r="W1498" s="81"/>
      <c r="X1498" s="81"/>
      <c r="Y1498" s="87" t="s">
        <v>6968</v>
      </c>
      <c r="Z1498" s="81"/>
    </row>
    <row r="1499" spans="1:26" x14ac:dyDescent="0.35">
      <c r="A1499" s="66" t="s">
        <v>1133</v>
      </c>
      <c r="B1499" s="66" t="s">
        <v>1413</v>
      </c>
      <c r="C1499" s="67"/>
      <c r="D1499" s="68"/>
      <c r="E1499" s="69"/>
      <c r="F1499" s="70"/>
      <c r="G1499" s="67"/>
      <c r="H1499" s="71"/>
      <c r="I1499" s="72"/>
      <c r="J1499" s="72"/>
      <c r="K1499" s="36"/>
      <c r="L1499" s="79"/>
      <c r="M1499" s="79"/>
      <c r="N1499" s="74"/>
      <c r="O1499" s="81" t="s">
        <v>1490</v>
      </c>
      <c r="P1499" s="83">
        <v>44405.458333333336</v>
      </c>
      <c r="Q1499" s="81" t="s">
        <v>2011</v>
      </c>
      <c r="R1499" s="85" t="s">
        <v>2809</v>
      </c>
      <c r="S1499" s="81" t="s">
        <v>3190</v>
      </c>
      <c r="T1499" s="81" t="s">
        <v>3289</v>
      </c>
      <c r="U1499" s="83">
        <v>44405.458333333336</v>
      </c>
      <c r="V1499" s="85" t="s">
        <v>4967</v>
      </c>
      <c r="W1499" s="81"/>
      <c r="X1499" s="81"/>
      <c r="Y1499" s="87" t="s">
        <v>6967</v>
      </c>
      <c r="Z1499" s="81"/>
    </row>
    <row r="1500" spans="1:26" x14ac:dyDescent="0.35">
      <c r="A1500" s="66" t="s">
        <v>1138</v>
      </c>
      <c r="B1500" s="66" t="s">
        <v>1413</v>
      </c>
      <c r="C1500" s="67"/>
      <c r="D1500" s="68"/>
      <c r="E1500" s="69"/>
      <c r="F1500" s="70"/>
      <c r="G1500" s="67"/>
      <c r="H1500" s="71"/>
      <c r="I1500" s="72"/>
      <c r="J1500" s="72"/>
      <c r="K1500" s="36"/>
      <c r="L1500" s="79"/>
      <c r="M1500" s="79"/>
      <c r="N1500" s="74"/>
      <c r="O1500" s="81" t="s">
        <v>1490</v>
      </c>
      <c r="P1500" s="83">
        <v>44405.473425925928</v>
      </c>
      <c r="Q1500" s="81" t="s">
        <v>2012</v>
      </c>
      <c r="R1500" s="85" t="s">
        <v>2809</v>
      </c>
      <c r="S1500" s="81" t="s">
        <v>3190</v>
      </c>
      <c r="T1500" s="81" t="s">
        <v>3289</v>
      </c>
      <c r="U1500" s="83">
        <v>44405.473425925928</v>
      </c>
      <c r="V1500" s="85" t="s">
        <v>4968</v>
      </c>
      <c r="W1500" s="81"/>
      <c r="X1500" s="81"/>
      <c r="Y1500" s="87" t="s">
        <v>6968</v>
      </c>
      <c r="Z1500" s="81"/>
    </row>
    <row r="1501" spans="1:26" x14ac:dyDescent="0.35">
      <c r="A1501" s="66" t="s">
        <v>1133</v>
      </c>
      <c r="B1501" s="66" t="s">
        <v>1462</v>
      </c>
      <c r="C1501" s="67"/>
      <c r="D1501" s="68"/>
      <c r="E1501" s="69"/>
      <c r="F1501" s="70"/>
      <c r="G1501" s="67"/>
      <c r="H1501" s="71"/>
      <c r="I1501" s="72"/>
      <c r="J1501" s="72"/>
      <c r="K1501" s="36"/>
      <c r="L1501" s="79"/>
      <c r="M1501" s="79"/>
      <c r="N1501" s="74"/>
      <c r="O1501" s="81" t="s">
        <v>1490</v>
      </c>
      <c r="P1501" s="83">
        <v>44405.458333333336</v>
      </c>
      <c r="Q1501" s="81" t="s">
        <v>2011</v>
      </c>
      <c r="R1501" s="85" t="s">
        <v>2809</v>
      </c>
      <c r="S1501" s="81" t="s">
        <v>3190</v>
      </c>
      <c r="T1501" s="81" t="s">
        <v>3289</v>
      </c>
      <c r="U1501" s="83">
        <v>44405.458333333336</v>
      </c>
      <c r="V1501" s="85" t="s">
        <v>4967</v>
      </c>
      <c r="W1501" s="81"/>
      <c r="X1501" s="81"/>
      <c r="Y1501" s="87" t="s">
        <v>6967</v>
      </c>
      <c r="Z1501" s="81"/>
    </row>
    <row r="1502" spans="1:26" x14ac:dyDescent="0.35">
      <c r="A1502" s="66" t="s">
        <v>1138</v>
      </c>
      <c r="B1502" s="66" t="s">
        <v>1462</v>
      </c>
      <c r="C1502" s="67"/>
      <c r="D1502" s="68"/>
      <c r="E1502" s="69"/>
      <c r="F1502" s="70"/>
      <c r="G1502" s="67"/>
      <c r="H1502" s="71"/>
      <c r="I1502" s="72"/>
      <c r="J1502" s="72"/>
      <c r="K1502" s="36"/>
      <c r="L1502" s="79"/>
      <c r="M1502" s="79"/>
      <c r="N1502" s="74"/>
      <c r="O1502" s="81" t="s">
        <v>1490</v>
      </c>
      <c r="P1502" s="83">
        <v>44405.473425925928</v>
      </c>
      <c r="Q1502" s="81" t="s">
        <v>2012</v>
      </c>
      <c r="R1502" s="85" t="s">
        <v>2809</v>
      </c>
      <c r="S1502" s="81" t="s">
        <v>3190</v>
      </c>
      <c r="T1502" s="81" t="s">
        <v>3289</v>
      </c>
      <c r="U1502" s="83">
        <v>44405.473425925928</v>
      </c>
      <c r="V1502" s="85" t="s">
        <v>4968</v>
      </c>
      <c r="W1502" s="81"/>
      <c r="X1502" s="81"/>
      <c r="Y1502" s="87" t="s">
        <v>6968</v>
      </c>
      <c r="Z1502" s="81"/>
    </row>
    <row r="1503" spans="1:26" x14ac:dyDescent="0.35">
      <c r="A1503" s="66" t="s">
        <v>1150</v>
      </c>
      <c r="B1503" s="66" t="s">
        <v>1150</v>
      </c>
      <c r="C1503" s="67"/>
      <c r="D1503" s="68"/>
      <c r="E1503" s="69"/>
      <c r="F1503" s="70"/>
      <c r="G1503" s="67"/>
      <c r="H1503" s="71"/>
      <c r="I1503" s="72"/>
      <c r="J1503" s="72"/>
      <c r="K1503" s="36"/>
      <c r="L1503" s="79"/>
      <c r="M1503" s="79"/>
      <c r="N1503" s="74"/>
      <c r="O1503" s="81" t="s">
        <v>179</v>
      </c>
      <c r="P1503" s="83">
        <v>44405.458564814813</v>
      </c>
      <c r="Q1503" s="81" t="s">
        <v>2013</v>
      </c>
      <c r="R1503" s="85" t="s">
        <v>2810</v>
      </c>
      <c r="S1503" s="81" t="s">
        <v>3191</v>
      </c>
      <c r="T1503" s="81" t="s">
        <v>3289</v>
      </c>
      <c r="U1503" s="83">
        <v>44405.458564814813</v>
      </c>
      <c r="V1503" s="85" t="s">
        <v>4969</v>
      </c>
      <c r="W1503" s="81"/>
      <c r="X1503" s="81"/>
      <c r="Y1503" s="87" t="s">
        <v>6969</v>
      </c>
      <c r="Z1503" s="81"/>
    </row>
    <row r="1504" spans="1:26" x14ac:dyDescent="0.35">
      <c r="A1504" s="66" t="s">
        <v>1138</v>
      </c>
      <c r="B1504" s="66" t="s">
        <v>1150</v>
      </c>
      <c r="C1504" s="67"/>
      <c r="D1504" s="68"/>
      <c r="E1504" s="69"/>
      <c r="F1504" s="70"/>
      <c r="G1504" s="67"/>
      <c r="H1504" s="71"/>
      <c r="I1504" s="72"/>
      <c r="J1504" s="72"/>
      <c r="K1504" s="36"/>
      <c r="L1504" s="79"/>
      <c r="M1504" s="79"/>
      <c r="N1504" s="74"/>
      <c r="O1504" s="81" t="s">
        <v>1490</v>
      </c>
      <c r="P1504" s="83">
        <v>44405.473483796297</v>
      </c>
      <c r="Q1504" s="81" t="s">
        <v>2014</v>
      </c>
      <c r="R1504" s="85" t="s">
        <v>2810</v>
      </c>
      <c r="S1504" s="81" t="s">
        <v>3191</v>
      </c>
      <c r="T1504" s="81" t="s">
        <v>3289</v>
      </c>
      <c r="U1504" s="83">
        <v>44405.473483796297</v>
      </c>
      <c r="V1504" s="85" t="s">
        <v>4970</v>
      </c>
      <c r="W1504" s="81"/>
      <c r="X1504" s="81"/>
      <c r="Y1504" s="87" t="s">
        <v>6970</v>
      </c>
      <c r="Z1504" s="81"/>
    </row>
    <row r="1505" spans="1:26" x14ac:dyDescent="0.35">
      <c r="A1505" s="66" t="s">
        <v>1151</v>
      </c>
      <c r="B1505" s="66" t="s">
        <v>1151</v>
      </c>
      <c r="C1505" s="67"/>
      <c r="D1505" s="68"/>
      <c r="E1505" s="69"/>
      <c r="F1505" s="70"/>
      <c r="G1505" s="67"/>
      <c r="H1505" s="71"/>
      <c r="I1505" s="72"/>
      <c r="J1505" s="72"/>
      <c r="K1505" s="36"/>
      <c r="L1505" s="79"/>
      <c r="M1505" s="79"/>
      <c r="N1505" s="74"/>
      <c r="O1505" s="81" t="s">
        <v>179</v>
      </c>
      <c r="P1505" s="83">
        <v>44405.459537037037</v>
      </c>
      <c r="Q1505" s="81" t="s">
        <v>2015</v>
      </c>
      <c r="R1505" s="85" t="s">
        <v>2811</v>
      </c>
      <c r="S1505" s="81" t="s">
        <v>3177</v>
      </c>
      <c r="T1505" s="81" t="s">
        <v>3352</v>
      </c>
      <c r="U1505" s="83">
        <v>44405.459537037037</v>
      </c>
      <c r="V1505" s="85" t="s">
        <v>4971</v>
      </c>
      <c r="W1505" s="81"/>
      <c r="X1505" s="81"/>
      <c r="Y1505" s="87" t="s">
        <v>6971</v>
      </c>
      <c r="Z1505" s="81"/>
    </row>
    <row r="1506" spans="1:26" x14ac:dyDescent="0.35">
      <c r="A1506" s="66" t="s">
        <v>1138</v>
      </c>
      <c r="B1506" s="66" t="s">
        <v>1151</v>
      </c>
      <c r="C1506" s="67"/>
      <c r="D1506" s="68"/>
      <c r="E1506" s="69"/>
      <c r="F1506" s="70"/>
      <c r="G1506" s="67"/>
      <c r="H1506" s="71"/>
      <c r="I1506" s="72"/>
      <c r="J1506" s="72"/>
      <c r="K1506" s="36"/>
      <c r="L1506" s="79"/>
      <c r="M1506" s="79"/>
      <c r="N1506" s="74"/>
      <c r="O1506" s="81" t="s">
        <v>1490</v>
      </c>
      <c r="P1506" s="83">
        <v>44405.47351851852</v>
      </c>
      <c r="Q1506" s="81" t="s">
        <v>1617</v>
      </c>
      <c r="R1506" s="81"/>
      <c r="S1506" s="81"/>
      <c r="T1506" s="81" t="s">
        <v>3352</v>
      </c>
      <c r="U1506" s="83">
        <v>44405.47351851852</v>
      </c>
      <c r="V1506" s="85" t="s">
        <v>4972</v>
      </c>
      <c r="W1506" s="81"/>
      <c r="X1506" s="81"/>
      <c r="Y1506" s="87" t="s">
        <v>6972</v>
      </c>
      <c r="Z1506" s="81"/>
    </row>
    <row r="1507" spans="1:26" x14ac:dyDescent="0.35">
      <c r="A1507" s="66" t="s">
        <v>1152</v>
      </c>
      <c r="B1507" s="66" t="s">
        <v>1430</v>
      </c>
      <c r="C1507" s="67"/>
      <c r="D1507" s="68"/>
      <c r="E1507" s="69"/>
      <c r="F1507" s="70"/>
      <c r="G1507" s="67"/>
      <c r="H1507" s="71"/>
      <c r="I1507" s="72"/>
      <c r="J1507" s="72"/>
      <c r="K1507" s="36"/>
      <c r="L1507" s="79"/>
      <c r="M1507" s="79"/>
      <c r="N1507" s="74"/>
      <c r="O1507" s="81" t="s">
        <v>1490</v>
      </c>
      <c r="P1507" s="83">
        <v>44405.465937499997</v>
      </c>
      <c r="Q1507" s="81" t="s">
        <v>2016</v>
      </c>
      <c r="R1507" s="85" t="s">
        <v>2812</v>
      </c>
      <c r="S1507" s="81" t="s">
        <v>3177</v>
      </c>
      <c r="T1507" s="81" t="s">
        <v>3325</v>
      </c>
      <c r="U1507" s="83">
        <v>44405.465937499997</v>
      </c>
      <c r="V1507" s="85" t="s">
        <v>4973</v>
      </c>
      <c r="W1507" s="81"/>
      <c r="X1507" s="81"/>
      <c r="Y1507" s="87" t="s">
        <v>6973</v>
      </c>
      <c r="Z1507" s="81"/>
    </row>
    <row r="1508" spans="1:26" x14ac:dyDescent="0.35">
      <c r="A1508" s="66" t="s">
        <v>1138</v>
      </c>
      <c r="B1508" s="66" t="s">
        <v>1430</v>
      </c>
      <c r="C1508" s="67"/>
      <c r="D1508" s="68"/>
      <c r="E1508" s="69"/>
      <c r="F1508" s="70"/>
      <c r="G1508" s="67"/>
      <c r="H1508" s="71"/>
      <c r="I1508" s="72"/>
      <c r="J1508" s="72"/>
      <c r="K1508" s="36"/>
      <c r="L1508" s="79"/>
      <c r="M1508" s="79"/>
      <c r="N1508" s="74"/>
      <c r="O1508" s="81" t="s">
        <v>1490</v>
      </c>
      <c r="P1508" s="83">
        <v>44405.473564814813</v>
      </c>
      <c r="Q1508" s="81" t="s">
        <v>2017</v>
      </c>
      <c r="R1508" s="81"/>
      <c r="S1508" s="81"/>
      <c r="T1508" s="81" t="s">
        <v>3325</v>
      </c>
      <c r="U1508" s="83">
        <v>44405.473564814813</v>
      </c>
      <c r="V1508" s="85" t="s">
        <v>4974</v>
      </c>
      <c r="W1508" s="81"/>
      <c r="X1508" s="81"/>
      <c r="Y1508" s="87" t="s">
        <v>6974</v>
      </c>
      <c r="Z1508" s="81"/>
    </row>
    <row r="1509" spans="1:26" x14ac:dyDescent="0.35">
      <c r="A1509" s="66" t="s">
        <v>1138</v>
      </c>
      <c r="B1509" s="66" t="s">
        <v>1152</v>
      </c>
      <c r="C1509" s="67"/>
      <c r="D1509" s="68"/>
      <c r="E1509" s="69"/>
      <c r="F1509" s="70"/>
      <c r="G1509" s="67"/>
      <c r="H1509" s="71"/>
      <c r="I1509" s="72"/>
      <c r="J1509" s="72"/>
      <c r="K1509" s="36"/>
      <c r="L1509" s="79"/>
      <c r="M1509" s="79"/>
      <c r="N1509" s="74"/>
      <c r="O1509" s="81" t="s">
        <v>1490</v>
      </c>
      <c r="P1509" s="83">
        <v>44405.473564814813</v>
      </c>
      <c r="Q1509" s="81" t="s">
        <v>2017</v>
      </c>
      <c r="R1509" s="81"/>
      <c r="S1509" s="81"/>
      <c r="T1509" s="81" t="s">
        <v>3325</v>
      </c>
      <c r="U1509" s="83">
        <v>44405.473564814813</v>
      </c>
      <c r="V1509" s="85" t="s">
        <v>4974</v>
      </c>
      <c r="W1509" s="81"/>
      <c r="X1509" s="81"/>
      <c r="Y1509" s="87" t="s">
        <v>6974</v>
      </c>
      <c r="Z1509" s="81"/>
    </row>
    <row r="1510" spans="1:26" x14ac:dyDescent="0.35">
      <c r="A1510" s="66" t="s">
        <v>1153</v>
      </c>
      <c r="B1510" s="66" t="s">
        <v>1463</v>
      </c>
      <c r="C1510" s="67"/>
      <c r="D1510" s="68"/>
      <c r="E1510" s="69"/>
      <c r="F1510" s="70"/>
      <c r="G1510" s="67"/>
      <c r="H1510" s="71"/>
      <c r="I1510" s="72"/>
      <c r="J1510" s="72"/>
      <c r="K1510" s="36"/>
      <c r="L1510" s="79"/>
      <c r="M1510" s="79"/>
      <c r="N1510" s="74"/>
      <c r="O1510" s="81" t="s">
        <v>1490</v>
      </c>
      <c r="P1510" s="83">
        <v>44405.506018518521</v>
      </c>
      <c r="Q1510" s="81" t="s">
        <v>2018</v>
      </c>
      <c r="R1510" s="85" t="s">
        <v>2813</v>
      </c>
      <c r="S1510" s="81" t="s">
        <v>3177</v>
      </c>
      <c r="T1510" s="81" t="s">
        <v>3537</v>
      </c>
      <c r="U1510" s="83">
        <v>44405.506018518521</v>
      </c>
      <c r="V1510" s="85" t="s">
        <v>4975</v>
      </c>
      <c r="W1510" s="81"/>
      <c r="X1510" s="81"/>
      <c r="Y1510" s="87" t="s">
        <v>6975</v>
      </c>
      <c r="Z1510" s="81"/>
    </row>
    <row r="1511" spans="1:26" x14ac:dyDescent="0.35">
      <c r="A1511" s="66" t="s">
        <v>1138</v>
      </c>
      <c r="B1511" s="66" t="s">
        <v>1463</v>
      </c>
      <c r="C1511" s="67"/>
      <c r="D1511" s="68"/>
      <c r="E1511" s="69"/>
      <c r="F1511" s="70"/>
      <c r="G1511" s="67"/>
      <c r="H1511" s="71"/>
      <c r="I1511" s="72"/>
      <c r="J1511" s="72"/>
      <c r="K1511" s="36"/>
      <c r="L1511" s="79"/>
      <c r="M1511" s="79"/>
      <c r="N1511" s="74"/>
      <c r="O1511" s="81" t="s">
        <v>1490</v>
      </c>
      <c r="P1511" s="83">
        <v>44405.515208333331</v>
      </c>
      <c r="Q1511" s="81" t="s">
        <v>2019</v>
      </c>
      <c r="R1511" s="81"/>
      <c r="S1511" s="81"/>
      <c r="T1511" s="81" t="s">
        <v>3537</v>
      </c>
      <c r="U1511" s="83">
        <v>44405.515208333331</v>
      </c>
      <c r="V1511" s="85" t="s">
        <v>4976</v>
      </c>
      <c r="W1511" s="81"/>
      <c r="X1511" s="81"/>
      <c r="Y1511" s="87" t="s">
        <v>6976</v>
      </c>
      <c r="Z1511" s="81"/>
    </row>
    <row r="1512" spans="1:26" x14ac:dyDescent="0.35">
      <c r="A1512" s="66" t="s">
        <v>1138</v>
      </c>
      <c r="B1512" s="66" t="s">
        <v>1153</v>
      </c>
      <c r="C1512" s="67"/>
      <c r="D1512" s="68"/>
      <c r="E1512" s="69"/>
      <c r="F1512" s="70"/>
      <c r="G1512" s="67"/>
      <c r="H1512" s="71"/>
      <c r="I1512" s="72"/>
      <c r="J1512" s="72"/>
      <c r="K1512" s="36"/>
      <c r="L1512" s="79"/>
      <c r="M1512" s="79"/>
      <c r="N1512" s="74"/>
      <c r="O1512" s="81" t="s">
        <v>1490</v>
      </c>
      <c r="P1512" s="83">
        <v>44405.515208333331</v>
      </c>
      <c r="Q1512" s="81" t="s">
        <v>2019</v>
      </c>
      <c r="R1512" s="81"/>
      <c r="S1512" s="81"/>
      <c r="T1512" s="81" t="s">
        <v>3537</v>
      </c>
      <c r="U1512" s="83">
        <v>44405.515208333331</v>
      </c>
      <c r="V1512" s="85" t="s">
        <v>4976</v>
      </c>
      <c r="W1512" s="81"/>
      <c r="X1512" s="81"/>
      <c r="Y1512" s="87" t="s">
        <v>6976</v>
      </c>
      <c r="Z1512" s="81"/>
    </row>
    <row r="1513" spans="1:26" x14ac:dyDescent="0.35">
      <c r="A1513" s="66" t="s">
        <v>1154</v>
      </c>
      <c r="B1513" s="66" t="s">
        <v>1154</v>
      </c>
      <c r="C1513" s="67"/>
      <c r="D1513" s="68"/>
      <c r="E1513" s="69"/>
      <c r="F1513" s="70"/>
      <c r="G1513" s="67"/>
      <c r="H1513" s="71"/>
      <c r="I1513" s="72"/>
      <c r="J1513" s="72"/>
      <c r="K1513" s="36"/>
      <c r="L1513" s="79"/>
      <c r="M1513" s="79"/>
      <c r="N1513" s="74"/>
      <c r="O1513" s="81" t="s">
        <v>179</v>
      </c>
      <c r="P1513" s="83">
        <v>44405.507141203707</v>
      </c>
      <c r="Q1513" s="81" t="s">
        <v>2020</v>
      </c>
      <c r="R1513" s="85" t="s">
        <v>2814</v>
      </c>
      <c r="S1513" s="81" t="s">
        <v>3177</v>
      </c>
      <c r="T1513" s="81" t="s">
        <v>1456</v>
      </c>
      <c r="U1513" s="83">
        <v>44405.507141203707</v>
      </c>
      <c r="V1513" s="85" t="s">
        <v>4977</v>
      </c>
      <c r="W1513" s="81"/>
      <c r="X1513" s="81"/>
      <c r="Y1513" s="87" t="s">
        <v>6977</v>
      </c>
      <c r="Z1513" s="81"/>
    </row>
    <row r="1514" spans="1:26" x14ac:dyDescent="0.35">
      <c r="A1514" s="66" t="s">
        <v>1138</v>
      </c>
      <c r="B1514" s="66" t="s">
        <v>1154</v>
      </c>
      <c r="C1514" s="67"/>
      <c r="D1514" s="68"/>
      <c r="E1514" s="69"/>
      <c r="F1514" s="70"/>
      <c r="G1514" s="67"/>
      <c r="H1514" s="71"/>
      <c r="I1514" s="72"/>
      <c r="J1514" s="72"/>
      <c r="K1514" s="36"/>
      <c r="L1514" s="79"/>
      <c r="M1514" s="79"/>
      <c r="N1514" s="74"/>
      <c r="O1514" s="81" t="s">
        <v>1490</v>
      </c>
      <c r="P1514" s="83">
        <v>44405.515277777777</v>
      </c>
      <c r="Q1514" s="81" t="s">
        <v>2021</v>
      </c>
      <c r="R1514" s="81"/>
      <c r="S1514" s="81"/>
      <c r="T1514" s="81" t="s">
        <v>1456</v>
      </c>
      <c r="U1514" s="83">
        <v>44405.515277777777</v>
      </c>
      <c r="V1514" s="85" t="s">
        <v>4978</v>
      </c>
      <c r="W1514" s="81"/>
      <c r="X1514" s="81"/>
      <c r="Y1514" s="87" t="s">
        <v>6978</v>
      </c>
      <c r="Z1514" s="81"/>
    </row>
    <row r="1515" spans="1:26" x14ac:dyDescent="0.35">
      <c r="A1515" s="66" t="s">
        <v>1155</v>
      </c>
      <c r="B1515" s="66" t="s">
        <v>1155</v>
      </c>
      <c r="C1515" s="67"/>
      <c r="D1515" s="68"/>
      <c r="E1515" s="69"/>
      <c r="F1515" s="70"/>
      <c r="G1515" s="67"/>
      <c r="H1515" s="71"/>
      <c r="I1515" s="72"/>
      <c r="J1515" s="72"/>
      <c r="K1515" s="36"/>
      <c r="L1515" s="79"/>
      <c r="M1515" s="79"/>
      <c r="N1515" s="74"/>
      <c r="O1515" s="81" t="s">
        <v>179</v>
      </c>
      <c r="P1515" s="83">
        <v>44405.416828703703</v>
      </c>
      <c r="Q1515" s="81" t="s">
        <v>2022</v>
      </c>
      <c r="R1515" s="85" t="s">
        <v>2815</v>
      </c>
      <c r="S1515" s="81" t="s">
        <v>3177</v>
      </c>
      <c r="T1515" s="81" t="s">
        <v>3298</v>
      </c>
      <c r="U1515" s="83">
        <v>44405.416828703703</v>
      </c>
      <c r="V1515" s="85" t="s">
        <v>4979</v>
      </c>
      <c r="W1515" s="81"/>
      <c r="X1515" s="81"/>
      <c r="Y1515" s="87" t="s">
        <v>6979</v>
      </c>
      <c r="Z1515" s="81"/>
    </row>
    <row r="1516" spans="1:26" x14ac:dyDescent="0.35">
      <c r="A1516" s="66" t="s">
        <v>1155</v>
      </c>
      <c r="B1516" s="66" t="s">
        <v>1155</v>
      </c>
      <c r="C1516" s="67"/>
      <c r="D1516" s="68"/>
      <c r="E1516" s="69"/>
      <c r="F1516" s="70"/>
      <c r="G1516" s="67"/>
      <c r="H1516" s="71"/>
      <c r="I1516" s="72"/>
      <c r="J1516" s="72"/>
      <c r="K1516" s="36"/>
      <c r="L1516" s="79"/>
      <c r="M1516" s="79"/>
      <c r="N1516" s="74"/>
      <c r="O1516" s="81" t="s">
        <v>179</v>
      </c>
      <c r="P1516" s="83">
        <v>44405.51059027778</v>
      </c>
      <c r="Q1516" s="81" t="s">
        <v>2023</v>
      </c>
      <c r="R1516" s="85" t="s">
        <v>2816</v>
      </c>
      <c r="S1516" s="81" t="s">
        <v>3179</v>
      </c>
      <c r="T1516" s="81" t="s">
        <v>3289</v>
      </c>
      <c r="U1516" s="83">
        <v>44405.51059027778</v>
      </c>
      <c r="V1516" s="85" t="s">
        <v>4980</v>
      </c>
      <c r="W1516" s="81"/>
      <c r="X1516" s="81"/>
      <c r="Y1516" s="87" t="s">
        <v>6980</v>
      </c>
      <c r="Z1516" s="81"/>
    </row>
    <row r="1517" spans="1:26" x14ac:dyDescent="0.35">
      <c r="A1517" s="66" t="s">
        <v>1138</v>
      </c>
      <c r="B1517" s="66" t="s">
        <v>1155</v>
      </c>
      <c r="C1517" s="67"/>
      <c r="D1517" s="68"/>
      <c r="E1517" s="69"/>
      <c r="F1517" s="70"/>
      <c r="G1517" s="67"/>
      <c r="H1517" s="71"/>
      <c r="I1517" s="72"/>
      <c r="J1517" s="72"/>
      <c r="K1517" s="36"/>
      <c r="L1517" s="79"/>
      <c r="M1517" s="79"/>
      <c r="N1517" s="74"/>
      <c r="O1517" s="81" t="s">
        <v>1490</v>
      </c>
      <c r="P1517" s="83">
        <v>44405.431747685187</v>
      </c>
      <c r="Q1517" s="81" t="s">
        <v>2024</v>
      </c>
      <c r="R1517" s="81"/>
      <c r="S1517" s="81"/>
      <c r="T1517" s="81" t="s">
        <v>3298</v>
      </c>
      <c r="U1517" s="83">
        <v>44405.431747685187</v>
      </c>
      <c r="V1517" s="85" t="s">
        <v>4981</v>
      </c>
      <c r="W1517" s="81"/>
      <c r="X1517" s="81"/>
      <c r="Y1517" s="87" t="s">
        <v>6981</v>
      </c>
      <c r="Z1517" s="81"/>
    </row>
    <row r="1518" spans="1:26" x14ac:dyDescent="0.35">
      <c r="A1518" s="66" t="s">
        <v>1138</v>
      </c>
      <c r="B1518" s="66" t="s">
        <v>1155</v>
      </c>
      <c r="C1518" s="67"/>
      <c r="D1518" s="68"/>
      <c r="E1518" s="69"/>
      <c r="F1518" s="70"/>
      <c r="G1518" s="67"/>
      <c r="H1518" s="71"/>
      <c r="I1518" s="72"/>
      <c r="J1518" s="72"/>
      <c r="K1518" s="36"/>
      <c r="L1518" s="79"/>
      <c r="M1518" s="79"/>
      <c r="N1518" s="74"/>
      <c r="O1518" s="81" t="s">
        <v>1490</v>
      </c>
      <c r="P1518" s="83">
        <v>44405.515370370369</v>
      </c>
      <c r="Q1518" s="81" t="s">
        <v>2025</v>
      </c>
      <c r="R1518" s="85" t="s">
        <v>2816</v>
      </c>
      <c r="S1518" s="81" t="s">
        <v>3179</v>
      </c>
      <c r="T1518" s="81" t="s">
        <v>3289</v>
      </c>
      <c r="U1518" s="83">
        <v>44405.515370370369</v>
      </c>
      <c r="V1518" s="85" t="s">
        <v>4982</v>
      </c>
      <c r="W1518" s="81"/>
      <c r="X1518" s="81"/>
      <c r="Y1518" s="87" t="s">
        <v>6982</v>
      </c>
      <c r="Z1518" s="81"/>
    </row>
    <row r="1519" spans="1:26" x14ac:dyDescent="0.35">
      <c r="A1519" s="66" t="s">
        <v>1156</v>
      </c>
      <c r="B1519" s="66" t="s">
        <v>1156</v>
      </c>
      <c r="C1519" s="67"/>
      <c r="D1519" s="68"/>
      <c r="E1519" s="69"/>
      <c r="F1519" s="70"/>
      <c r="G1519" s="67"/>
      <c r="H1519" s="71"/>
      <c r="I1519" s="72"/>
      <c r="J1519" s="72"/>
      <c r="K1519" s="36"/>
      <c r="L1519" s="79"/>
      <c r="M1519" s="79"/>
      <c r="N1519" s="74"/>
      <c r="O1519" s="81" t="s">
        <v>179</v>
      </c>
      <c r="P1519" s="83">
        <v>44405.543194444443</v>
      </c>
      <c r="Q1519" s="81" t="s">
        <v>2026</v>
      </c>
      <c r="R1519" s="85" t="s">
        <v>2817</v>
      </c>
      <c r="S1519" s="81" t="s">
        <v>3177</v>
      </c>
      <c r="T1519" s="81" t="s">
        <v>3538</v>
      </c>
      <c r="U1519" s="83">
        <v>44405.543194444443</v>
      </c>
      <c r="V1519" s="85" t="s">
        <v>4983</v>
      </c>
      <c r="W1519" s="81"/>
      <c r="X1519" s="81"/>
      <c r="Y1519" s="87" t="s">
        <v>6983</v>
      </c>
      <c r="Z1519" s="81"/>
    </row>
    <row r="1520" spans="1:26" x14ac:dyDescent="0.35">
      <c r="A1520" s="66" t="s">
        <v>1156</v>
      </c>
      <c r="B1520" s="66" t="s">
        <v>1156</v>
      </c>
      <c r="C1520" s="67"/>
      <c r="D1520" s="68"/>
      <c r="E1520" s="69"/>
      <c r="F1520" s="70"/>
      <c r="G1520" s="67"/>
      <c r="H1520" s="71"/>
      <c r="I1520" s="72"/>
      <c r="J1520" s="72"/>
      <c r="K1520" s="36"/>
      <c r="L1520" s="79"/>
      <c r="M1520" s="79"/>
      <c r="N1520" s="74"/>
      <c r="O1520" s="81" t="s">
        <v>179</v>
      </c>
      <c r="P1520" s="83">
        <v>44405.604537037034</v>
      </c>
      <c r="Q1520" s="81" t="s">
        <v>2027</v>
      </c>
      <c r="R1520" s="85" t="s">
        <v>2818</v>
      </c>
      <c r="S1520" s="81" t="s">
        <v>3177</v>
      </c>
      <c r="T1520" s="81" t="s">
        <v>3539</v>
      </c>
      <c r="U1520" s="83">
        <v>44405.604537037034</v>
      </c>
      <c r="V1520" s="85" t="s">
        <v>4984</v>
      </c>
      <c r="W1520" s="81"/>
      <c r="X1520" s="81"/>
      <c r="Y1520" s="87" t="s">
        <v>6984</v>
      </c>
      <c r="Z1520" s="81"/>
    </row>
    <row r="1521" spans="1:26" x14ac:dyDescent="0.35">
      <c r="A1521" s="66" t="s">
        <v>1138</v>
      </c>
      <c r="B1521" s="66" t="s">
        <v>1156</v>
      </c>
      <c r="C1521" s="67"/>
      <c r="D1521" s="68"/>
      <c r="E1521" s="69"/>
      <c r="F1521" s="70"/>
      <c r="G1521" s="67"/>
      <c r="H1521" s="71"/>
      <c r="I1521" s="72"/>
      <c r="J1521" s="72"/>
      <c r="K1521" s="36"/>
      <c r="L1521" s="79"/>
      <c r="M1521" s="79"/>
      <c r="N1521" s="74"/>
      <c r="O1521" s="81" t="s">
        <v>1490</v>
      </c>
      <c r="P1521" s="83">
        <v>44405.556851851848</v>
      </c>
      <c r="Q1521" s="81" t="s">
        <v>2028</v>
      </c>
      <c r="R1521" s="81"/>
      <c r="S1521" s="81"/>
      <c r="T1521" s="81" t="s">
        <v>3538</v>
      </c>
      <c r="U1521" s="83">
        <v>44405.556851851848</v>
      </c>
      <c r="V1521" s="85" t="s">
        <v>4985</v>
      </c>
      <c r="W1521" s="81"/>
      <c r="X1521" s="81"/>
      <c r="Y1521" s="87" t="s">
        <v>6985</v>
      </c>
      <c r="Z1521" s="81"/>
    </row>
    <row r="1522" spans="1:26" x14ac:dyDescent="0.35">
      <c r="A1522" s="66" t="s">
        <v>1157</v>
      </c>
      <c r="B1522" s="66" t="s">
        <v>1157</v>
      </c>
      <c r="C1522" s="67"/>
      <c r="D1522" s="68"/>
      <c r="E1522" s="69"/>
      <c r="F1522" s="70"/>
      <c r="G1522" s="67"/>
      <c r="H1522" s="71"/>
      <c r="I1522" s="72"/>
      <c r="J1522" s="72"/>
      <c r="K1522" s="36"/>
      <c r="L1522" s="79"/>
      <c r="M1522" s="79"/>
      <c r="N1522" s="74"/>
      <c r="O1522" s="81" t="s">
        <v>179</v>
      </c>
      <c r="P1522" s="83">
        <v>44405.543576388889</v>
      </c>
      <c r="Q1522" s="81" t="s">
        <v>2029</v>
      </c>
      <c r="R1522" s="85" t="s">
        <v>2819</v>
      </c>
      <c r="S1522" s="81" t="s">
        <v>3177</v>
      </c>
      <c r="T1522" s="81" t="s">
        <v>3320</v>
      </c>
      <c r="U1522" s="83">
        <v>44405.543576388889</v>
      </c>
      <c r="V1522" s="85" t="s">
        <v>4986</v>
      </c>
      <c r="W1522" s="81"/>
      <c r="X1522" s="81"/>
      <c r="Y1522" s="87" t="s">
        <v>6986</v>
      </c>
      <c r="Z1522" s="81"/>
    </row>
    <row r="1523" spans="1:26" x14ac:dyDescent="0.35">
      <c r="A1523" s="66" t="s">
        <v>1138</v>
      </c>
      <c r="B1523" s="66" t="s">
        <v>1157</v>
      </c>
      <c r="C1523" s="67"/>
      <c r="D1523" s="68"/>
      <c r="E1523" s="69"/>
      <c r="F1523" s="70"/>
      <c r="G1523" s="67"/>
      <c r="H1523" s="71"/>
      <c r="I1523" s="72"/>
      <c r="J1523" s="72"/>
      <c r="K1523" s="36"/>
      <c r="L1523" s="79"/>
      <c r="M1523" s="79"/>
      <c r="N1523" s="74"/>
      <c r="O1523" s="81" t="s">
        <v>1490</v>
      </c>
      <c r="P1523" s="83">
        <v>44405.556932870371</v>
      </c>
      <c r="Q1523" s="81" t="s">
        <v>1564</v>
      </c>
      <c r="R1523" s="81"/>
      <c r="S1523" s="81"/>
      <c r="T1523" s="81" t="s">
        <v>3320</v>
      </c>
      <c r="U1523" s="83">
        <v>44405.556932870371</v>
      </c>
      <c r="V1523" s="85" t="s">
        <v>4987</v>
      </c>
      <c r="W1523" s="81"/>
      <c r="X1523" s="81"/>
      <c r="Y1523" s="87" t="s">
        <v>6987</v>
      </c>
      <c r="Z1523" s="81"/>
    </row>
    <row r="1524" spans="1:26" x14ac:dyDescent="0.35">
      <c r="A1524" s="66" t="s">
        <v>1158</v>
      </c>
      <c r="B1524" s="66" t="s">
        <v>1158</v>
      </c>
      <c r="C1524" s="67"/>
      <c r="D1524" s="68"/>
      <c r="E1524" s="69"/>
      <c r="F1524" s="70"/>
      <c r="G1524" s="67"/>
      <c r="H1524" s="71"/>
      <c r="I1524" s="72"/>
      <c r="J1524" s="72"/>
      <c r="K1524" s="36"/>
      <c r="L1524" s="79"/>
      <c r="M1524" s="79"/>
      <c r="N1524" s="74"/>
      <c r="O1524" s="81" t="s">
        <v>179</v>
      </c>
      <c r="P1524" s="83">
        <v>44405.547476851854</v>
      </c>
      <c r="Q1524" s="81" t="s">
        <v>2030</v>
      </c>
      <c r="R1524" s="81" t="s">
        <v>2820</v>
      </c>
      <c r="S1524" s="81" t="s">
        <v>3242</v>
      </c>
      <c r="T1524" s="81" t="s">
        <v>3540</v>
      </c>
      <c r="U1524" s="83">
        <v>44405.547476851854</v>
      </c>
      <c r="V1524" s="85" t="s">
        <v>4988</v>
      </c>
      <c r="W1524" s="81"/>
      <c r="X1524" s="81"/>
      <c r="Y1524" s="87" t="s">
        <v>6988</v>
      </c>
      <c r="Z1524" s="81"/>
    </row>
    <row r="1525" spans="1:26" x14ac:dyDescent="0.35">
      <c r="A1525" s="66" t="s">
        <v>1138</v>
      </c>
      <c r="B1525" s="66" t="s">
        <v>1158</v>
      </c>
      <c r="C1525" s="67"/>
      <c r="D1525" s="68"/>
      <c r="E1525" s="69"/>
      <c r="F1525" s="70"/>
      <c r="G1525" s="67"/>
      <c r="H1525" s="71"/>
      <c r="I1525" s="72"/>
      <c r="J1525" s="72"/>
      <c r="K1525" s="36"/>
      <c r="L1525" s="79"/>
      <c r="M1525" s="79"/>
      <c r="N1525" s="74"/>
      <c r="O1525" s="81" t="s">
        <v>1490</v>
      </c>
      <c r="P1525" s="83">
        <v>44405.557025462964</v>
      </c>
      <c r="Q1525" s="81" t="s">
        <v>1542</v>
      </c>
      <c r="R1525" s="85" t="s">
        <v>2577</v>
      </c>
      <c r="S1525" s="81" t="s">
        <v>3178</v>
      </c>
      <c r="T1525" s="81" t="s">
        <v>3310</v>
      </c>
      <c r="U1525" s="83">
        <v>44405.557025462964</v>
      </c>
      <c r="V1525" s="85" t="s">
        <v>4989</v>
      </c>
      <c r="W1525" s="81"/>
      <c r="X1525" s="81"/>
      <c r="Y1525" s="87" t="s">
        <v>6989</v>
      </c>
      <c r="Z1525" s="81"/>
    </row>
    <row r="1526" spans="1:26" x14ac:dyDescent="0.35">
      <c r="A1526" s="66" t="s">
        <v>1159</v>
      </c>
      <c r="B1526" s="66" t="s">
        <v>1159</v>
      </c>
      <c r="C1526" s="67"/>
      <c r="D1526" s="68"/>
      <c r="E1526" s="69"/>
      <c r="F1526" s="70"/>
      <c r="G1526" s="67"/>
      <c r="H1526" s="71"/>
      <c r="I1526" s="72"/>
      <c r="J1526" s="72"/>
      <c r="K1526" s="36"/>
      <c r="L1526" s="79"/>
      <c r="M1526" s="79"/>
      <c r="N1526" s="74"/>
      <c r="O1526" s="81" t="s">
        <v>179</v>
      </c>
      <c r="P1526" s="83">
        <v>44405.583090277774</v>
      </c>
      <c r="Q1526" s="81" t="s">
        <v>2031</v>
      </c>
      <c r="R1526" s="85" t="s">
        <v>2821</v>
      </c>
      <c r="S1526" s="81" t="s">
        <v>3177</v>
      </c>
      <c r="T1526" s="81" t="s">
        <v>3313</v>
      </c>
      <c r="U1526" s="83">
        <v>44405.583090277774</v>
      </c>
      <c r="V1526" s="85" t="s">
        <v>4990</v>
      </c>
      <c r="W1526" s="81"/>
      <c r="X1526" s="81"/>
      <c r="Y1526" s="87" t="s">
        <v>6990</v>
      </c>
      <c r="Z1526" s="81"/>
    </row>
    <row r="1527" spans="1:26" x14ac:dyDescent="0.35">
      <c r="A1527" s="66" t="s">
        <v>1138</v>
      </c>
      <c r="B1527" s="66" t="s">
        <v>1159</v>
      </c>
      <c r="C1527" s="67"/>
      <c r="D1527" s="68"/>
      <c r="E1527" s="69"/>
      <c r="F1527" s="70"/>
      <c r="G1527" s="67"/>
      <c r="H1527" s="71"/>
      <c r="I1527" s="72"/>
      <c r="J1527" s="72"/>
      <c r="K1527" s="36"/>
      <c r="L1527" s="79"/>
      <c r="M1527" s="79"/>
      <c r="N1527" s="74"/>
      <c r="O1527" s="81" t="s">
        <v>1490</v>
      </c>
      <c r="P1527" s="83">
        <v>44405.598344907405</v>
      </c>
      <c r="Q1527" s="81" t="s">
        <v>1553</v>
      </c>
      <c r="R1527" s="81"/>
      <c r="S1527" s="81"/>
      <c r="T1527" s="81" t="s">
        <v>3313</v>
      </c>
      <c r="U1527" s="83">
        <v>44405.598344907405</v>
      </c>
      <c r="V1527" s="85" t="s">
        <v>4991</v>
      </c>
      <c r="W1527" s="81"/>
      <c r="X1527" s="81"/>
      <c r="Y1527" s="87" t="s">
        <v>6991</v>
      </c>
      <c r="Z1527" s="81"/>
    </row>
    <row r="1528" spans="1:26" x14ac:dyDescent="0.35">
      <c r="A1528" s="66" t="s">
        <v>1138</v>
      </c>
      <c r="B1528" s="66" t="s">
        <v>1464</v>
      </c>
      <c r="C1528" s="67"/>
      <c r="D1528" s="68"/>
      <c r="E1528" s="69"/>
      <c r="F1528" s="70"/>
      <c r="G1528" s="67"/>
      <c r="H1528" s="71"/>
      <c r="I1528" s="72"/>
      <c r="J1528" s="72"/>
      <c r="K1528" s="36"/>
      <c r="L1528" s="79"/>
      <c r="M1528" s="79"/>
      <c r="N1528" s="74"/>
      <c r="O1528" s="81" t="s">
        <v>1490</v>
      </c>
      <c r="P1528" s="83">
        <v>44405.598402777781</v>
      </c>
      <c r="Q1528" s="81" t="s">
        <v>2032</v>
      </c>
      <c r="R1528" s="85" t="s">
        <v>2822</v>
      </c>
      <c r="S1528" s="81" t="s">
        <v>3243</v>
      </c>
      <c r="T1528" s="81" t="s">
        <v>3380</v>
      </c>
      <c r="U1528" s="83">
        <v>44405.598402777781</v>
      </c>
      <c r="V1528" s="85" t="s">
        <v>4992</v>
      </c>
      <c r="W1528" s="81"/>
      <c r="X1528" s="81"/>
      <c r="Y1528" s="87" t="s">
        <v>6992</v>
      </c>
      <c r="Z1528" s="81"/>
    </row>
    <row r="1529" spans="1:26" x14ac:dyDescent="0.35">
      <c r="A1529" s="66" t="s">
        <v>1160</v>
      </c>
      <c r="B1529" s="66" t="s">
        <v>1160</v>
      </c>
      <c r="C1529" s="67"/>
      <c r="D1529" s="68"/>
      <c r="E1529" s="69"/>
      <c r="F1529" s="70"/>
      <c r="G1529" s="67"/>
      <c r="H1529" s="71"/>
      <c r="I1529" s="72"/>
      <c r="J1529" s="72"/>
      <c r="K1529" s="36"/>
      <c r="L1529" s="79"/>
      <c r="M1529" s="79"/>
      <c r="N1529" s="74"/>
      <c r="O1529" s="81" t="s">
        <v>179</v>
      </c>
      <c r="P1529" s="83">
        <v>44405.585682870369</v>
      </c>
      <c r="Q1529" s="81" t="s">
        <v>2033</v>
      </c>
      <c r="R1529" s="85" t="s">
        <v>2823</v>
      </c>
      <c r="S1529" s="81" t="s">
        <v>3177</v>
      </c>
      <c r="T1529" s="81"/>
      <c r="U1529" s="83">
        <v>44405.585682870369</v>
      </c>
      <c r="V1529" s="85" t="s">
        <v>4993</v>
      </c>
      <c r="W1529" s="81"/>
      <c r="X1529" s="81"/>
      <c r="Y1529" s="87" t="s">
        <v>6993</v>
      </c>
      <c r="Z1529" s="81"/>
    </row>
    <row r="1530" spans="1:26" x14ac:dyDescent="0.35">
      <c r="A1530" s="66" t="s">
        <v>1138</v>
      </c>
      <c r="B1530" s="66" t="s">
        <v>1160</v>
      </c>
      <c r="C1530" s="67"/>
      <c r="D1530" s="68"/>
      <c r="E1530" s="69"/>
      <c r="F1530" s="70"/>
      <c r="G1530" s="67"/>
      <c r="H1530" s="71"/>
      <c r="I1530" s="72"/>
      <c r="J1530" s="72"/>
      <c r="K1530" s="36"/>
      <c r="L1530" s="79"/>
      <c r="M1530" s="79"/>
      <c r="N1530" s="74"/>
      <c r="O1530" s="81" t="s">
        <v>1490</v>
      </c>
      <c r="P1530" s="83">
        <v>44405.598483796297</v>
      </c>
      <c r="Q1530" s="81" t="s">
        <v>2034</v>
      </c>
      <c r="R1530" s="81"/>
      <c r="S1530" s="81"/>
      <c r="T1530" s="81" t="s">
        <v>3289</v>
      </c>
      <c r="U1530" s="83">
        <v>44405.598483796297</v>
      </c>
      <c r="V1530" s="85" t="s">
        <v>4994</v>
      </c>
      <c r="W1530" s="81"/>
      <c r="X1530" s="81"/>
      <c r="Y1530" s="87" t="s">
        <v>6994</v>
      </c>
      <c r="Z1530" s="81"/>
    </row>
    <row r="1531" spans="1:26" x14ac:dyDescent="0.35">
      <c r="A1531" s="66" t="s">
        <v>1161</v>
      </c>
      <c r="B1531" s="66" t="s">
        <v>1161</v>
      </c>
      <c r="C1531" s="67"/>
      <c r="D1531" s="68"/>
      <c r="E1531" s="69"/>
      <c r="F1531" s="70"/>
      <c r="G1531" s="67"/>
      <c r="H1531" s="71"/>
      <c r="I1531" s="72"/>
      <c r="J1531" s="72"/>
      <c r="K1531" s="36"/>
      <c r="L1531" s="79"/>
      <c r="M1531" s="79"/>
      <c r="N1531" s="74"/>
      <c r="O1531" s="81" t="s">
        <v>179</v>
      </c>
      <c r="P1531" s="83">
        <v>44405.587835648148</v>
      </c>
      <c r="Q1531" s="81" t="s">
        <v>2035</v>
      </c>
      <c r="R1531" s="85" t="s">
        <v>2824</v>
      </c>
      <c r="S1531" s="81" t="s">
        <v>3177</v>
      </c>
      <c r="T1531" s="81"/>
      <c r="U1531" s="83">
        <v>44405.587835648148</v>
      </c>
      <c r="V1531" s="85" t="s">
        <v>4995</v>
      </c>
      <c r="W1531" s="81"/>
      <c r="X1531" s="81"/>
      <c r="Y1531" s="87" t="s">
        <v>6995</v>
      </c>
      <c r="Z1531" s="81"/>
    </row>
    <row r="1532" spans="1:26" x14ac:dyDescent="0.35">
      <c r="A1532" s="66" t="s">
        <v>1138</v>
      </c>
      <c r="B1532" s="66" t="s">
        <v>1161</v>
      </c>
      <c r="C1532" s="67"/>
      <c r="D1532" s="68"/>
      <c r="E1532" s="69"/>
      <c r="F1532" s="70"/>
      <c r="G1532" s="67"/>
      <c r="H1532" s="71"/>
      <c r="I1532" s="72"/>
      <c r="J1532" s="72"/>
      <c r="K1532" s="36"/>
      <c r="L1532" s="79"/>
      <c r="M1532" s="79"/>
      <c r="N1532" s="74"/>
      <c r="O1532" s="81" t="s">
        <v>1490</v>
      </c>
      <c r="P1532" s="83">
        <v>44405.598506944443</v>
      </c>
      <c r="Q1532" s="81" t="s">
        <v>1581</v>
      </c>
      <c r="R1532" s="81"/>
      <c r="S1532" s="81"/>
      <c r="T1532" s="81"/>
      <c r="U1532" s="83">
        <v>44405.598506944443</v>
      </c>
      <c r="V1532" s="85" t="s">
        <v>4996</v>
      </c>
      <c r="W1532" s="81"/>
      <c r="X1532" s="81"/>
      <c r="Y1532" s="87" t="s">
        <v>6996</v>
      </c>
      <c r="Z1532" s="81"/>
    </row>
    <row r="1533" spans="1:26" x14ac:dyDescent="0.35">
      <c r="A1533" s="66" t="s">
        <v>1162</v>
      </c>
      <c r="B1533" s="66" t="s">
        <v>1162</v>
      </c>
      <c r="C1533" s="67"/>
      <c r="D1533" s="68"/>
      <c r="E1533" s="69"/>
      <c r="F1533" s="70"/>
      <c r="G1533" s="67"/>
      <c r="H1533" s="71"/>
      <c r="I1533" s="72"/>
      <c r="J1533" s="72"/>
      <c r="K1533" s="36"/>
      <c r="L1533" s="79"/>
      <c r="M1533" s="79"/>
      <c r="N1533" s="74"/>
      <c r="O1533" s="81" t="s">
        <v>179</v>
      </c>
      <c r="P1533" s="83">
        <v>44405.59511574074</v>
      </c>
      <c r="Q1533" s="81" t="s">
        <v>2036</v>
      </c>
      <c r="R1533" s="85" t="s">
        <v>2825</v>
      </c>
      <c r="S1533" s="81" t="s">
        <v>3177</v>
      </c>
      <c r="T1533" s="81" t="s">
        <v>3318</v>
      </c>
      <c r="U1533" s="83">
        <v>44405.59511574074</v>
      </c>
      <c r="V1533" s="85" t="s">
        <v>4997</v>
      </c>
      <c r="W1533" s="81"/>
      <c r="X1533" s="81"/>
      <c r="Y1533" s="87" t="s">
        <v>6997</v>
      </c>
      <c r="Z1533" s="81"/>
    </row>
    <row r="1534" spans="1:26" x14ac:dyDescent="0.35">
      <c r="A1534" s="66" t="s">
        <v>1138</v>
      </c>
      <c r="B1534" s="66" t="s">
        <v>1162</v>
      </c>
      <c r="C1534" s="67"/>
      <c r="D1534" s="68"/>
      <c r="E1534" s="69"/>
      <c r="F1534" s="70"/>
      <c r="G1534" s="67"/>
      <c r="H1534" s="71"/>
      <c r="I1534" s="72"/>
      <c r="J1534" s="72"/>
      <c r="K1534" s="36"/>
      <c r="L1534" s="79"/>
      <c r="M1534" s="79"/>
      <c r="N1534" s="74"/>
      <c r="O1534" s="81" t="s">
        <v>1490</v>
      </c>
      <c r="P1534" s="83">
        <v>44405.598645833335</v>
      </c>
      <c r="Q1534" s="81" t="s">
        <v>1560</v>
      </c>
      <c r="R1534" s="81"/>
      <c r="S1534" s="81"/>
      <c r="T1534" s="81" t="s">
        <v>3318</v>
      </c>
      <c r="U1534" s="83">
        <v>44405.598645833335</v>
      </c>
      <c r="V1534" s="85" t="s">
        <v>4998</v>
      </c>
      <c r="W1534" s="81"/>
      <c r="X1534" s="81"/>
      <c r="Y1534" s="87" t="s">
        <v>6998</v>
      </c>
      <c r="Z1534" s="81"/>
    </row>
    <row r="1535" spans="1:26" x14ac:dyDescent="0.35">
      <c r="A1535" s="66" t="s">
        <v>1138</v>
      </c>
      <c r="B1535" s="66" t="s">
        <v>1465</v>
      </c>
      <c r="C1535" s="67"/>
      <c r="D1535" s="68"/>
      <c r="E1535" s="69"/>
      <c r="F1535" s="70"/>
      <c r="G1535" s="67"/>
      <c r="H1535" s="71"/>
      <c r="I1535" s="72"/>
      <c r="J1535" s="72"/>
      <c r="K1535" s="36"/>
      <c r="L1535" s="79"/>
      <c r="M1535" s="79"/>
      <c r="N1535" s="74"/>
      <c r="O1535" s="81" t="s">
        <v>1490</v>
      </c>
      <c r="P1535" s="83">
        <v>44405.640115740738</v>
      </c>
      <c r="Q1535" s="81" t="s">
        <v>2037</v>
      </c>
      <c r="R1535" s="81"/>
      <c r="S1535" s="81"/>
      <c r="T1535" s="81" t="s">
        <v>3541</v>
      </c>
      <c r="U1535" s="83">
        <v>44405.640115740738</v>
      </c>
      <c r="V1535" s="85" t="s">
        <v>4999</v>
      </c>
      <c r="W1535" s="81"/>
      <c r="X1535" s="81"/>
      <c r="Y1535" s="87" t="s">
        <v>6999</v>
      </c>
      <c r="Z1535" s="81"/>
    </row>
    <row r="1536" spans="1:26" x14ac:dyDescent="0.35">
      <c r="A1536" s="66" t="s">
        <v>1163</v>
      </c>
      <c r="B1536" s="66" t="s">
        <v>1163</v>
      </c>
      <c r="C1536" s="67"/>
      <c r="D1536" s="68"/>
      <c r="E1536" s="69"/>
      <c r="F1536" s="70"/>
      <c r="G1536" s="67"/>
      <c r="H1536" s="71"/>
      <c r="I1536" s="72"/>
      <c r="J1536" s="72"/>
      <c r="K1536" s="36"/>
      <c r="L1536" s="79"/>
      <c r="M1536" s="79"/>
      <c r="N1536" s="74"/>
      <c r="O1536" s="81" t="s">
        <v>179</v>
      </c>
      <c r="P1536" s="83">
        <v>44405.633333333331</v>
      </c>
      <c r="Q1536" s="81" t="s">
        <v>2038</v>
      </c>
      <c r="R1536" s="85" t="s">
        <v>2826</v>
      </c>
      <c r="S1536" s="81" t="s">
        <v>3177</v>
      </c>
      <c r="T1536" s="81" t="s">
        <v>3541</v>
      </c>
      <c r="U1536" s="83">
        <v>44405.633333333331</v>
      </c>
      <c r="V1536" s="85" t="s">
        <v>5000</v>
      </c>
      <c r="W1536" s="81"/>
      <c r="X1536" s="81"/>
      <c r="Y1536" s="87" t="s">
        <v>7000</v>
      </c>
      <c r="Z1536" s="81"/>
    </row>
    <row r="1537" spans="1:26" x14ac:dyDescent="0.35">
      <c r="A1537" s="66" t="s">
        <v>1138</v>
      </c>
      <c r="B1537" s="66" t="s">
        <v>1163</v>
      </c>
      <c r="C1537" s="67"/>
      <c r="D1537" s="68"/>
      <c r="E1537" s="69"/>
      <c r="F1537" s="70"/>
      <c r="G1537" s="67"/>
      <c r="H1537" s="71"/>
      <c r="I1537" s="72"/>
      <c r="J1537" s="72"/>
      <c r="K1537" s="36"/>
      <c r="L1537" s="79"/>
      <c r="M1537" s="79"/>
      <c r="N1537" s="74"/>
      <c r="O1537" s="81" t="s">
        <v>1490</v>
      </c>
      <c r="P1537" s="83">
        <v>44405.640115740738</v>
      </c>
      <c r="Q1537" s="81" t="s">
        <v>2037</v>
      </c>
      <c r="R1537" s="81"/>
      <c r="S1537" s="81"/>
      <c r="T1537" s="81" t="s">
        <v>3541</v>
      </c>
      <c r="U1537" s="83">
        <v>44405.640115740738</v>
      </c>
      <c r="V1537" s="85" t="s">
        <v>4999</v>
      </c>
      <c r="W1537" s="81"/>
      <c r="X1537" s="81"/>
      <c r="Y1537" s="87" t="s">
        <v>6999</v>
      </c>
      <c r="Z1537" s="81"/>
    </row>
    <row r="1538" spans="1:26" x14ac:dyDescent="0.35">
      <c r="A1538" s="66" t="s">
        <v>1164</v>
      </c>
      <c r="B1538" s="66" t="s">
        <v>1164</v>
      </c>
      <c r="C1538" s="67"/>
      <c r="D1538" s="68"/>
      <c r="E1538" s="69"/>
      <c r="F1538" s="70"/>
      <c r="G1538" s="67"/>
      <c r="H1538" s="71"/>
      <c r="I1538" s="72"/>
      <c r="J1538" s="72"/>
      <c r="K1538" s="36"/>
      <c r="L1538" s="79"/>
      <c r="M1538" s="79"/>
      <c r="N1538" s="74"/>
      <c r="O1538" s="81" t="s">
        <v>179</v>
      </c>
      <c r="P1538" s="83">
        <v>44405.635555555556</v>
      </c>
      <c r="Q1538" s="81" t="s">
        <v>2039</v>
      </c>
      <c r="R1538" s="85" t="s">
        <v>2827</v>
      </c>
      <c r="S1538" s="81" t="s">
        <v>3177</v>
      </c>
      <c r="T1538" s="81" t="s">
        <v>3289</v>
      </c>
      <c r="U1538" s="83">
        <v>44405.635555555556</v>
      </c>
      <c r="V1538" s="85" t="s">
        <v>5001</v>
      </c>
      <c r="W1538" s="81"/>
      <c r="X1538" s="81"/>
      <c r="Y1538" s="87" t="s">
        <v>7001</v>
      </c>
      <c r="Z1538" s="81"/>
    </row>
    <row r="1539" spans="1:26" x14ac:dyDescent="0.35">
      <c r="A1539" s="66" t="s">
        <v>1138</v>
      </c>
      <c r="B1539" s="66" t="s">
        <v>1164</v>
      </c>
      <c r="C1539" s="67"/>
      <c r="D1539" s="68"/>
      <c r="E1539" s="69"/>
      <c r="F1539" s="70"/>
      <c r="G1539" s="67"/>
      <c r="H1539" s="71"/>
      <c r="I1539" s="72"/>
      <c r="J1539" s="72"/>
      <c r="K1539" s="36"/>
      <c r="L1539" s="79"/>
      <c r="M1539" s="79"/>
      <c r="N1539" s="74"/>
      <c r="O1539" s="81" t="s">
        <v>1490</v>
      </c>
      <c r="P1539" s="83">
        <v>44405.6403125</v>
      </c>
      <c r="Q1539" s="81" t="s">
        <v>1552</v>
      </c>
      <c r="R1539" s="81"/>
      <c r="S1539" s="81"/>
      <c r="T1539" s="81" t="s">
        <v>3289</v>
      </c>
      <c r="U1539" s="83">
        <v>44405.6403125</v>
      </c>
      <c r="V1539" s="85" t="s">
        <v>5002</v>
      </c>
      <c r="W1539" s="81"/>
      <c r="X1539" s="81"/>
      <c r="Y1539" s="87" t="s">
        <v>7002</v>
      </c>
      <c r="Z1539" s="81"/>
    </row>
    <row r="1540" spans="1:26" x14ac:dyDescent="0.35">
      <c r="A1540" s="66" t="s">
        <v>1165</v>
      </c>
      <c r="B1540" s="66" t="s">
        <v>1165</v>
      </c>
      <c r="C1540" s="67"/>
      <c r="D1540" s="68"/>
      <c r="E1540" s="69"/>
      <c r="F1540" s="70"/>
      <c r="G1540" s="67"/>
      <c r="H1540" s="71"/>
      <c r="I1540" s="72"/>
      <c r="J1540" s="72"/>
      <c r="K1540" s="36"/>
      <c r="L1540" s="79"/>
      <c r="M1540" s="79"/>
      <c r="N1540" s="74"/>
      <c r="O1540" s="81" t="s">
        <v>179</v>
      </c>
      <c r="P1540" s="83">
        <v>44405.638761574075</v>
      </c>
      <c r="Q1540" s="81" t="s">
        <v>2040</v>
      </c>
      <c r="R1540" s="85" t="s">
        <v>2828</v>
      </c>
      <c r="S1540" s="81" t="s">
        <v>3177</v>
      </c>
      <c r="T1540" s="81"/>
      <c r="U1540" s="83">
        <v>44405.638761574075</v>
      </c>
      <c r="V1540" s="85" t="s">
        <v>5003</v>
      </c>
      <c r="W1540" s="81"/>
      <c r="X1540" s="81"/>
      <c r="Y1540" s="87" t="s">
        <v>7003</v>
      </c>
      <c r="Z1540" s="81"/>
    </row>
    <row r="1541" spans="1:26" x14ac:dyDescent="0.35">
      <c r="A1541" s="66" t="s">
        <v>1138</v>
      </c>
      <c r="B1541" s="66" t="s">
        <v>1165</v>
      </c>
      <c r="C1541" s="67"/>
      <c r="D1541" s="68"/>
      <c r="E1541" s="69"/>
      <c r="F1541" s="70"/>
      <c r="G1541" s="67"/>
      <c r="H1541" s="71"/>
      <c r="I1541" s="72"/>
      <c r="J1541" s="72"/>
      <c r="K1541" s="36"/>
      <c r="L1541" s="79"/>
      <c r="M1541" s="79"/>
      <c r="N1541" s="74"/>
      <c r="O1541" s="81" t="s">
        <v>1490</v>
      </c>
      <c r="P1541" s="83">
        <v>44405.6403587963</v>
      </c>
      <c r="Q1541" s="81" t="s">
        <v>2041</v>
      </c>
      <c r="R1541" s="81"/>
      <c r="S1541" s="81"/>
      <c r="T1541" s="81"/>
      <c r="U1541" s="83">
        <v>44405.6403587963</v>
      </c>
      <c r="V1541" s="85" t="s">
        <v>5004</v>
      </c>
      <c r="W1541" s="81"/>
      <c r="X1541" s="81"/>
      <c r="Y1541" s="87" t="s">
        <v>7004</v>
      </c>
      <c r="Z1541" s="81"/>
    </row>
    <row r="1542" spans="1:26" x14ac:dyDescent="0.35">
      <c r="A1542" s="66" t="s">
        <v>1166</v>
      </c>
      <c r="B1542" s="66" t="s">
        <v>1166</v>
      </c>
      <c r="C1542" s="67"/>
      <c r="D1542" s="68"/>
      <c r="E1542" s="69"/>
      <c r="F1542" s="70"/>
      <c r="G1542" s="67"/>
      <c r="H1542" s="71"/>
      <c r="I1542" s="72"/>
      <c r="J1542" s="72"/>
      <c r="K1542" s="36"/>
      <c r="L1542" s="79"/>
      <c r="M1542" s="79"/>
      <c r="N1542" s="74"/>
      <c r="O1542" s="81" t="s">
        <v>179</v>
      </c>
      <c r="P1542" s="83">
        <v>44406.320798611108</v>
      </c>
      <c r="Q1542" s="81" t="s">
        <v>2042</v>
      </c>
      <c r="R1542" s="85" t="s">
        <v>2829</v>
      </c>
      <c r="S1542" s="81" t="s">
        <v>3177</v>
      </c>
      <c r="T1542" s="81"/>
      <c r="U1542" s="83">
        <v>44406.320798611108</v>
      </c>
      <c r="V1542" s="85" t="s">
        <v>5005</v>
      </c>
      <c r="W1542" s="81"/>
      <c r="X1542" s="81"/>
      <c r="Y1542" s="87" t="s">
        <v>7005</v>
      </c>
      <c r="Z1542" s="81"/>
    </row>
    <row r="1543" spans="1:26" x14ac:dyDescent="0.35">
      <c r="A1543" s="66" t="s">
        <v>1138</v>
      </c>
      <c r="B1543" s="66" t="s">
        <v>1166</v>
      </c>
      <c r="C1543" s="67"/>
      <c r="D1543" s="68"/>
      <c r="E1543" s="69"/>
      <c r="F1543" s="70"/>
      <c r="G1543" s="67"/>
      <c r="H1543" s="71"/>
      <c r="I1543" s="72"/>
      <c r="J1543" s="72"/>
      <c r="K1543" s="36"/>
      <c r="L1543" s="79"/>
      <c r="M1543" s="79"/>
      <c r="N1543" s="74"/>
      <c r="O1543" s="81" t="s">
        <v>1490</v>
      </c>
      <c r="P1543" s="83">
        <v>44406.348437499997</v>
      </c>
      <c r="Q1543" s="81" t="s">
        <v>1679</v>
      </c>
      <c r="R1543" s="81"/>
      <c r="S1543" s="81"/>
      <c r="T1543" s="81"/>
      <c r="U1543" s="83">
        <v>44406.348437499997</v>
      </c>
      <c r="V1543" s="85" t="s">
        <v>5006</v>
      </c>
      <c r="W1543" s="81"/>
      <c r="X1543" s="81"/>
      <c r="Y1543" s="87" t="s">
        <v>7006</v>
      </c>
      <c r="Z1543" s="81"/>
    </row>
    <row r="1544" spans="1:26" x14ac:dyDescent="0.35">
      <c r="A1544" s="66" t="s">
        <v>1167</v>
      </c>
      <c r="B1544" s="66" t="s">
        <v>1167</v>
      </c>
      <c r="C1544" s="67"/>
      <c r="D1544" s="68"/>
      <c r="E1544" s="69"/>
      <c r="F1544" s="70"/>
      <c r="G1544" s="67"/>
      <c r="H1544" s="71"/>
      <c r="I1544" s="72"/>
      <c r="J1544" s="72"/>
      <c r="K1544" s="36"/>
      <c r="L1544" s="79"/>
      <c r="M1544" s="79"/>
      <c r="N1544" s="74"/>
      <c r="O1544" s="81" t="s">
        <v>179</v>
      </c>
      <c r="P1544" s="83">
        <v>44406.357951388891</v>
      </c>
      <c r="Q1544" s="81" t="s">
        <v>2043</v>
      </c>
      <c r="R1544" s="85" t="s">
        <v>2830</v>
      </c>
      <c r="S1544" s="81" t="s">
        <v>3177</v>
      </c>
      <c r="T1544" s="81" t="s">
        <v>3332</v>
      </c>
      <c r="U1544" s="83">
        <v>44406.357951388891</v>
      </c>
      <c r="V1544" s="85" t="s">
        <v>5007</v>
      </c>
      <c r="W1544" s="81"/>
      <c r="X1544" s="81"/>
      <c r="Y1544" s="87" t="s">
        <v>7007</v>
      </c>
      <c r="Z1544" s="81"/>
    </row>
    <row r="1545" spans="1:26" x14ac:dyDescent="0.35">
      <c r="A1545" s="66" t="s">
        <v>1138</v>
      </c>
      <c r="B1545" s="66" t="s">
        <v>1167</v>
      </c>
      <c r="C1545" s="67"/>
      <c r="D1545" s="68"/>
      <c r="E1545" s="69"/>
      <c r="F1545" s="70"/>
      <c r="G1545" s="67"/>
      <c r="H1545" s="71"/>
      <c r="I1545" s="72"/>
      <c r="J1545" s="72"/>
      <c r="K1545" s="36"/>
      <c r="L1545" s="79"/>
      <c r="M1545" s="79"/>
      <c r="N1545" s="74"/>
      <c r="O1545" s="81" t="s">
        <v>1490</v>
      </c>
      <c r="P1545" s="83">
        <v>44406.39</v>
      </c>
      <c r="Q1545" s="81" t="s">
        <v>1585</v>
      </c>
      <c r="R1545" s="81"/>
      <c r="S1545" s="81"/>
      <c r="T1545" s="81" t="s">
        <v>3332</v>
      </c>
      <c r="U1545" s="83">
        <v>44406.39</v>
      </c>
      <c r="V1545" s="85" t="s">
        <v>5008</v>
      </c>
      <c r="W1545" s="81"/>
      <c r="X1545" s="81"/>
      <c r="Y1545" s="87" t="s">
        <v>7008</v>
      </c>
      <c r="Z1545" s="81"/>
    </row>
    <row r="1546" spans="1:26" x14ac:dyDescent="0.35">
      <c r="A1546" s="66" t="s">
        <v>1168</v>
      </c>
      <c r="B1546" s="66" t="s">
        <v>1168</v>
      </c>
      <c r="C1546" s="67"/>
      <c r="D1546" s="68"/>
      <c r="E1546" s="69"/>
      <c r="F1546" s="70"/>
      <c r="G1546" s="67"/>
      <c r="H1546" s="71"/>
      <c r="I1546" s="72"/>
      <c r="J1546" s="72"/>
      <c r="K1546" s="36"/>
      <c r="L1546" s="79"/>
      <c r="M1546" s="79"/>
      <c r="N1546" s="74"/>
      <c r="O1546" s="81" t="s">
        <v>179</v>
      </c>
      <c r="P1546" s="83">
        <v>44406.364583333336</v>
      </c>
      <c r="Q1546" s="81" t="s">
        <v>2044</v>
      </c>
      <c r="R1546" s="85" t="s">
        <v>2831</v>
      </c>
      <c r="S1546" s="81" t="s">
        <v>3177</v>
      </c>
      <c r="T1546" s="81" t="s">
        <v>3542</v>
      </c>
      <c r="U1546" s="83">
        <v>44406.364583333336</v>
      </c>
      <c r="V1546" s="85" t="s">
        <v>5009</v>
      </c>
      <c r="W1546" s="81"/>
      <c r="X1546" s="81"/>
      <c r="Y1546" s="87" t="s">
        <v>7009</v>
      </c>
      <c r="Z1546" s="81"/>
    </row>
    <row r="1547" spans="1:26" x14ac:dyDescent="0.35">
      <c r="A1547" s="66" t="s">
        <v>1138</v>
      </c>
      <c r="B1547" s="66" t="s">
        <v>1168</v>
      </c>
      <c r="C1547" s="67"/>
      <c r="D1547" s="68"/>
      <c r="E1547" s="69"/>
      <c r="F1547" s="70"/>
      <c r="G1547" s="67"/>
      <c r="H1547" s="71"/>
      <c r="I1547" s="72"/>
      <c r="J1547" s="72"/>
      <c r="K1547" s="36"/>
      <c r="L1547" s="79"/>
      <c r="M1547" s="79"/>
      <c r="N1547" s="74"/>
      <c r="O1547" s="81" t="s">
        <v>1490</v>
      </c>
      <c r="P1547" s="83">
        <v>44406.390081018515</v>
      </c>
      <c r="Q1547" s="81" t="s">
        <v>2045</v>
      </c>
      <c r="R1547" s="81"/>
      <c r="S1547" s="81"/>
      <c r="T1547" s="81" t="s">
        <v>3542</v>
      </c>
      <c r="U1547" s="83">
        <v>44406.390081018515</v>
      </c>
      <c r="V1547" s="85" t="s">
        <v>5010</v>
      </c>
      <c r="W1547" s="81"/>
      <c r="X1547" s="81"/>
      <c r="Y1547" s="87" t="s">
        <v>7010</v>
      </c>
      <c r="Z1547" s="81"/>
    </row>
    <row r="1548" spans="1:26" x14ac:dyDescent="0.35">
      <c r="A1548" s="66" t="s">
        <v>1169</v>
      </c>
      <c r="B1548" s="66" t="s">
        <v>1169</v>
      </c>
      <c r="C1548" s="67"/>
      <c r="D1548" s="68"/>
      <c r="E1548" s="69"/>
      <c r="F1548" s="70"/>
      <c r="G1548" s="67"/>
      <c r="H1548" s="71"/>
      <c r="I1548" s="72"/>
      <c r="J1548" s="72"/>
      <c r="K1548" s="36"/>
      <c r="L1548" s="79"/>
      <c r="M1548" s="79"/>
      <c r="N1548" s="74"/>
      <c r="O1548" s="81" t="s">
        <v>179</v>
      </c>
      <c r="P1548" s="83">
        <v>44405.582476851851</v>
      </c>
      <c r="Q1548" s="81" t="s">
        <v>2046</v>
      </c>
      <c r="R1548" s="85" t="s">
        <v>2832</v>
      </c>
      <c r="S1548" s="81" t="s">
        <v>3177</v>
      </c>
      <c r="T1548" s="81" t="s">
        <v>3543</v>
      </c>
      <c r="U1548" s="83">
        <v>44405.582476851851</v>
      </c>
      <c r="V1548" s="85" t="s">
        <v>5011</v>
      </c>
      <c r="W1548" s="81"/>
      <c r="X1548" s="81"/>
      <c r="Y1548" s="87" t="s">
        <v>7011</v>
      </c>
      <c r="Z1548" s="81"/>
    </row>
    <row r="1549" spans="1:26" x14ac:dyDescent="0.35">
      <c r="A1549" s="66" t="s">
        <v>1169</v>
      </c>
      <c r="B1549" s="66" t="s">
        <v>1169</v>
      </c>
      <c r="C1549" s="67"/>
      <c r="D1549" s="68"/>
      <c r="E1549" s="69"/>
      <c r="F1549" s="70"/>
      <c r="G1549" s="67"/>
      <c r="H1549" s="71"/>
      <c r="I1549" s="72"/>
      <c r="J1549" s="72"/>
      <c r="K1549" s="36"/>
      <c r="L1549" s="79"/>
      <c r="M1549" s="79"/>
      <c r="N1549" s="74"/>
      <c r="O1549" s="81" t="s">
        <v>179</v>
      </c>
      <c r="P1549" s="83">
        <v>44406.372384259259</v>
      </c>
      <c r="Q1549" s="81" t="s">
        <v>2047</v>
      </c>
      <c r="R1549" s="85" t="s">
        <v>2833</v>
      </c>
      <c r="S1549" s="81" t="s">
        <v>3177</v>
      </c>
      <c r="T1549" s="81" t="s">
        <v>3544</v>
      </c>
      <c r="U1549" s="83">
        <v>44406.372384259259</v>
      </c>
      <c r="V1549" s="85" t="s">
        <v>5012</v>
      </c>
      <c r="W1549" s="81"/>
      <c r="X1549" s="81"/>
      <c r="Y1549" s="87" t="s">
        <v>7012</v>
      </c>
      <c r="Z1549" s="81"/>
    </row>
    <row r="1550" spans="1:26" x14ac:dyDescent="0.35">
      <c r="A1550" s="66" t="s">
        <v>1138</v>
      </c>
      <c r="B1550" s="66" t="s">
        <v>1169</v>
      </c>
      <c r="C1550" s="67"/>
      <c r="D1550" s="68"/>
      <c r="E1550" s="69"/>
      <c r="F1550" s="70"/>
      <c r="G1550" s="67"/>
      <c r="H1550" s="71"/>
      <c r="I1550" s="72"/>
      <c r="J1550" s="72"/>
      <c r="K1550" s="36"/>
      <c r="L1550" s="79"/>
      <c r="M1550" s="79"/>
      <c r="N1550" s="74"/>
      <c r="O1550" s="81" t="s">
        <v>1490</v>
      </c>
      <c r="P1550" s="83">
        <v>44406.390162037038</v>
      </c>
      <c r="Q1550" s="81" t="s">
        <v>1594</v>
      </c>
      <c r="R1550" s="81"/>
      <c r="S1550" s="81"/>
      <c r="T1550" s="81" t="s">
        <v>3338</v>
      </c>
      <c r="U1550" s="83">
        <v>44406.390162037038</v>
      </c>
      <c r="V1550" s="85" t="s">
        <v>5013</v>
      </c>
      <c r="W1550" s="81"/>
      <c r="X1550" s="81"/>
      <c r="Y1550" s="87" t="s">
        <v>7013</v>
      </c>
      <c r="Z1550" s="81"/>
    </row>
    <row r="1551" spans="1:26" x14ac:dyDescent="0.35">
      <c r="A1551" s="66" t="s">
        <v>1170</v>
      </c>
      <c r="B1551" s="66" t="s">
        <v>393</v>
      </c>
      <c r="C1551" s="67"/>
      <c r="D1551" s="68"/>
      <c r="E1551" s="69"/>
      <c r="F1551" s="70"/>
      <c r="G1551" s="67"/>
      <c r="H1551" s="71"/>
      <c r="I1551" s="72"/>
      <c r="J1551" s="72"/>
      <c r="K1551" s="36"/>
      <c r="L1551" s="79"/>
      <c r="M1551" s="79"/>
      <c r="N1551" s="74"/>
      <c r="O1551" s="81" t="s">
        <v>1490</v>
      </c>
      <c r="P1551" s="83">
        <v>44406.377569444441</v>
      </c>
      <c r="Q1551" s="81" t="s">
        <v>2048</v>
      </c>
      <c r="R1551" s="85" t="s">
        <v>2834</v>
      </c>
      <c r="S1551" s="81" t="s">
        <v>3243</v>
      </c>
      <c r="T1551" s="81" t="s">
        <v>3289</v>
      </c>
      <c r="U1551" s="83">
        <v>44406.377569444441</v>
      </c>
      <c r="V1551" s="85" t="s">
        <v>5014</v>
      </c>
      <c r="W1551" s="81"/>
      <c r="X1551" s="81"/>
      <c r="Y1551" s="87" t="s">
        <v>7014</v>
      </c>
      <c r="Z1551" s="81"/>
    </row>
    <row r="1552" spans="1:26" x14ac:dyDescent="0.35">
      <c r="A1552" s="66" t="s">
        <v>1138</v>
      </c>
      <c r="B1552" s="66" t="s">
        <v>393</v>
      </c>
      <c r="C1552" s="67"/>
      <c r="D1552" s="68"/>
      <c r="E1552" s="69"/>
      <c r="F1552" s="70"/>
      <c r="G1552" s="67"/>
      <c r="H1552" s="71"/>
      <c r="I1552" s="72"/>
      <c r="J1552" s="72"/>
      <c r="K1552" s="36"/>
      <c r="L1552" s="79"/>
      <c r="M1552" s="79"/>
      <c r="N1552" s="74"/>
      <c r="O1552" s="81" t="s">
        <v>1490</v>
      </c>
      <c r="P1552" s="83">
        <v>44406.3903125</v>
      </c>
      <c r="Q1552" s="81" t="s">
        <v>2049</v>
      </c>
      <c r="R1552" s="85" t="s">
        <v>2834</v>
      </c>
      <c r="S1552" s="81" t="s">
        <v>3243</v>
      </c>
      <c r="T1552" s="81" t="s">
        <v>3289</v>
      </c>
      <c r="U1552" s="83">
        <v>44406.3903125</v>
      </c>
      <c r="V1552" s="85" t="s">
        <v>5015</v>
      </c>
      <c r="W1552" s="81"/>
      <c r="X1552" s="81"/>
      <c r="Y1552" s="87" t="s">
        <v>7015</v>
      </c>
      <c r="Z1552" s="81"/>
    </row>
    <row r="1553" spans="1:26" x14ac:dyDescent="0.35">
      <c r="A1553" s="66" t="s">
        <v>1170</v>
      </c>
      <c r="B1553" s="66" t="s">
        <v>1310</v>
      </c>
      <c r="C1553" s="67"/>
      <c r="D1553" s="68"/>
      <c r="E1553" s="69"/>
      <c r="F1553" s="70"/>
      <c r="G1553" s="67"/>
      <c r="H1553" s="71"/>
      <c r="I1553" s="72"/>
      <c r="J1553" s="72"/>
      <c r="K1553" s="36"/>
      <c r="L1553" s="79"/>
      <c r="M1553" s="79"/>
      <c r="N1553" s="74"/>
      <c r="O1553" s="81" t="s">
        <v>1490</v>
      </c>
      <c r="P1553" s="83">
        <v>44406.377569444441</v>
      </c>
      <c r="Q1553" s="81" t="s">
        <v>2048</v>
      </c>
      <c r="R1553" s="85" t="s">
        <v>2834</v>
      </c>
      <c r="S1553" s="81" t="s">
        <v>3243</v>
      </c>
      <c r="T1553" s="81" t="s">
        <v>3289</v>
      </c>
      <c r="U1553" s="83">
        <v>44406.377569444441</v>
      </c>
      <c r="V1553" s="85" t="s">
        <v>5014</v>
      </c>
      <c r="W1553" s="81"/>
      <c r="X1553" s="81"/>
      <c r="Y1553" s="87" t="s">
        <v>7014</v>
      </c>
      <c r="Z1553" s="81"/>
    </row>
    <row r="1554" spans="1:26" x14ac:dyDescent="0.35">
      <c r="A1554" s="66" t="s">
        <v>1138</v>
      </c>
      <c r="B1554" s="66" t="s">
        <v>1170</v>
      </c>
      <c r="C1554" s="67"/>
      <c r="D1554" s="68"/>
      <c r="E1554" s="69"/>
      <c r="F1554" s="70"/>
      <c r="G1554" s="67"/>
      <c r="H1554" s="71"/>
      <c r="I1554" s="72"/>
      <c r="J1554" s="72"/>
      <c r="K1554" s="36"/>
      <c r="L1554" s="79"/>
      <c r="M1554" s="79"/>
      <c r="N1554" s="74"/>
      <c r="O1554" s="81" t="s">
        <v>1490</v>
      </c>
      <c r="P1554" s="83">
        <v>44406.3903125</v>
      </c>
      <c r="Q1554" s="81" t="s">
        <v>2049</v>
      </c>
      <c r="R1554" s="85" t="s">
        <v>2834</v>
      </c>
      <c r="S1554" s="81" t="s">
        <v>3243</v>
      </c>
      <c r="T1554" s="81" t="s">
        <v>3289</v>
      </c>
      <c r="U1554" s="83">
        <v>44406.3903125</v>
      </c>
      <c r="V1554" s="85" t="s">
        <v>5015</v>
      </c>
      <c r="W1554" s="81"/>
      <c r="X1554" s="81"/>
      <c r="Y1554" s="87" t="s">
        <v>7015</v>
      </c>
      <c r="Z1554" s="81"/>
    </row>
    <row r="1555" spans="1:26" x14ac:dyDescent="0.35">
      <c r="A1555" s="66" t="s">
        <v>1171</v>
      </c>
      <c r="B1555" s="66" t="s">
        <v>1394</v>
      </c>
      <c r="C1555" s="67"/>
      <c r="D1555" s="68"/>
      <c r="E1555" s="69"/>
      <c r="F1555" s="70"/>
      <c r="G1555" s="67"/>
      <c r="H1555" s="71"/>
      <c r="I1555" s="72"/>
      <c r="J1555" s="72"/>
      <c r="K1555" s="36"/>
      <c r="L1555" s="79"/>
      <c r="M1555" s="79"/>
      <c r="N1555" s="74"/>
      <c r="O1555" s="81" t="s">
        <v>1490</v>
      </c>
      <c r="P1555" s="83">
        <v>44406.37909722222</v>
      </c>
      <c r="Q1555" s="81" t="s">
        <v>2050</v>
      </c>
      <c r="R1555" s="85" t="s">
        <v>2835</v>
      </c>
      <c r="S1555" s="81" t="s">
        <v>3177</v>
      </c>
      <c r="T1555" s="81" t="s">
        <v>3366</v>
      </c>
      <c r="U1555" s="83">
        <v>44406.37909722222</v>
      </c>
      <c r="V1555" s="85" t="s">
        <v>5016</v>
      </c>
      <c r="W1555" s="81"/>
      <c r="X1555" s="81"/>
      <c r="Y1555" s="87" t="s">
        <v>7016</v>
      </c>
      <c r="Z1555" s="81"/>
    </row>
    <row r="1556" spans="1:26" x14ac:dyDescent="0.35">
      <c r="A1556" s="66" t="s">
        <v>999</v>
      </c>
      <c r="B1556" s="66" t="s">
        <v>1394</v>
      </c>
      <c r="C1556" s="67"/>
      <c r="D1556" s="68"/>
      <c r="E1556" s="69"/>
      <c r="F1556" s="70"/>
      <c r="G1556" s="67"/>
      <c r="H1556" s="71"/>
      <c r="I1556" s="72"/>
      <c r="J1556" s="72"/>
      <c r="K1556" s="36"/>
      <c r="L1556" s="79"/>
      <c r="M1556" s="79"/>
      <c r="N1556" s="74"/>
      <c r="O1556" s="81" t="s">
        <v>1490</v>
      </c>
      <c r="P1556" s="83">
        <v>44410.654826388891</v>
      </c>
      <c r="Q1556" s="81" t="s">
        <v>1650</v>
      </c>
      <c r="R1556" s="81"/>
      <c r="S1556" s="81"/>
      <c r="T1556" s="81" t="s">
        <v>3366</v>
      </c>
      <c r="U1556" s="83">
        <v>44410.654826388891</v>
      </c>
      <c r="V1556" s="85" t="s">
        <v>5017</v>
      </c>
      <c r="W1556" s="81"/>
      <c r="X1556" s="81"/>
      <c r="Y1556" s="87" t="s">
        <v>7017</v>
      </c>
      <c r="Z1556" s="81"/>
    </row>
    <row r="1557" spans="1:26" x14ac:dyDescent="0.35">
      <c r="A1557" s="66" t="s">
        <v>1138</v>
      </c>
      <c r="B1557" s="66" t="s">
        <v>1394</v>
      </c>
      <c r="C1557" s="67"/>
      <c r="D1557" s="68"/>
      <c r="E1557" s="69"/>
      <c r="F1557" s="70"/>
      <c r="G1557" s="67"/>
      <c r="H1557" s="71"/>
      <c r="I1557" s="72"/>
      <c r="J1557" s="72"/>
      <c r="K1557" s="36"/>
      <c r="L1557" s="79"/>
      <c r="M1557" s="79"/>
      <c r="N1557" s="74"/>
      <c r="O1557" s="81" t="s">
        <v>1490</v>
      </c>
      <c r="P1557" s="83">
        <v>44406.390347222223</v>
      </c>
      <c r="Q1557" s="81" t="s">
        <v>1650</v>
      </c>
      <c r="R1557" s="81"/>
      <c r="S1557" s="81"/>
      <c r="T1557" s="81" t="s">
        <v>3366</v>
      </c>
      <c r="U1557" s="83">
        <v>44406.390347222223</v>
      </c>
      <c r="V1557" s="85" t="s">
        <v>5018</v>
      </c>
      <c r="W1557" s="81"/>
      <c r="X1557" s="81"/>
      <c r="Y1557" s="87" t="s">
        <v>7018</v>
      </c>
      <c r="Z1557" s="81"/>
    </row>
    <row r="1558" spans="1:26" x14ac:dyDescent="0.35">
      <c r="A1558" s="66" t="s">
        <v>1171</v>
      </c>
      <c r="B1558" s="66" t="s">
        <v>1171</v>
      </c>
      <c r="C1558" s="67"/>
      <c r="D1558" s="68"/>
      <c r="E1558" s="69"/>
      <c r="F1558" s="70"/>
      <c r="G1558" s="67"/>
      <c r="H1558" s="71"/>
      <c r="I1558" s="72"/>
      <c r="J1558" s="72"/>
      <c r="K1558" s="36"/>
      <c r="L1558" s="79"/>
      <c r="M1558" s="79"/>
      <c r="N1558" s="74"/>
      <c r="O1558" s="81" t="s">
        <v>179</v>
      </c>
      <c r="P1558" s="83">
        <v>44405.344965277778</v>
      </c>
      <c r="Q1558" s="81" t="s">
        <v>2051</v>
      </c>
      <c r="R1558" s="81"/>
      <c r="S1558" s="81"/>
      <c r="T1558" s="81" t="s">
        <v>3491</v>
      </c>
      <c r="U1558" s="83">
        <v>44405.344965277778</v>
      </c>
      <c r="V1558" s="85" t="s">
        <v>5019</v>
      </c>
      <c r="W1558" s="81"/>
      <c r="X1558" s="81"/>
      <c r="Y1558" s="87" t="s">
        <v>7019</v>
      </c>
      <c r="Z1558" s="81"/>
    </row>
    <row r="1559" spans="1:26" x14ac:dyDescent="0.35">
      <c r="A1559" s="66" t="s">
        <v>1171</v>
      </c>
      <c r="B1559" s="66" t="s">
        <v>999</v>
      </c>
      <c r="C1559" s="67"/>
      <c r="D1559" s="68"/>
      <c r="E1559" s="69"/>
      <c r="F1559" s="70"/>
      <c r="G1559" s="67"/>
      <c r="H1559" s="71"/>
      <c r="I1559" s="72"/>
      <c r="J1559" s="72"/>
      <c r="K1559" s="36"/>
      <c r="L1559" s="79"/>
      <c r="M1559" s="79"/>
      <c r="N1559" s="74"/>
      <c r="O1559" s="81" t="s">
        <v>1490</v>
      </c>
      <c r="P1559" s="83">
        <v>44409.745474537034</v>
      </c>
      <c r="Q1559" s="81" t="s">
        <v>1859</v>
      </c>
      <c r="R1559" s="81"/>
      <c r="S1559" s="81"/>
      <c r="T1559" s="81" t="s">
        <v>3472</v>
      </c>
      <c r="U1559" s="83">
        <v>44409.745474537034</v>
      </c>
      <c r="V1559" s="85" t="s">
        <v>5020</v>
      </c>
      <c r="W1559" s="81"/>
      <c r="X1559" s="81"/>
      <c r="Y1559" s="87" t="s">
        <v>7020</v>
      </c>
      <c r="Z1559" s="81"/>
    </row>
    <row r="1560" spans="1:26" x14ac:dyDescent="0.35">
      <c r="A1560" s="66" t="s">
        <v>999</v>
      </c>
      <c r="B1560" s="66" t="s">
        <v>1171</v>
      </c>
      <c r="C1560" s="67"/>
      <c r="D1560" s="68"/>
      <c r="E1560" s="69"/>
      <c r="F1560" s="70"/>
      <c r="G1560" s="67"/>
      <c r="H1560" s="71"/>
      <c r="I1560" s="72"/>
      <c r="J1560" s="72"/>
      <c r="K1560" s="36"/>
      <c r="L1560" s="79"/>
      <c r="M1560" s="79"/>
      <c r="N1560" s="74"/>
      <c r="O1560" s="81" t="s">
        <v>1490</v>
      </c>
      <c r="P1560" s="83">
        <v>44406.874386574076</v>
      </c>
      <c r="Q1560" s="81" t="s">
        <v>1878</v>
      </c>
      <c r="R1560" s="85" t="s">
        <v>2739</v>
      </c>
      <c r="S1560" s="81" t="s">
        <v>3177</v>
      </c>
      <c r="T1560" s="81" t="s">
        <v>3369</v>
      </c>
      <c r="U1560" s="83">
        <v>44406.874386574076</v>
      </c>
      <c r="V1560" s="85" t="s">
        <v>4667</v>
      </c>
      <c r="W1560" s="81"/>
      <c r="X1560" s="81"/>
      <c r="Y1560" s="87" t="s">
        <v>6667</v>
      </c>
      <c r="Z1560" s="87" t="s">
        <v>7683</v>
      </c>
    </row>
    <row r="1561" spans="1:26" x14ac:dyDescent="0.35">
      <c r="A1561" s="66" t="s">
        <v>999</v>
      </c>
      <c r="B1561" s="66" t="s">
        <v>1171</v>
      </c>
      <c r="C1561" s="67"/>
      <c r="D1561" s="68"/>
      <c r="E1561" s="69"/>
      <c r="F1561" s="70"/>
      <c r="G1561" s="67"/>
      <c r="H1561" s="71"/>
      <c r="I1561" s="72"/>
      <c r="J1561" s="72"/>
      <c r="K1561" s="36"/>
      <c r="L1561" s="79"/>
      <c r="M1561" s="79"/>
      <c r="N1561" s="74"/>
      <c r="O1561" s="81" t="s">
        <v>1490</v>
      </c>
      <c r="P1561" s="83">
        <v>44410.654826388891</v>
      </c>
      <c r="Q1561" s="81" t="s">
        <v>1650</v>
      </c>
      <c r="R1561" s="81"/>
      <c r="S1561" s="81"/>
      <c r="T1561" s="81" t="s">
        <v>3366</v>
      </c>
      <c r="U1561" s="83">
        <v>44410.654826388891</v>
      </c>
      <c r="V1561" s="85" t="s">
        <v>5017</v>
      </c>
      <c r="W1561" s="81"/>
      <c r="X1561" s="81"/>
      <c r="Y1561" s="87" t="s">
        <v>7017</v>
      </c>
      <c r="Z1561" s="81"/>
    </row>
    <row r="1562" spans="1:26" x14ac:dyDescent="0.35">
      <c r="A1562" s="66" t="s">
        <v>999</v>
      </c>
      <c r="B1562" s="66" t="s">
        <v>1171</v>
      </c>
      <c r="C1562" s="67"/>
      <c r="D1562" s="68"/>
      <c r="E1562" s="69"/>
      <c r="F1562" s="70"/>
      <c r="G1562" s="67"/>
      <c r="H1562" s="71"/>
      <c r="I1562" s="72"/>
      <c r="J1562" s="72"/>
      <c r="K1562" s="36"/>
      <c r="L1562" s="79"/>
      <c r="M1562" s="79"/>
      <c r="N1562" s="74"/>
      <c r="O1562" s="81" t="s">
        <v>1490</v>
      </c>
      <c r="P1562" s="83">
        <v>44410.654918981483</v>
      </c>
      <c r="Q1562" s="81" t="s">
        <v>1906</v>
      </c>
      <c r="R1562" s="81"/>
      <c r="S1562" s="81"/>
      <c r="T1562" s="81" t="s">
        <v>3491</v>
      </c>
      <c r="U1562" s="83">
        <v>44410.654918981483</v>
      </c>
      <c r="V1562" s="85" t="s">
        <v>5021</v>
      </c>
      <c r="W1562" s="81"/>
      <c r="X1562" s="81"/>
      <c r="Y1562" s="87" t="s">
        <v>7021</v>
      </c>
      <c r="Z1562" s="81"/>
    </row>
    <row r="1563" spans="1:26" x14ac:dyDescent="0.35">
      <c r="A1563" s="66" t="s">
        <v>999</v>
      </c>
      <c r="B1563" s="66" t="s">
        <v>1171</v>
      </c>
      <c r="C1563" s="67"/>
      <c r="D1563" s="68"/>
      <c r="E1563" s="69"/>
      <c r="F1563" s="70"/>
      <c r="G1563" s="67"/>
      <c r="H1563" s="71"/>
      <c r="I1563" s="72"/>
      <c r="J1563" s="72"/>
      <c r="K1563" s="36"/>
      <c r="L1563" s="79"/>
      <c r="M1563" s="79"/>
      <c r="N1563" s="74"/>
      <c r="O1563" s="81" t="s">
        <v>1490</v>
      </c>
      <c r="P1563" s="83">
        <v>44410.654988425929</v>
      </c>
      <c r="Q1563" s="81" t="s">
        <v>1879</v>
      </c>
      <c r="R1563" s="81"/>
      <c r="S1563" s="81"/>
      <c r="T1563" s="81" t="s">
        <v>3480</v>
      </c>
      <c r="U1563" s="83">
        <v>44410.654988425929</v>
      </c>
      <c r="V1563" s="85" t="s">
        <v>5022</v>
      </c>
      <c r="W1563" s="81"/>
      <c r="X1563" s="81"/>
      <c r="Y1563" s="87" t="s">
        <v>7022</v>
      </c>
      <c r="Z1563" s="81"/>
    </row>
    <row r="1564" spans="1:26" x14ac:dyDescent="0.35">
      <c r="A1564" s="66" t="s">
        <v>1138</v>
      </c>
      <c r="B1564" s="66" t="s">
        <v>1171</v>
      </c>
      <c r="C1564" s="67"/>
      <c r="D1564" s="68"/>
      <c r="E1564" s="69"/>
      <c r="F1564" s="70"/>
      <c r="G1564" s="67"/>
      <c r="H1564" s="71"/>
      <c r="I1564" s="72"/>
      <c r="J1564" s="72"/>
      <c r="K1564" s="36"/>
      <c r="L1564" s="79"/>
      <c r="M1564" s="79"/>
      <c r="N1564" s="74"/>
      <c r="O1564" s="81" t="s">
        <v>1490</v>
      </c>
      <c r="P1564" s="83">
        <v>44405.348553240743</v>
      </c>
      <c r="Q1564" s="81" t="s">
        <v>1906</v>
      </c>
      <c r="R1564" s="81"/>
      <c r="S1564" s="81"/>
      <c r="T1564" s="81" t="s">
        <v>3491</v>
      </c>
      <c r="U1564" s="83">
        <v>44405.348553240743</v>
      </c>
      <c r="V1564" s="85" t="s">
        <v>5023</v>
      </c>
      <c r="W1564" s="81"/>
      <c r="X1564" s="81"/>
      <c r="Y1564" s="87" t="s">
        <v>7023</v>
      </c>
      <c r="Z1564" s="81"/>
    </row>
    <row r="1565" spans="1:26" x14ac:dyDescent="0.35">
      <c r="A1565" s="66" t="s">
        <v>1138</v>
      </c>
      <c r="B1565" s="66" t="s">
        <v>1171</v>
      </c>
      <c r="C1565" s="67"/>
      <c r="D1565" s="68"/>
      <c r="E1565" s="69"/>
      <c r="F1565" s="70"/>
      <c r="G1565" s="67"/>
      <c r="H1565" s="71"/>
      <c r="I1565" s="72"/>
      <c r="J1565" s="72"/>
      <c r="K1565" s="36"/>
      <c r="L1565" s="79"/>
      <c r="M1565" s="79"/>
      <c r="N1565" s="74"/>
      <c r="O1565" s="81" t="s">
        <v>1490</v>
      </c>
      <c r="P1565" s="83">
        <v>44406.390347222223</v>
      </c>
      <c r="Q1565" s="81" t="s">
        <v>1650</v>
      </c>
      <c r="R1565" s="81"/>
      <c r="S1565" s="81"/>
      <c r="T1565" s="81" t="s">
        <v>3366</v>
      </c>
      <c r="U1565" s="83">
        <v>44406.390347222223</v>
      </c>
      <c r="V1565" s="85" t="s">
        <v>5018</v>
      </c>
      <c r="W1565" s="81"/>
      <c r="X1565" s="81"/>
      <c r="Y1565" s="87" t="s">
        <v>7018</v>
      </c>
      <c r="Z1565" s="81"/>
    </row>
    <row r="1566" spans="1:26" x14ac:dyDescent="0.35">
      <c r="A1566" s="66" t="s">
        <v>1172</v>
      </c>
      <c r="B1566" s="66" t="s">
        <v>1172</v>
      </c>
      <c r="C1566" s="67"/>
      <c r="D1566" s="68"/>
      <c r="E1566" s="69"/>
      <c r="F1566" s="70"/>
      <c r="G1566" s="67"/>
      <c r="H1566" s="71"/>
      <c r="I1566" s="72"/>
      <c r="J1566" s="72"/>
      <c r="K1566" s="36"/>
      <c r="L1566" s="79"/>
      <c r="M1566" s="79"/>
      <c r="N1566" s="74"/>
      <c r="O1566" s="81" t="s">
        <v>179</v>
      </c>
      <c r="P1566" s="83">
        <v>44406.407187500001</v>
      </c>
      <c r="Q1566" s="81" t="s">
        <v>2052</v>
      </c>
      <c r="R1566" s="81"/>
      <c r="S1566" s="81"/>
      <c r="T1566" s="81" t="s">
        <v>3289</v>
      </c>
      <c r="U1566" s="83">
        <v>44406.407187500001</v>
      </c>
      <c r="V1566" s="85" t="s">
        <v>5024</v>
      </c>
      <c r="W1566" s="81"/>
      <c r="X1566" s="81"/>
      <c r="Y1566" s="87" t="s">
        <v>7024</v>
      </c>
      <c r="Z1566" s="81"/>
    </row>
    <row r="1567" spans="1:26" x14ac:dyDescent="0.35">
      <c r="A1567" s="66" t="s">
        <v>1138</v>
      </c>
      <c r="B1567" s="66" t="s">
        <v>1172</v>
      </c>
      <c r="C1567" s="67"/>
      <c r="D1567" s="68"/>
      <c r="E1567" s="69"/>
      <c r="F1567" s="70"/>
      <c r="G1567" s="67"/>
      <c r="H1567" s="71"/>
      <c r="I1567" s="72"/>
      <c r="J1567" s="72"/>
      <c r="K1567" s="36"/>
      <c r="L1567" s="79"/>
      <c r="M1567" s="79"/>
      <c r="N1567" s="74"/>
      <c r="O1567" s="81" t="s">
        <v>1490</v>
      </c>
      <c r="P1567" s="83">
        <v>44406.431701388887</v>
      </c>
      <c r="Q1567" s="81" t="s">
        <v>1705</v>
      </c>
      <c r="R1567" s="81"/>
      <c r="S1567" s="81"/>
      <c r="T1567" s="81" t="s">
        <v>3289</v>
      </c>
      <c r="U1567" s="83">
        <v>44406.431701388887</v>
      </c>
      <c r="V1567" s="85" t="s">
        <v>5025</v>
      </c>
      <c r="W1567" s="81"/>
      <c r="X1567" s="81"/>
      <c r="Y1567" s="87" t="s">
        <v>7025</v>
      </c>
      <c r="Z1567" s="81"/>
    </row>
    <row r="1568" spans="1:26" x14ac:dyDescent="0.35">
      <c r="A1568" s="66" t="s">
        <v>1173</v>
      </c>
      <c r="B1568" s="66" t="s">
        <v>1173</v>
      </c>
      <c r="C1568" s="67"/>
      <c r="D1568" s="68"/>
      <c r="E1568" s="69"/>
      <c r="F1568" s="70"/>
      <c r="G1568" s="67"/>
      <c r="H1568" s="71"/>
      <c r="I1568" s="72"/>
      <c r="J1568" s="72"/>
      <c r="K1568" s="36"/>
      <c r="L1568" s="79"/>
      <c r="M1568" s="79"/>
      <c r="N1568" s="74"/>
      <c r="O1568" s="81" t="s">
        <v>179</v>
      </c>
      <c r="P1568" s="83">
        <v>44406.419502314813</v>
      </c>
      <c r="Q1568" s="81" t="s">
        <v>2053</v>
      </c>
      <c r="R1568" s="85" t="s">
        <v>2836</v>
      </c>
      <c r="S1568" s="81" t="s">
        <v>3177</v>
      </c>
      <c r="T1568" s="81"/>
      <c r="U1568" s="83">
        <v>44406.419502314813</v>
      </c>
      <c r="V1568" s="85" t="s">
        <v>5026</v>
      </c>
      <c r="W1568" s="81"/>
      <c r="X1568" s="81"/>
      <c r="Y1568" s="87" t="s">
        <v>7026</v>
      </c>
      <c r="Z1568" s="81"/>
    </row>
    <row r="1569" spans="1:26" x14ac:dyDescent="0.35">
      <c r="A1569" s="66" t="s">
        <v>1138</v>
      </c>
      <c r="B1569" s="66" t="s">
        <v>1173</v>
      </c>
      <c r="C1569" s="67"/>
      <c r="D1569" s="68"/>
      <c r="E1569" s="69"/>
      <c r="F1569" s="70"/>
      <c r="G1569" s="67"/>
      <c r="H1569" s="71"/>
      <c r="I1569" s="72"/>
      <c r="J1569" s="72"/>
      <c r="K1569" s="36"/>
      <c r="L1569" s="79"/>
      <c r="M1569" s="79"/>
      <c r="N1569" s="74"/>
      <c r="O1569" s="81" t="s">
        <v>1490</v>
      </c>
      <c r="P1569" s="83">
        <v>44406.431793981479</v>
      </c>
      <c r="Q1569" s="81" t="s">
        <v>2054</v>
      </c>
      <c r="R1569" s="81"/>
      <c r="S1569" s="81"/>
      <c r="T1569" s="81"/>
      <c r="U1569" s="83">
        <v>44406.431793981479</v>
      </c>
      <c r="V1569" s="85" t="s">
        <v>5027</v>
      </c>
      <c r="W1569" s="81"/>
      <c r="X1569" s="81"/>
      <c r="Y1569" s="87" t="s">
        <v>7027</v>
      </c>
      <c r="Z1569" s="81"/>
    </row>
    <row r="1570" spans="1:26" x14ac:dyDescent="0.35">
      <c r="A1570" s="66" t="s">
        <v>1174</v>
      </c>
      <c r="B1570" s="66" t="s">
        <v>1466</v>
      </c>
      <c r="C1570" s="67"/>
      <c r="D1570" s="68"/>
      <c r="E1570" s="69"/>
      <c r="F1570" s="70"/>
      <c r="G1570" s="67"/>
      <c r="H1570" s="71"/>
      <c r="I1570" s="72"/>
      <c r="J1570" s="72"/>
      <c r="K1570" s="36"/>
      <c r="L1570" s="79"/>
      <c r="M1570" s="79"/>
      <c r="N1570" s="74"/>
      <c r="O1570" s="81" t="s">
        <v>1490</v>
      </c>
      <c r="P1570" s="83">
        <v>44406.420567129629</v>
      </c>
      <c r="Q1570" s="81" t="s">
        <v>2055</v>
      </c>
      <c r="R1570" s="81" t="s">
        <v>2837</v>
      </c>
      <c r="S1570" s="81" t="s">
        <v>3244</v>
      </c>
      <c r="T1570" s="81" t="s">
        <v>3545</v>
      </c>
      <c r="U1570" s="83">
        <v>44406.420567129629</v>
      </c>
      <c r="V1570" s="85" t="s">
        <v>5028</v>
      </c>
      <c r="W1570" s="81"/>
      <c r="X1570" s="81"/>
      <c r="Y1570" s="87" t="s">
        <v>7028</v>
      </c>
      <c r="Z1570" s="81"/>
    </row>
    <row r="1571" spans="1:26" x14ac:dyDescent="0.35">
      <c r="A1571" s="66" t="s">
        <v>1138</v>
      </c>
      <c r="B1571" s="66" t="s">
        <v>1466</v>
      </c>
      <c r="C1571" s="67"/>
      <c r="D1571" s="68"/>
      <c r="E1571" s="69"/>
      <c r="F1571" s="70"/>
      <c r="G1571" s="67"/>
      <c r="H1571" s="71"/>
      <c r="I1571" s="72"/>
      <c r="J1571" s="72"/>
      <c r="K1571" s="36"/>
      <c r="L1571" s="79"/>
      <c r="M1571" s="79"/>
      <c r="N1571" s="74"/>
      <c r="O1571" s="81" t="s">
        <v>1490</v>
      </c>
      <c r="P1571" s="83">
        <v>44406.431851851848</v>
      </c>
      <c r="Q1571" s="81" t="s">
        <v>2056</v>
      </c>
      <c r="R1571" s="85" t="s">
        <v>2838</v>
      </c>
      <c r="S1571" s="81" t="s">
        <v>3245</v>
      </c>
      <c r="T1571" s="81" t="s">
        <v>3545</v>
      </c>
      <c r="U1571" s="83">
        <v>44406.431851851848</v>
      </c>
      <c r="V1571" s="85" t="s">
        <v>5029</v>
      </c>
      <c r="W1571" s="81"/>
      <c r="X1571" s="81"/>
      <c r="Y1571" s="87" t="s">
        <v>7029</v>
      </c>
      <c r="Z1571" s="81"/>
    </row>
    <row r="1572" spans="1:26" x14ac:dyDescent="0.35">
      <c r="A1572" s="66" t="s">
        <v>1138</v>
      </c>
      <c r="B1572" s="66" t="s">
        <v>1174</v>
      </c>
      <c r="C1572" s="67"/>
      <c r="D1572" s="68"/>
      <c r="E1572" s="69"/>
      <c r="F1572" s="70"/>
      <c r="G1572" s="67"/>
      <c r="H1572" s="71"/>
      <c r="I1572" s="72"/>
      <c r="J1572" s="72"/>
      <c r="K1572" s="36"/>
      <c r="L1572" s="79"/>
      <c r="M1572" s="79"/>
      <c r="N1572" s="74"/>
      <c r="O1572" s="81" t="s">
        <v>1490</v>
      </c>
      <c r="P1572" s="83">
        <v>44406.431851851848</v>
      </c>
      <c r="Q1572" s="81" t="s">
        <v>2056</v>
      </c>
      <c r="R1572" s="85" t="s">
        <v>2838</v>
      </c>
      <c r="S1572" s="81" t="s">
        <v>3245</v>
      </c>
      <c r="T1572" s="81" t="s">
        <v>3545</v>
      </c>
      <c r="U1572" s="83">
        <v>44406.431851851848</v>
      </c>
      <c r="V1572" s="85" t="s">
        <v>5029</v>
      </c>
      <c r="W1572" s="81"/>
      <c r="X1572" s="81"/>
      <c r="Y1572" s="87" t="s">
        <v>7029</v>
      </c>
      <c r="Z1572" s="81"/>
    </row>
    <row r="1573" spans="1:26" x14ac:dyDescent="0.35">
      <c r="A1573" s="66" t="s">
        <v>1175</v>
      </c>
      <c r="B1573" s="66" t="s">
        <v>1175</v>
      </c>
      <c r="C1573" s="67"/>
      <c r="D1573" s="68"/>
      <c r="E1573" s="69"/>
      <c r="F1573" s="70"/>
      <c r="G1573" s="67"/>
      <c r="H1573" s="71"/>
      <c r="I1573" s="72"/>
      <c r="J1573" s="72"/>
      <c r="K1573" s="36"/>
      <c r="L1573" s="79"/>
      <c r="M1573" s="79"/>
      <c r="N1573" s="74"/>
      <c r="O1573" s="81" t="s">
        <v>179</v>
      </c>
      <c r="P1573" s="83">
        <v>44406.421574074076</v>
      </c>
      <c r="Q1573" s="81" t="s">
        <v>2057</v>
      </c>
      <c r="R1573" s="85" t="s">
        <v>2839</v>
      </c>
      <c r="S1573" s="81" t="s">
        <v>3177</v>
      </c>
      <c r="T1573" s="81"/>
      <c r="U1573" s="83">
        <v>44406.421574074076</v>
      </c>
      <c r="V1573" s="85" t="s">
        <v>5030</v>
      </c>
      <c r="W1573" s="81"/>
      <c r="X1573" s="81"/>
      <c r="Y1573" s="87" t="s">
        <v>7030</v>
      </c>
      <c r="Z1573" s="81"/>
    </row>
    <row r="1574" spans="1:26" x14ac:dyDescent="0.35">
      <c r="A1574" s="66" t="s">
        <v>1138</v>
      </c>
      <c r="B1574" s="66" t="s">
        <v>1175</v>
      </c>
      <c r="C1574" s="67"/>
      <c r="D1574" s="68"/>
      <c r="E1574" s="69"/>
      <c r="F1574" s="70"/>
      <c r="G1574" s="67"/>
      <c r="H1574" s="71"/>
      <c r="I1574" s="72"/>
      <c r="J1574" s="72"/>
      <c r="K1574" s="36"/>
      <c r="L1574" s="79"/>
      <c r="M1574" s="79"/>
      <c r="N1574" s="74"/>
      <c r="O1574" s="81" t="s">
        <v>1490</v>
      </c>
      <c r="P1574" s="83">
        <v>44406.431909722225</v>
      </c>
      <c r="Q1574" s="81" t="s">
        <v>1596</v>
      </c>
      <c r="R1574" s="81"/>
      <c r="S1574" s="81"/>
      <c r="T1574" s="81" t="s">
        <v>3340</v>
      </c>
      <c r="U1574" s="83">
        <v>44406.431909722225</v>
      </c>
      <c r="V1574" s="85" t="s">
        <v>5031</v>
      </c>
      <c r="W1574" s="81"/>
      <c r="X1574" s="81"/>
      <c r="Y1574" s="87" t="s">
        <v>7031</v>
      </c>
      <c r="Z1574" s="81"/>
    </row>
    <row r="1575" spans="1:26" x14ac:dyDescent="0.35">
      <c r="A1575" s="66" t="s">
        <v>1138</v>
      </c>
      <c r="B1575" s="66" t="s">
        <v>1467</v>
      </c>
      <c r="C1575" s="67"/>
      <c r="D1575" s="68"/>
      <c r="E1575" s="69"/>
      <c r="F1575" s="70"/>
      <c r="G1575" s="67"/>
      <c r="H1575" s="71"/>
      <c r="I1575" s="72"/>
      <c r="J1575" s="72"/>
      <c r="K1575" s="36"/>
      <c r="L1575" s="79"/>
      <c r="M1575" s="79"/>
      <c r="N1575" s="74"/>
      <c r="O1575" s="81" t="s">
        <v>1490</v>
      </c>
      <c r="P1575" s="83">
        <v>44406.431944444441</v>
      </c>
      <c r="Q1575" s="81" t="s">
        <v>2058</v>
      </c>
      <c r="R1575" s="81"/>
      <c r="S1575" s="81"/>
      <c r="T1575" s="81"/>
      <c r="U1575" s="83">
        <v>44406.431944444441</v>
      </c>
      <c r="V1575" s="85" t="s">
        <v>5032</v>
      </c>
      <c r="W1575" s="81"/>
      <c r="X1575" s="81"/>
      <c r="Y1575" s="87" t="s">
        <v>7032</v>
      </c>
      <c r="Z1575" s="81"/>
    </row>
    <row r="1576" spans="1:26" x14ac:dyDescent="0.35">
      <c r="A1576" s="66" t="s">
        <v>1176</v>
      </c>
      <c r="B1576" s="66" t="s">
        <v>1468</v>
      </c>
      <c r="C1576" s="67"/>
      <c r="D1576" s="68"/>
      <c r="E1576" s="69"/>
      <c r="F1576" s="70"/>
      <c r="G1576" s="67"/>
      <c r="H1576" s="71"/>
      <c r="I1576" s="72"/>
      <c r="J1576" s="72"/>
      <c r="K1576" s="36"/>
      <c r="L1576" s="79"/>
      <c r="M1576" s="79"/>
      <c r="N1576" s="74"/>
      <c r="O1576" s="81" t="s">
        <v>1490</v>
      </c>
      <c r="P1576" s="83">
        <v>44406.425092592595</v>
      </c>
      <c r="Q1576" s="81" t="s">
        <v>2059</v>
      </c>
      <c r="R1576" s="85" t="s">
        <v>2840</v>
      </c>
      <c r="S1576" s="81" t="s">
        <v>3177</v>
      </c>
      <c r="T1576" s="81"/>
      <c r="U1576" s="83">
        <v>44406.425092592595</v>
      </c>
      <c r="V1576" s="85" t="s">
        <v>5033</v>
      </c>
      <c r="W1576" s="81"/>
      <c r="X1576" s="81"/>
      <c r="Y1576" s="87" t="s">
        <v>7033</v>
      </c>
      <c r="Z1576" s="81"/>
    </row>
    <row r="1577" spans="1:26" x14ac:dyDescent="0.35">
      <c r="A1577" s="66" t="s">
        <v>1138</v>
      </c>
      <c r="B1577" s="66" t="s">
        <v>1468</v>
      </c>
      <c r="C1577" s="67"/>
      <c r="D1577" s="68"/>
      <c r="E1577" s="69"/>
      <c r="F1577" s="70"/>
      <c r="G1577" s="67"/>
      <c r="H1577" s="71"/>
      <c r="I1577" s="72"/>
      <c r="J1577" s="72"/>
      <c r="K1577" s="36"/>
      <c r="L1577" s="79"/>
      <c r="M1577" s="79"/>
      <c r="N1577" s="74"/>
      <c r="O1577" s="81" t="s">
        <v>1490</v>
      </c>
      <c r="P1577" s="83">
        <v>44406.431944444441</v>
      </c>
      <c r="Q1577" s="81" t="s">
        <v>2058</v>
      </c>
      <c r="R1577" s="81"/>
      <c r="S1577" s="81"/>
      <c r="T1577" s="81"/>
      <c r="U1577" s="83">
        <v>44406.431944444441</v>
      </c>
      <c r="V1577" s="85" t="s">
        <v>5032</v>
      </c>
      <c r="W1577" s="81"/>
      <c r="X1577" s="81"/>
      <c r="Y1577" s="87" t="s">
        <v>7032</v>
      </c>
      <c r="Z1577" s="81"/>
    </row>
    <row r="1578" spans="1:26" x14ac:dyDescent="0.35">
      <c r="A1578" s="66" t="s">
        <v>1176</v>
      </c>
      <c r="B1578" s="66" t="s">
        <v>1176</v>
      </c>
      <c r="C1578" s="67"/>
      <c r="D1578" s="68"/>
      <c r="E1578" s="69"/>
      <c r="F1578" s="70"/>
      <c r="G1578" s="67"/>
      <c r="H1578" s="71"/>
      <c r="I1578" s="72"/>
      <c r="J1578" s="72"/>
      <c r="K1578" s="36"/>
      <c r="L1578" s="79"/>
      <c r="M1578" s="79"/>
      <c r="N1578" s="74"/>
      <c r="O1578" s="81" t="s">
        <v>179</v>
      </c>
      <c r="P1578" s="83">
        <v>44405.436597222222</v>
      </c>
      <c r="Q1578" s="81" t="s">
        <v>2060</v>
      </c>
      <c r="R1578" s="85" t="s">
        <v>2841</v>
      </c>
      <c r="S1578" s="81" t="s">
        <v>3177</v>
      </c>
      <c r="T1578" s="81"/>
      <c r="U1578" s="83">
        <v>44405.436597222222</v>
      </c>
      <c r="V1578" s="85" t="s">
        <v>5034</v>
      </c>
      <c r="W1578" s="81"/>
      <c r="X1578" s="81"/>
      <c r="Y1578" s="87" t="s">
        <v>7034</v>
      </c>
      <c r="Z1578" s="81"/>
    </row>
    <row r="1579" spans="1:26" x14ac:dyDescent="0.35">
      <c r="A1579" s="66" t="s">
        <v>1176</v>
      </c>
      <c r="B1579" s="66" t="s">
        <v>1076</v>
      </c>
      <c r="C1579" s="67"/>
      <c r="D1579" s="68"/>
      <c r="E1579" s="69"/>
      <c r="F1579" s="70"/>
      <c r="G1579" s="67"/>
      <c r="H1579" s="71"/>
      <c r="I1579" s="72"/>
      <c r="J1579" s="72"/>
      <c r="K1579" s="36"/>
      <c r="L1579" s="79"/>
      <c r="M1579" s="79"/>
      <c r="N1579" s="74"/>
      <c r="O1579" s="81" t="s">
        <v>1490</v>
      </c>
      <c r="P1579" s="83">
        <v>44410.633460648147</v>
      </c>
      <c r="Q1579" s="81" t="s">
        <v>1843</v>
      </c>
      <c r="R1579" s="81"/>
      <c r="S1579" s="81"/>
      <c r="T1579" s="81" t="s">
        <v>3289</v>
      </c>
      <c r="U1579" s="83">
        <v>44410.633460648147</v>
      </c>
      <c r="V1579" s="85" t="s">
        <v>5035</v>
      </c>
      <c r="W1579" s="81"/>
      <c r="X1579" s="81"/>
      <c r="Y1579" s="87" t="s">
        <v>7035</v>
      </c>
      <c r="Z1579" s="81"/>
    </row>
    <row r="1580" spans="1:26" x14ac:dyDescent="0.35">
      <c r="A1580" s="66" t="s">
        <v>1076</v>
      </c>
      <c r="B1580" s="66" t="s">
        <v>1176</v>
      </c>
      <c r="C1580" s="67"/>
      <c r="D1580" s="68"/>
      <c r="E1580" s="69"/>
      <c r="F1580" s="70"/>
      <c r="G1580" s="67"/>
      <c r="H1580" s="71"/>
      <c r="I1580" s="72"/>
      <c r="J1580" s="72"/>
      <c r="K1580" s="36"/>
      <c r="L1580" s="79"/>
      <c r="M1580" s="79"/>
      <c r="N1580" s="74"/>
      <c r="O1580" s="81" t="s">
        <v>1490</v>
      </c>
      <c r="P1580" s="83">
        <v>44407.383356481485</v>
      </c>
      <c r="Q1580" s="81" t="s">
        <v>1587</v>
      </c>
      <c r="R1580" s="81"/>
      <c r="S1580" s="81"/>
      <c r="T1580" s="81"/>
      <c r="U1580" s="83">
        <v>44407.383356481485</v>
      </c>
      <c r="V1580" s="85" t="s">
        <v>5036</v>
      </c>
      <c r="W1580" s="81"/>
      <c r="X1580" s="81"/>
      <c r="Y1580" s="87" t="s">
        <v>7036</v>
      </c>
      <c r="Z1580" s="81"/>
    </row>
    <row r="1581" spans="1:26" x14ac:dyDescent="0.35">
      <c r="A1581" s="66" t="s">
        <v>1138</v>
      </c>
      <c r="B1581" s="66" t="s">
        <v>1176</v>
      </c>
      <c r="C1581" s="67"/>
      <c r="D1581" s="68"/>
      <c r="E1581" s="69"/>
      <c r="F1581" s="70"/>
      <c r="G1581" s="67"/>
      <c r="H1581" s="71"/>
      <c r="I1581" s="72"/>
      <c r="J1581" s="72"/>
      <c r="K1581" s="36"/>
      <c r="L1581" s="79"/>
      <c r="M1581" s="79"/>
      <c r="N1581" s="74"/>
      <c r="O1581" s="81" t="s">
        <v>1490</v>
      </c>
      <c r="P1581" s="83">
        <v>44406.431944444441</v>
      </c>
      <c r="Q1581" s="81" t="s">
        <v>2058</v>
      </c>
      <c r="R1581" s="81"/>
      <c r="S1581" s="81"/>
      <c r="T1581" s="81"/>
      <c r="U1581" s="83">
        <v>44406.431944444441</v>
      </c>
      <c r="V1581" s="85" t="s">
        <v>5032</v>
      </c>
      <c r="W1581" s="81"/>
      <c r="X1581" s="81"/>
      <c r="Y1581" s="87" t="s">
        <v>7032</v>
      </c>
      <c r="Z1581" s="81"/>
    </row>
    <row r="1582" spans="1:26" x14ac:dyDescent="0.35">
      <c r="A1582" s="66" t="s">
        <v>1177</v>
      </c>
      <c r="B1582" s="66" t="s">
        <v>1177</v>
      </c>
      <c r="C1582" s="67"/>
      <c r="D1582" s="68"/>
      <c r="E1582" s="69"/>
      <c r="F1582" s="70"/>
      <c r="G1582" s="67"/>
      <c r="H1582" s="71"/>
      <c r="I1582" s="72"/>
      <c r="J1582" s="72"/>
      <c r="K1582" s="36"/>
      <c r="L1582" s="79"/>
      <c r="M1582" s="79"/>
      <c r="N1582" s="74"/>
      <c r="O1582" s="81" t="s">
        <v>179</v>
      </c>
      <c r="P1582" s="83">
        <v>44406.460590277777</v>
      </c>
      <c r="Q1582" s="81" t="s">
        <v>2061</v>
      </c>
      <c r="R1582" s="85" t="s">
        <v>2842</v>
      </c>
      <c r="S1582" s="81" t="s">
        <v>3177</v>
      </c>
      <c r="T1582" s="81" t="s">
        <v>3347</v>
      </c>
      <c r="U1582" s="83">
        <v>44406.460590277777</v>
      </c>
      <c r="V1582" s="85" t="s">
        <v>5037</v>
      </c>
      <c r="W1582" s="81"/>
      <c r="X1582" s="81"/>
      <c r="Y1582" s="87" t="s">
        <v>7037</v>
      </c>
      <c r="Z1582" s="81"/>
    </row>
    <row r="1583" spans="1:26" x14ac:dyDescent="0.35">
      <c r="A1583" s="66" t="s">
        <v>1138</v>
      </c>
      <c r="B1583" s="66" t="s">
        <v>1177</v>
      </c>
      <c r="C1583" s="67"/>
      <c r="D1583" s="68"/>
      <c r="E1583" s="69"/>
      <c r="F1583" s="70"/>
      <c r="G1583" s="67"/>
      <c r="H1583" s="71"/>
      <c r="I1583" s="72"/>
      <c r="J1583" s="72"/>
      <c r="K1583" s="36"/>
      <c r="L1583" s="79"/>
      <c r="M1583" s="79"/>
      <c r="N1583" s="74"/>
      <c r="O1583" s="81" t="s">
        <v>1490</v>
      </c>
      <c r="P1583" s="83">
        <v>44406.473564814813</v>
      </c>
      <c r="Q1583" s="81" t="s">
        <v>1606</v>
      </c>
      <c r="R1583" s="81"/>
      <c r="S1583" s="81"/>
      <c r="T1583" s="81" t="s">
        <v>3347</v>
      </c>
      <c r="U1583" s="83">
        <v>44406.473564814813</v>
      </c>
      <c r="V1583" s="85" t="s">
        <v>5038</v>
      </c>
      <c r="W1583" s="81"/>
      <c r="X1583" s="81"/>
      <c r="Y1583" s="87" t="s">
        <v>7038</v>
      </c>
      <c r="Z1583" s="81"/>
    </row>
    <row r="1584" spans="1:26" x14ac:dyDescent="0.35">
      <c r="A1584" s="66" t="s">
        <v>1178</v>
      </c>
      <c r="B1584" s="66" t="s">
        <v>1178</v>
      </c>
      <c r="C1584" s="67"/>
      <c r="D1584" s="68"/>
      <c r="E1584" s="69"/>
      <c r="F1584" s="70"/>
      <c r="G1584" s="67"/>
      <c r="H1584" s="71"/>
      <c r="I1584" s="72"/>
      <c r="J1584" s="72"/>
      <c r="K1584" s="36"/>
      <c r="L1584" s="79"/>
      <c r="M1584" s="79"/>
      <c r="N1584" s="74"/>
      <c r="O1584" s="81" t="s">
        <v>179</v>
      </c>
      <c r="P1584" s="83">
        <v>44406.462534722225</v>
      </c>
      <c r="Q1584" s="81" t="s">
        <v>2062</v>
      </c>
      <c r="R1584" s="85" t="s">
        <v>2843</v>
      </c>
      <c r="S1584" s="81" t="s">
        <v>3177</v>
      </c>
      <c r="T1584" s="81" t="s">
        <v>3289</v>
      </c>
      <c r="U1584" s="83">
        <v>44406.462534722225</v>
      </c>
      <c r="V1584" s="85" t="s">
        <v>5039</v>
      </c>
      <c r="W1584" s="81"/>
      <c r="X1584" s="81"/>
      <c r="Y1584" s="87" t="s">
        <v>7039</v>
      </c>
      <c r="Z1584" s="81"/>
    </row>
    <row r="1585" spans="1:26" x14ac:dyDescent="0.35">
      <c r="A1585" s="66" t="s">
        <v>1138</v>
      </c>
      <c r="B1585" s="66" t="s">
        <v>1178</v>
      </c>
      <c r="C1585" s="67"/>
      <c r="D1585" s="68"/>
      <c r="E1585" s="69"/>
      <c r="F1585" s="70"/>
      <c r="G1585" s="67"/>
      <c r="H1585" s="71"/>
      <c r="I1585" s="72"/>
      <c r="J1585" s="72"/>
      <c r="K1585" s="36"/>
      <c r="L1585" s="79"/>
      <c r="M1585" s="79"/>
      <c r="N1585" s="74"/>
      <c r="O1585" s="81" t="s">
        <v>1490</v>
      </c>
      <c r="P1585" s="83">
        <v>44406.473634259259</v>
      </c>
      <c r="Q1585" s="81" t="s">
        <v>1630</v>
      </c>
      <c r="R1585" s="85" t="s">
        <v>2617</v>
      </c>
      <c r="S1585" s="81" t="s">
        <v>3199</v>
      </c>
      <c r="T1585" s="81" t="s">
        <v>3289</v>
      </c>
      <c r="U1585" s="83">
        <v>44406.473634259259</v>
      </c>
      <c r="V1585" s="85" t="s">
        <v>5040</v>
      </c>
      <c r="W1585" s="81"/>
      <c r="X1585" s="81"/>
      <c r="Y1585" s="87" t="s">
        <v>7040</v>
      </c>
      <c r="Z1585" s="81"/>
    </row>
    <row r="1586" spans="1:26" x14ac:dyDescent="0.35">
      <c r="A1586" s="66" t="s">
        <v>1179</v>
      </c>
      <c r="B1586" s="66" t="s">
        <v>1179</v>
      </c>
      <c r="C1586" s="67"/>
      <c r="D1586" s="68"/>
      <c r="E1586" s="69"/>
      <c r="F1586" s="70"/>
      <c r="G1586" s="67"/>
      <c r="H1586" s="71"/>
      <c r="I1586" s="72"/>
      <c r="J1586" s="72"/>
      <c r="K1586" s="36"/>
      <c r="L1586" s="79"/>
      <c r="M1586" s="79"/>
      <c r="N1586" s="74"/>
      <c r="O1586" s="81" t="s">
        <v>179</v>
      </c>
      <c r="P1586" s="83">
        <v>44406.489710648151</v>
      </c>
      <c r="Q1586" s="81" t="s">
        <v>2063</v>
      </c>
      <c r="R1586" s="85" t="s">
        <v>2844</v>
      </c>
      <c r="S1586" s="81" t="s">
        <v>3177</v>
      </c>
      <c r="T1586" s="81" t="s">
        <v>3546</v>
      </c>
      <c r="U1586" s="83">
        <v>44406.489710648151</v>
      </c>
      <c r="V1586" s="85" t="s">
        <v>5041</v>
      </c>
      <c r="W1586" s="81"/>
      <c r="X1586" s="81"/>
      <c r="Y1586" s="87" t="s">
        <v>7041</v>
      </c>
      <c r="Z1586" s="81"/>
    </row>
    <row r="1587" spans="1:26" x14ac:dyDescent="0.35">
      <c r="A1587" s="66" t="s">
        <v>1138</v>
      </c>
      <c r="B1587" s="66" t="s">
        <v>1179</v>
      </c>
      <c r="C1587" s="67"/>
      <c r="D1587" s="68"/>
      <c r="E1587" s="69"/>
      <c r="F1587" s="70"/>
      <c r="G1587" s="67"/>
      <c r="H1587" s="71"/>
      <c r="I1587" s="72"/>
      <c r="J1587" s="72"/>
      <c r="K1587" s="36"/>
      <c r="L1587" s="79"/>
      <c r="M1587" s="79"/>
      <c r="N1587" s="74"/>
      <c r="O1587" s="81" t="s">
        <v>1490</v>
      </c>
      <c r="P1587" s="83">
        <v>44406.515115740738</v>
      </c>
      <c r="Q1587" s="81" t="s">
        <v>2064</v>
      </c>
      <c r="R1587" s="81"/>
      <c r="S1587" s="81"/>
      <c r="T1587" s="81" t="s">
        <v>3546</v>
      </c>
      <c r="U1587" s="83">
        <v>44406.515115740738</v>
      </c>
      <c r="V1587" s="85" t="s">
        <v>5042</v>
      </c>
      <c r="W1587" s="81"/>
      <c r="X1587" s="81"/>
      <c r="Y1587" s="87" t="s">
        <v>7042</v>
      </c>
      <c r="Z1587" s="81"/>
    </row>
    <row r="1588" spans="1:26" x14ac:dyDescent="0.35">
      <c r="A1588" s="66" t="s">
        <v>1180</v>
      </c>
      <c r="B1588" s="66" t="s">
        <v>1180</v>
      </c>
      <c r="C1588" s="67"/>
      <c r="D1588" s="68"/>
      <c r="E1588" s="69"/>
      <c r="F1588" s="70"/>
      <c r="G1588" s="67"/>
      <c r="H1588" s="71"/>
      <c r="I1588" s="72"/>
      <c r="J1588" s="72"/>
      <c r="K1588" s="36"/>
      <c r="L1588" s="79"/>
      <c r="M1588" s="79"/>
      <c r="N1588" s="74"/>
      <c r="O1588" s="81" t="s">
        <v>179</v>
      </c>
      <c r="P1588" s="83">
        <v>44406.492766203701</v>
      </c>
      <c r="Q1588" s="81" t="s">
        <v>2065</v>
      </c>
      <c r="R1588" s="85" t="s">
        <v>2845</v>
      </c>
      <c r="S1588" s="81" t="s">
        <v>3177</v>
      </c>
      <c r="T1588" s="81" t="s">
        <v>3547</v>
      </c>
      <c r="U1588" s="83">
        <v>44406.492766203701</v>
      </c>
      <c r="V1588" s="85" t="s">
        <v>5043</v>
      </c>
      <c r="W1588" s="81"/>
      <c r="X1588" s="81"/>
      <c r="Y1588" s="87" t="s">
        <v>7043</v>
      </c>
      <c r="Z1588" s="81"/>
    </row>
    <row r="1589" spans="1:26" x14ac:dyDescent="0.35">
      <c r="A1589" s="66" t="s">
        <v>1138</v>
      </c>
      <c r="B1589" s="66" t="s">
        <v>1180</v>
      </c>
      <c r="C1589" s="67"/>
      <c r="D1589" s="68"/>
      <c r="E1589" s="69"/>
      <c r="F1589" s="70"/>
      <c r="G1589" s="67"/>
      <c r="H1589" s="71"/>
      <c r="I1589" s="72"/>
      <c r="J1589" s="72"/>
      <c r="K1589" s="36"/>
      <c r="L1589" s="79"/>
      <c r="M1589" s="79"/>
      <c r="N1589" s="74"/>
      <c r="O1589" s="81" t="s">
        <v>1490</v>
      </c>
      <c r="P1589" s="83">
        <v>44406.515138888892</v>
      </c>
      <c r="Q1589" s="81" t="s">
        <v>2066</v>
      </c>
      <c r="R1589" s="85" t="s">
        <v>2845</v>
      </c>
      <c r="S1589" s="81" t="s">
        <v>3177</v>
      </c>
      <c r="T1589" s="81" t="s">
        <v>3547</v>
      </c>
      <c r="U1589" s="83">
        <v>44406.515138888892</v>
      </c>
      <c r="V1589" s="85" t="s">
        <v>5044</v>
      </c>
      <c r="W1589" s="81"/>
      <c r="X1589" s="81"/>
      <c r="Y1589" s="87" t="s">
        <v>7044</v>
      </c>
      <c r="Z1589" s="81"/>
    </row>
    <row r="1590" spans="1:26" x14ac:dyDescent="0.35">
      <c r="A1590" s="66" t="s">
        <v>1181</v>
      </c>
      <c r="B1590" s="66" t="s">
        <v>1469</v>
      </c>
      <c r="C1590" s="67"/>
      <c r="D1590" s="68"/>
      <c r="E1590" s="69"/>
      <c r="F1590" s="70"/>
      <c r="G1590" s="67"/>
      <c r="H1590" s="71"/>
      <c r="I1590" s="72"/>
      <c r="J1590" s="72"/>
      <c r="K1590" s="36"/>
      <c r="L1590" s="79"/>
      <c r="M1590" s="79"/>
      <c r="N1590" s="74"/>
      <c r="O1590" s="81" t="s">
        <v>1490</v>
      </c>
      <c r="P1590" s="83">
        <v>44406.511759259258</v>
      </c>
      <c r="Q1590" s="81" t="s">
        <v>2067</v>
      </c>
      <c r="R1590" s="85" t="s">
        <v>2846</v>
      </c>
      <c r="S1590" s="81" t="s">
        <v>3246</v>
      </c>
      <c r="T1590" s="81" t="s">
        <v>3548</v>
      </c>
      <c r="U1590" s="83">
        <v>44406.511759259258</v>
      </c>
      <c r="V1590" s="85" t="s">
        <v>5045</v>
      </c>
      <c r="W1590" s="81"/>
      <c r="X1590" s="81"/>
      <c r="Y1590" s="87" t="s">
        <v>7045</v>
      </c>
      <c r="Z1590" s="81"/>
    </row>
    <row r="1591" spans="1:26" x14ac:dyDescent="0.35">
      <c r="A1591" s="66" t="s">
        <v>1138</v>
      </c>
      <c r="B1591" s="66" t="s">
        <v>1469</v>
      </c>
      <c r="C1591" s="67"/>
      <c r="D1591" s="68"/>
      <c r="E1591" s="69"/>
      <c r="F1591" s="70"/>
      <c r="G1591" s="67"/>
      <c r="H1591" s="71"/>
      <c r="I1591" s="72"/>
      <c r="J1591" s="72"/>
      <c r="K1591" s="36"/>
      <c r="L1591" s="79"/>
      <c r="M1591" s="79"/>
      <c r="N1591" s="74"/>
      <c r="O1591" s="81" t="s">
        <v>1490</v>
      </c>
      <c r="P1591" s="83">
        <v>44406.5153125</v>
      </c>
      <c r="Q1591" s="81" t="s">
        <v>2068</v>
      </c>
      <c r="R1591" s="85" t="s">
        <v>2846</v>
      </c>
      <c r="S1591" s="81" t="s">
        <v>3246</v>
      </c>
      <c r="T1591" s="81" t="s">
        <v>3548</v>
      </c>
      <c r="U1591" s="83">
        <v>44406.5153125</v>
      </c>
      <c r="V1591" s="85" t="s">
        <v>5046</v>
      </c>
      <c r="W1591" s="81"/>
      <c r="X1591" s="81"/>
      <c r="Y1591" s="87" t="s">
        <v>7046</v>
      </c>
      <c r="Z1591" s="81"/>
    </row>
    <row r="1592" spans="1:26" x14ac:dyDescent="0.35">
      <c r="A1592" s="66" t="s">
        <v>1138</v>
      </c>
      <c r="B1592" s="66" t="s">
        <v>1181</v>
      </c>
      <c r="C1592" s="67"/>
      <c r="D1592" s="68"/>
      <c r="E1592" s="69"/>
      <c r="F1592" s="70"/>
      <c r="G1592" s="67"/>
      <c r="H1592" s="71"/>
      <c r="I1592" s="72"/>
      <c r="J1592" s="72"/>
      <c r="K1592" s="36"/>
      <c r="L1592" s="79"/>
      <c r="M1592" s="79"/>
      <c r="N1592" s="74"/>
      <c r="O1592" s="81" t="s">
        <v>1490</v>
      </c>
      <c r="P1592" s="83">
        <v>44406.5153125</v>
      </c>
      <c r="Q1592" s="81" t="s">
        <v>2068</v>
      </c>
      <c r="R1592" s="85" t="s">
        <v>2846</v>
      </c>
      <c r="S1592" s="81" t="s">
        <v>3246</v>
      </c>
      <c r="T1592" s="81" t="s">
        <v>3548</v>
      </c>
      <c r="U1592" s="83">
        <v>44406.5153125</v>
      </c>
      <c r="V1592" s="85" t="s">
        <v>5046</v>
      </c>
      <c r="W1592" s="81"/>
      <c r="X1592" s="81"/>
      <c r="Y1592" s="87" t="s">
        <v>7046</v>
      </c>
      <c r="Z1592" s="81"/>
    </row>
    <row r="1593" spans="1:26" x14ac:dyDescent="0.35">
      <c r="A1593" s="66" t="s">
        <v>1182</v>
      </c>
      <c r="B1593" s="66" t="s">
        <v>1182</v>
      </c>
      <c r="C1593" s="67"/>
      <c r="D1593" s="68"/>
      <c r="E1593" s="69"/>
      <c r="F1593" s="70"/>
      <c r="G1593" s="67"/>
      <c r="H1593" s="71"/>
      <c r="I1593" s="72"/>
      <c r="J1593" s="72"/>
      <c r="K1593" s="36"/>
      <c r="L1593" s="79"/>
      <c r="M1593" s="79"/>
      <c r="N1593" s="74"/>
      <c r="O1593" s="81" t="s">
        <v>179</v>
      </c>
      <c r="P1593" s="83">
        <v>44405.310879629629</v>
      </c>
      <c r="Q1593" s="81" t="s">
        <v>1863</v>
      </c>
      <c r="R1593" s="81"/>
      <c r="S1593" s="81"/>
      <c r="T1593" s="81"/>
      <c r="U1593" s="83">
        <v>44405.310879629629</v>
      </c>
      <c r="V1593" s="85" t="s">
        <v>5047</v>
      </c>
      <c r="W1593" s="81"/>
      <c r="X1593" s="81"/>
      <c r="Y1593" s="87" t="s">
        <v>7047</v>
      </c>
      <c r="Z1593" s="81"/>
    </row>
    <row r="1594" spans="1:26" x14ac:dyDescent="0.35">
      <c r="A1594" s="66" t="s">
        <v>1182</v>
      </c>
      <c r="B1594" s="66" t="s">
        <v>1182</v>
      </c>
      <c r="C1594" s="67"/>
      <c r="D1594" s="68"/>
      <c r="E1594" s="69"/>
      <c r="F1594" s="70"/>
      <c r="G1594" s="67"/>
      <c r="H1594" s="71"/>
      <c r="I1594" s="72"/>
      <c r="J1594" s="72"/>
      <c r="K1594" s="36"/>
      <c r="L1594" s="79"/>
      <c r="M1594" s="79"/>
      <c r="N1594" s="74"/>
      <c r="O1594" s="81" t="s">
        <v>179</v>
      </c>
      <c r="P1594" s="83">
        <v>44405.444467592592</v>
      </c>
      <c r="Q1594" s="81" t="s">
        <v>2069</v>
      </c>
      <c r="R1594" s="81" t="s">
        <v>2847</v>
      </c>
      <c r="S1594" s="81" t="s">
        <v>3247</v>
      </c>
      <c r="T1594" s="81" t="s">
        <v>3549</v>
      </c>
      <c r="U1594" s="83">
        <v>44405.444467592592</v>
      </c>
      <c r="V1594" s="85" t="s">
        <v>5048</v>
      </c>
      <c r="W1594" s="81"/>
      <c r="X1594" s="81"/>
      <c r="Y1594" s="87" t="s">
        <v>7048</v>
      </c>
      <c r="Z1594" s="81"/>
    </row>
    <row r="1595" spans="1:26" x14ac:dyDescent="0.35">
      <c r="A1595" s="66" t="s">
        <v>1182</v>
      </c>
      <c r="B1595" s="66" t="s">
        <v>1182</v>
      </c>
      <c r="C1595" s="67"/>
      <c r="D1595" s="68"/>
      <c r="E1595" s="69"/>
      <c r="F1595" s="70"/>
      <c r="G1595" s="67"/>
      <c r="H1595" s="71"/>
      <c r="I1595" s="72"/>
      <c r="J1595" s="72"/>
      <c r="K1595" s="36"/>
      <c r="L1595" s="79"/>
      <c r="M1595" s="79"/>
      <c r="N1595" s="74"/>
      <c r="O1595" s="81" t="s">
        <v>179</v>
      </c>
      <c r="P1595" s="83">
        <v>44406.54</v>
      </c>
      <c r="Q1595" s="81" t="s">
        <v>2070</v>
      </c>
      <c r="R1595" s="81" t="s">
        <v>2848</v>
      </c>
      <c r="S1595" s="81" t="s">
        <v>3247</v>
      </c>
      <c r="T1595" s="81" t="s">
        <v>3550</v>
      </c>
      <c r="U1595" s="83">
        <v>44406.54</v>
      </c>
      <c r="V1595" s="85" t="s">
        <v>5049</v>
      </c>
      <c r="W1595" s="81"/>
      <c r="X1595" s="81"/>
      <c r="Y1595" s="87" t="s">
        <v>7049</v>
      </c>
      <c r="Z1595" s="81"/>
    </row>
    <row r="1596" spans="1:26" x14ac:dyDescent="0.35">
      <c r="A1596" s="66" t="s">
        <v>1182</v>
      </c>
      <c r="B1596" s="66" t="s">
        <v>1182</v>
      </c>
      <c r="C1596" s="67"/>
      <c r="D1596" s="68"/>
      <c r="E1596" s="69"/>
      <c r="F1596" s="70"/>
      <c r="G1596" s="67"/>
      <c r="H1596" s="71"/>
      <c r="I1596" s="72"/>
      <c r="J1596" s="72"/>
      <c r="K1596" s="36"/>
      <c r="L1596" s="79"/>
      <c r="M1596" s="79"/>
      <c r="N1596" s="74"/>
      <c r="O1596" s="81" t="s">
        <v>179</v>
      </c>
      <c r="P1596" s="83">
        <v>44406.606400462966</v>
      </c>
      <c r="Q1596" s="81" t="s">
        <v>1530</v>
      </c>
      <c r="R1596" s="85" t="s">
        <v>2573</v>
      </c>
      <c r="S1596" s="81" t="s">
        <v>3184</v>
      </c>
      <c r="T1596" s="81" t="s">
        <v>3305</v>
      </c>
      <c r="U1596" s="83">
        <v>44406.606400462966</v>
      </c>
      <c r="V1596" s="85" t="s">
        <v>5050</v>
      </c>
      <c r="W1596" s="81"/>
      <c r="X1596" s="81"/>
      <c r="Y1596" s="87" t="s">
        <v>7050</v>
      </c>
      <c r="Z1596" s="81"/>
    </row>
    <row r="1597" spans="1:26" x14ac:dyDescent="0.35">
      <c r="A1597" s="66" t="s">
        <v>1182</v>
      </c>
      <c r="B1597" s="66" t="s">
        <v>1182</v>
      </c>
      <c r="C1597" s="67"/>
      <c r="D1597" s="68"/>
      <c r="E1597" s="69"/>
      <c r="F1597" s="70"/>
      <c r="G1597" s="67"/>
      <c r="H1597" s="71"/>
      <c r="I1597" s="72"/>
      <c r="J1597" s="72"/>
      <c r="K1597" s="36"/>
      <c r="L1597" s="79"/>
      <c r="M1597" s="79"/>
      <c r="N1597" s="74"/>
      <c r="O1597" s="81" t="s">
        <v>179</v>
      </c>
      <c r="P1597" s="83">
        <v>44407.4299537037</v>
      </c>
      <c r="Q1597" s="81" t="s">
        <v>2071</v>
      </c>
      <c r="R1597" s="85" t="s">
        <v>2849</v>
      </c>
      <c r="S1597" s="81" t="s">
        <v>3184</v>
      </c>
      <c r="T1597" s="81" t="s">
        <v>3551</v>
      </c>
      <c r="U1597" s="83">
        <v>44407.4299537037</v>
      </c>
      <c r="V1597" s="85" t="s">
        <v>5051</v>
      </c>
      <c r="W1597" s="81"/>
      <c r="X1597" s="81"/>
      <c r="Y1597" s="87" t="s">
        <v>7051</v>
      </c>
      <c r="Z1597" s="81"/>
    </row>
    <row r="1598" spans="1:26" x14ac:dyDescent="0.35">
      <c r="A1598" s="66" t="s">
        <v>1182</v>
      </c>
      <c r="B1598" s="66" t="s">
        <v>1076</v>
      </c>
      <c r="C1598" s="67"/>
      <c r="D1598" s="68"/>
      <c r="E1598" s="69"/>
      <c r="F1598" s="70"/>
      <c r="G1598" s="67"/>
      <c r="H1598" s="71"/>
      <c r="I1598" s="72"/>
      <c r="J1598" s="72"/>
      <c r="K1598" s="36"/>
      <c r="L1598" s="79"/>
      <c r="M1598" s="79"/>
      <c r="N1598" s="74"/>
      <c r="O1598" s="81" t="s">
        <v>1490</v>
      </c>
      <c r="P1598" s="83">
        <v>44411.558287037034</v>
      </c>
      <c r="Q1598" s="81" t="s">
        <v>2072</v>
      </c>
      <c r="R1598" s="81"/>
      <c r="S1598" s="81"/>
      <c r="T1598" s="81" t="s">
        <v>3462</v>
      </c>
      <c r="U1598" s="83">
        <v>44411.558287037034</v>
      </c>
      <c r="V1598" s="85" t="s">
        <v>5052</v>
      </c>
      <c r="W1598" s="81"/>
      <c r="X1598" s="81"/>
      <c r="Y1598" s="87" t="s">
        <v>7052</v>
      </c>
      <c r="Z1598" s="81"/>
    </row>
    <row r="1599" spans="1:26" x14ac:dyDescent="0.35">
      <c r="A1599" s="66" t="s">
        <v>1138</v>
      </c>
      <c r="B1599" s="66" t="s">
        <v>1182</v>
      </c>
      <c r="C1599" s="67"/>
      <c r="D1599" s="68"/>
      <c r="E1599" s="69"/>
      <c r="F1599" s="70"/>
      <c r="G1599" s="67"/>
      <c r="H1599" s="71"/>
      <c r="I1599" s="72"/>
      <c r="J1599" s="72"/>
      <c r="K1599" s="36"/>
      <c r="L1599" s="79"/>
      <c r="M1599" s="79"/>
      <c r="N1599" s="74"/>
      <c r="O1599" s="81" t="s">
        <v>1490</v>
      </c>
      <c r="P1599" s="83">
        <v>44406.556759259256</v>
      </c>
      <c r="Q1599" s="81" t="s">
        <v>2071</v>
      </c>
      <c r="R1599" s="85" t="s">
        <v>2849</v>
      </c>
      <c r="S1599" s="81" t="s">
        <v>3184</v>
      </c>
      <c r="T1599" s="81" t="s">
        <v>3551</v>
      </c>
      <c r="U1599" s="83">
        <v>44406.556759259256</v>
      </c>
      <c r="V1599" s="85" t="s">
        <v>5053</v>
      </c>
      <c r="W1599" s="81"/>
      <c r="X1599" s="81"/>
      <c r="Y1599" s="87" t="s">
        <v>7053</v>
      </c>
      <c r="Z1599" s="81"/>
    </row>
    <row r="1600" spans="1:26" x14ac:dyDescent="0.35">
      <c r="A1600" s="66" t="s">
        <v>1183</v>
      </c>
      <c r="B1600" s="66" t="s">
        <v>1470</v>
      </c>
      <c r="C1600" s="67"/>
      <c r="D1600" s="68"/>
      <c r="E1600" s="69"/>
      <c r="F1600" s="70"/>
      <c r="G1600" s="67"/>
      <c r="H1600" s="71"/>
      <c r="I1600" s="72"/>
      <c r="J1600" s="72"/>
      <c r="K1600" s="36"/>
      <c r="L1600" s="79"/>
      <c r="M1600" s="79"/>
      <c r="N1600" s="74"/>
      <c r="O1600" s="81" t="s">
        <v>1490</v>
      </c>
      <c r="P1600" s="83">
        <v>44406.541678240741</v>
      </c>
      <c r="Q1600" s="81" t="s">
        <v>2073</v>
      </c>
      <c r="R1600" s="85" t="s">
        <v>2850</v>
      </c>
      <c r="S1600" s="81" t="s">
        <v>3183</v>
      </c>
      <c r="T1600" s="81" t="s">
        <v>3289</v>
      </c>
      <c r="U1600" s="83">
        <v>44406.541678240741</v>
      </c>
      <c r="V1600" s="85" t="s">
        <v>5054</v>
      </c>
      <c r="W1600" s="81"/>
      <c r="X1600" s="81"/>
      <c r="Y1600" s="87" t="s">
        <v>7054</v>
      </c>
      <c r="Z1600" s="81"/>
    </row>
    <row r="1601" spans="1:26" x14ac:dyDescent="0.35">
      <c r="A1601" s="66" t="s">
        <v>1183</v>
      </c>
      <c r="B1601" s="66" t="s">
        <v>1470</v>
      </c>
      <c r="C1601" s="67"/>
      <c r="D1601" s="68"/>
      <c r="E1601" s="69"/>
      <c r="F1601" s="70"/>
      <c r="G1601" s="67"/>
      <c r="H1601" s="71"/>
      <c r="I1601" s="72"/>
      <c r="J1601" s="72"/>
      <c r="K1601" s="36"/>
      <c r="L1601" s="79"/>
      <c r="M1601" s="79"/>
      <c r="N1601" s="74"/>
      <c r="O1601" s="81" t="s">
        <v>1490</v>
      </c>
      <c r="P1601" s="83">
        <v>44407.500034722223</v>
      </c>
      <c r="Q1601" s="81" t="s">
        <v>2074</v>
      </c>
      <c r="R1601" s="85" t="s">
        <v>2851</v>
      </c>
      <c r="S1601" s="81" t="s">
        <v>3183</v>
      </c>
      <c r="T1601" s="81" t="s">
        <v>3289</v>
      </c>
      <c r="U1601" s="83">
        <v>44407.500034722223</v>
      </c>
      <c r="V1601" s="85" t="s">
        <v>5055</v>
      </c>
      <c r="W1601" s="81"/>
      <c r="X1601" s="81"/>
      <c r="Y1601" s="87" t="s">
        <v>7055</v>
      </c>
      <c r="Z1601" s="81"/>
    </row>
    <row r="1602" spans="1:26" x14ac:dyDescent="0.35">
      <c r="A1602" s="66" t="s">
        <v>1138</v>
      </c>
      <c r="B1602" s="66" t="s">
        <v>1470</v>
      </c>
      <c r="C1602" s="67"/>
      <c r="D1602" s="68"/>
      <c r="E1602" s="69"/>
      <c r="F1602" s="70"/>
      <c r="G1602" s="67"/>
      <c r="H1602" s="71"/>
      <c r="I1602" s="72"/>
      <c r="J1602" s="72"/>
      <c r="K1602" s="36"/>
      <c r="L1602" s="79"/>
      <c r="M1602" s="79"/>
      <c r="N1602" s="74"/>
      <c r="O1602" s="81" t="s">
        <v>1490</v>
      </c>
      <c r="P1602" s="83">
        <v>44406.556840277779</v>
      </c>
      <c r="Q1602" s="81" t="s">
        <v>2075</v>
      </c>
      <c r="R1602" s="85" t="s">
        <v>2850</v>
      </c>
      <c r="S1602" s="81" t="s">
        <v>3183</v>
      </c>
      <c r="T1602" s="81"/>
      <c r="U1602" s="83">
        <v>44406.556840277779</v>
      </c>
      <c r="V1602" s="85" t="s">
        <v>5056</v>
      </c>
      <c r="W1602" s="81"/>
      <c r="X1602" s="81"/>
      <c r="Y1602" s="87" t="s">
        <v>7056</v>
      </c>
      <c r="Z1602" s="81"/>
    </row>
    <row r="1603" spans="1:26" x14ac:dyDescent="0.35">
      <c r="A1603" s="66" t="s">
        <v>1184</v>
      </c>
      <c r="B1603" s="66" t="s">
        <v>1184</v>
      </c>
      <c r="C1603" s="67"/>
      <c r="D1603" s="68"/>
      <c r="E1603" s="69"/>
      <c r="F1603" s="70"/>
      <c r="G1603" s="67"/>
      <c r="H1603" s="71"/>
      <c r="I1603" s="72"/>
      <c r="J1603" s="72"/>
      <c r="K1603" s="36"/>
      <c r="L1603" s="79"/>
      <c r="M1603" s="79"/>
      <c r="N1603" s="74"/>
      <c r="O1603" s="81" t="s">
        <v>179</v>
      </c>
      <c r="P1603" s="83">
        <v>44406.552997685183</v>
      </c>
      <c r="Q1603" s="81" t="s">
        <v>2076</v>
      </c>
      <c r="R1603" s="85" t="s">
        <v>2852</v>
      </c>
      <c r="S1603" s="81" t="s">
        <v>3177</v>
      </c>
      <c r="T1603" s="81" t="s">
        <v>3289</v>
      </c>
      <c r="U1603" s="83">
        <v>44406.552997685183</v>
      </c>
      <c r="V1603" s="85" t="s">
        <v>5057</v>
      </c>
      <c r="W1603" s="81"/>
      <c r="X1603" s="81"/>
      <c r="Y1603" s="87" t="s">
        <v>7057</v>
      </c>
      <c r="Z1603" s="81"/>
    </row>
    <row r="1604" spans="1:26" x14ac:dyDescent="0.35">
      <c r="A1604" s="66" t="s">
        <v>1138</v>
      </c>
      <c r="B1604" s="66" t="s">
        <v>1184</v>
      </c>
      <c r="C1604" s="67"/>
      <c r="D1604" s="68"/>
      <c r="E1604" s="69"/>
      <c r="F1604" s="70"/>
      <c r="G1604" s="67"/>
      <c r="H1604" s="71"/>
      <c r="I1604" s="72"/>
      <c r="J1604" s="72"/>
      <c r="K1604" s="36"/>
      <c r="L1604" s="79"/>
      <c r="M1604" s="79"/>
      <c r="N1604" s="74"/>
      <c r="O1604" s="81" t="s">
        <v>1490</v>
      </c>
      <c r="P1604" s="83">
        <v>44406.557106481479</v>
      </c>
      <c r="Q1604" s="81" t="s">
        <v>2077</v>
      </c>
      <c r="R1604" s="81"/>
      <c r="S1604" s="81"/>
      <c r="T1604" s="81" t="s">
        <v>3289</v>
      </c>
      <c r="U1604" s="83">
        <v>44406.557106481479</v>
      </c>
      <c r="V1604" s="85" t="s">
        <v>5058</v>
      </c>
      <c r="W1604" s="81"/>
      <c r="X1604" s="81"/>
      <c r="Y1604" s="87" t="s">
        <v>7058</v>
      </c>
      <c r="Z1604" s="81"/>
    </row>
    <row r="1605" spans="1:26" x14ac:dyDescent="0.35">
      <c r="A1605" s="66" t="s">
        <v>1185</v>
      </c>
      <c r="B1605" s="66" t="s">
        <v>1185</v>
      </c>
      <c r="C1605" s="67"/>
      <c r="D1605" s="68"/>
      <c r="E1605" s="69"/>
      <c r="F1605" s="70"/>
      <c r="G1605" s="67"/>
      <c r="H1605" s="71"/>
      <c r="I1605" s="72"/>
      <c r="J1605" s="72"/>
      <c r="K1605" s="36"/>
      <c r="L1605" s="79"/>
      <c r="M1605" s="79"/>
      <c r="N1605" s="74"/>
      <c r="O1605" s="81" t="s">
        <v>179</v>
      </c>
      <c r="P1605" s="83">
        <v>44406.557002314818</v>
      </c>
      <c r="Q1605" s="81" t="s">
        <v>2078</v>
      </c>
      <c r="R1605" s="85" t="s">
        <v>2853</v>
      </c>
      <c r="S1605" s="81" t="s">
        <v>3177</v>
      </c>
      <c r="T1605" s="81"/>
      <c r="U1605" s="83">
        <v>44406.557002314818</v>
      </c>
      <c r="V1605" s="85" t="s">
        <v>5059</v>
      </c>
      <c r="W1605" s="81"/>
      <c r="X1605" s="81"/>
      <c r="Y1605" s="87" t="s">
        <v>7059</v>
      </c>
      <c r="Z1605" s="81"/>
    </row>
    <row r="1606" spans="1:26" x14ac:dyDescent="0.35">
      <c r="A1606" s="66" t="s">
        <v>1138</v>
      </c>
      <c r="B1606" s="66" t="s">
        <v>1185</v>
      </c>
      <c r="C1606" s="67"/>
      <c r="D1606" s="68"/>
      <c r="E1606" s="69"/>
      <c r="F1606" s="70"/>
      <c r="G1606" s="67"/>
      <c r="H1606" s="71"/>
      <c r="I1606" s="72"/>
      <c r="J1606" s="72"/>
      <c r="K1606" s="36"/>
      <c r="L1606" s="79"/>
      <c r="M1606" s="79"/>
      <c r="N1606" s="74"/>
      <c r="O1606" s="81" t="s">
        <v>1490</v>
      </c>
      <c r="P1606" s="83">
        <v>44406.598344907405</v>
      </c>
      <c r="Q1606" s="81" t="s">
        <v>1607</v>
      </c>
      <c r="R1606" s="81"/>
      <c r="S1606" s="81"/>
      <c r="T1606" s="81"/>
      <c r="U1606" s="83">
        <v>44406.598344907405</v>
      </c>
      <c r="V1606" s="85" t="s">
        <v>5060</v>
      </c>
      <c r="W1606" s="81"/>
      <c r="X1606" s="81"/>
      <c r="Y1606" s="87" t="s">
        <v>7060</v>
      </c>
      <c r="Z1606" s="81"/>
    </row>
    <row r="1607" spans="1:26" x14ac:dyDescent="0.35">
      <c r="A1607" s="66" t="s">
        <v>1186</v>
      </c>
      <c r="B1607" s="66" t="s">
        <v>1186</v>
      </c>
      <c r="C1607" s="67"/>
      <c r="D1607" s="68"/>
      <c r="E1607" s="69"/>
      <c r="F1607" s="70"/>
      <c r="G1607" s="67"/>
      <c r="H1607" s="71"/>
      <c r="I1607" s="72"/>
      <c r="J1607" s="72"/>
      <c r="K1607" s="36"/>
      <c r="L1607" s="79"/>
      <c r="M1607" s="79"/>
      <c r="N1607" s="74"/>
      <c r="O1607" s="81" t="s">
        <v>179</v>
      </c>
      <c r="P1607" s="83">
        <v>44406.565868055557</v>
      </c>
      <c r="Q1607" s="81" t="s">
        <v>2079</v>
      </c>
      <c r="R1607" s="85" t="s">
        <v>2854</v>
      </c>
      <c r="S1607" s="81" t="s">
        <v>3177</v>
      </c>
      <c r="T1607" s="81"/>
      <c r="U1607" s="83">
        <v>44406.565868055557</v>
      </c>
      <c r="V1607" s="85" t="s">
        <v>5061</v>
      </c>
      <c r="W1607" s="81"/>
      <c r="X1607" s="81"/>
      <c r="Y1607" s="87" t="s">
        <v>7061</v>
      </c>
      <c r="Z1607" s="81"/>
    </row>
    <row r="1608" spans="1:26" x14ac:dyDescent="0.35">
      <c r="A1608" s="66" t="s">
        <v>1138</v>
      </c>
      <c r="B1608" s="66" t="s">
        <v>1186</v>
      </c>
      <c r="C1608" s="67"/>
      <c r="D1608" s="68"/>
      <c r="E1608" s="69"/>
      <c r="F1608" s="70"/>
      <c r="G1608" s="67"/>
      <c r="H1608" s="71"/>
      <c r="I1608" s="72"/>
      <c r="J1608" s="72"/>
      <c r="K1608" s="36"/>
      <c r="L1608" s="79"/>
      <c r="M1608" s="79"/>
      <c r="N1608" s="74"/>
      <c r="O1608" s="81" t="s">
        <v>1490</v>
      </c>
      <c r="P1608" s="83">
        <v>44406.598437499997</v>
      </c>
      <c r="Q1608" s="81" t="s">
        <v>2080</v>
      </c>
      <c r="R1608" s="81"/>
      <c r="S1608" s="81"/>
      <c r="T1608" s="81"/>
      <c r="U1608" s="83">
        <v>44406.598437499997</v>
      </c>
      <c r="V1608" s="85" t="s">
        <v>5062</v>
      </c>
      <c r="W1608" s="81"/>
      <c r="X1608" s="81"/>
      <c r="Y1608" s="87" t="s">
        <v>7062</v>
      </c>
      <c r="Z1608" s="81"/>
    </row>
    <row r="1609" spans="1:26" x14ac:dyDescent="0.35">
      <c r="A1609" s="66" t="s">
        <v>1187</v>
      </c>
      <c r="B1609" s="66" t="s">
        <v>1187</v>
      </c>
      <c r="C1609" s="67"/>
      <c r="D1609" s="68"/>
      <c r="E1609" s="69"/>
      <c r="F1609" s="70"/>
      <c r="G1609" s="67"/>
      <c r="H1609" s="71"/>
      <c r="I1609" s="72"/>
      <c r="J1609" s="72"/>
      <c r="K1609" s="36"/>
      <c r="L1609" s="79"/>
      <c r="M1609" s="79"/>
      <c r="N1609" s="74"/>
      <c r="O1609" s="81" t="s">
        <v>179</v>
      </c>
      <c r="P1609" s="83">
        <v>44406.583368055559</v>
      </c>
      <c r="Q1609" s="81" t="s">
        <v>2081</v>
      </c>
      <c r="R1609" s="85" t="s">
        <v>2855</v>
      </c>
      <c r="S1609" s="81" t="s">
        <v>3177</v>
      </c>
      <c r="T1609" s="81" t="s">
        <v>3289</v>
      </c>
      <c r="U1609" s="83">
        <v>44406.583368055559</v>
      </c>
      <c r="V1609" s="85" t="s">
        <v>5063</v>
      </c>
      <c r="W1609" s="81"/>
      <c r="X1609" s="81"/>
      <c r="Y1609" s="87" t="s">
        <v>7063</v>
      </c>
      <c r="Z1609" s="81"/>
    </row>
    <row r="1610" spans="1:26" x14ac:dyDescent="0.35">
      <c r="A1610" s="66" t="s">
        <v>1138</v>
      </c>
      <c r="B1610" s="66" t="s">
        <v>1187</v>
      </c>
      <c r="C1610" s="67"/>
      <c r="D1610" s="68"/>
      <c r="E1610" s="69"/>
      <c r="F1610" s="70"/>
      <c r="G1610" s="67"/>
      <c r="H1610" s="71"/>
      <c r="I1610" s="72"/>
      <c r="J1610" s="72"/>
      <c r="K1610" s="36"/>
      <c r="L1610" s="79"/>
      <c r="M1610" s="79"/>
      <c r="N1610" s="74"/>
      <c r="O1610" s="81" t="s">
        <v>1490</v>
      </c>
      <c r="P1610" s="83">
        <v>44406.598541666666</v>
      </c>
      <c r="Q1610" s="81" t="s">
        <v>2082</v>
      </c>
      <c r="R1610" s="81"/>
      <c r="S1610" s="81"/>
      <c r="T1610" s="81" t="s">
        <v>3289</v>
      </c>
      <c r="U1610" s="83">
        <v>44406.598541666666</v>
      </c>
      <c r="V1610" s="85" t="s">
        <v>5064</v>
      </c>
      <c r="W1610" s="81"/>
      <c r="X1610" s="81"/>
      <c r="Y1610" s="87" t="s">
        <v>7064</v>
      </c>
      <c r="Z1610" s="81"/>
    </row>
    <row r="1611" spans="1:26" x14ac:dyDescent="0.35">
      <c r="A1611" s="66" t="s">
        <v>1188</v>
      </c>
      <c r="B1611" s="66" t="s">
        <v>1188</v>
      </c>
      <c r="C1611" s="67"/>
      <c r="D1611" s="68"/>
      <c r="E1611" s="69"/>
      <c r="F1611" s="70"/>
      <c r="G1611" s="67"/>
      <c r="H1611" s="71"/>
      <c r="I1611" s="72"/>
      <c r="J1611" s="72"/>
      <c r="K1611" s="36"/>
      <c r="L1611" s="79"/>
      <c r="M1611" s="79"/>
      <c r="N1611" s="74"/>
      <c r="O1611" s="81" t="s">
        <v>179</v>
      </c>
      <c r="P1611" s="83">
        <v>44406.591585648152</v>
      </c>
      <c r="Q1611" s="81" t="s">
        <v>2083</v>
      </c>
      <c r="R1611" s="81"/>
      <c r="S1611" s="81"/>
      <c r="T1611" s="81" t="s">
        <v>3325</v>
      </c>
      <c r="U1611" s="83">
        <v>44406.591585648152</v>
      </c>
      <c r="V1611" s="85" t="s">
        <v>5065</v>
      </c>
      <c r="W1611" s="81"/>
      <c r="X1611" s="81"/>
      <c r="Y1611" s="87" t="s">
        <v>7065</v>
      </c>
      <c r="Z1611" s="81"/>
    </row>
    <row r="1612" spans="1:26" x14ac:dyDescent="0.35">
      <c r="A1612" s="66" t="s">
        <v>1138</v>
      </c>
      <c r="B1612" s="66" t="s">
        <v>1188</v>
      </c>
      <c r="C1612" s="67"/>
      <c r="D1612" s="68"/>
      <c r="E1612" s="69"/>
      <c r="F1612" s="70"/>
      <c r="G1612" s="67"/>
      <c r="H1612" s="71"/>
      <c r="I1612" s="72"/>
      <c r="J1612" s="72"/>
      <c r="K1612" s="36"/>
      <c r="L1612" s="79"/>
      <c r="M1612" s="79"/>
      <c r="N1612" s="74"/>
      <c r="O1612" s="81" t="s">
        <v>1490</v>
      </c>
      <c r="P1612" s="83">
        <v>44406.598576388889</v>
      </c>
      <c r="Q1612" s="81" t="s">
        <v>2084</v>
      </c>
      <c r="R1612" s="81"/>
      <c r="S1612" s="81"/>
      <c r="T1612" s="81" t="s">
        <v>3325</v>
      </c>
      <c r="U1612" s="83">
        <v>44406.598576388889</v>
      </c>
      <c r="V1612" s="85" t="s">
        <v>5066</v>
      </c>
      <c r="W1612" s="81"/>
      <c r="X1612" s="81"/>
      <c r="Y1612" s="87" t="s">
        <v>7066</v>
      </c>
      <c r="Z1612" s="81"/>
    </row>
    <row r="1613" spans="1:26" x14ac:dyDescent="0.35">
      <c r="A1613" s="66" t="s">
        <v>1189</v>
      </c>
      <c r="B1613" s="66" t="s">
        <v>1308</v>
      </c>
      <c r="C1613" s="67"/>
      <c r="D1613" s="68"/>
      <c r="E1613" s="69"/>
      <c r="F1613" s="70"/>
      <c r="G1613" s="67"/>
      <c r="H1613" s="71"/>
      <c r="I1613" s="72"/>
      <c r="J1613" s="72"/>
      <c r="K1613" s="36"/>
      <c r="L1613" s="79"/>
      <c r="M1613" s="79"/>
      <c r="N1613" s="74"/>
      <c r="O1613" s="81" t="s">
        <v>1490</v>
      </c>
      <c r="P1613" s="83">
        <v>44406.59275462963</v>
      </c>
      <c r="Q1613" s="81" t="s">
        <v>2085</v>
      </c>
      <c r="R1613" s="85" t="s">
        <v>2856</v>
      </c>
      <c r="S1613" s="81" t="s">
        <v>3177</v>
      </c>
      <c r="T1613" s="81" t="s">
        <v>3552</v>
      </c>
      <c r="U1613" s="83">
        <v>44406.59275462963</v>
      </c>
      <c r="V1613" s="85" t="s">
        <v>5067</v>
      </c>
      <c r="W1613" s="81"/>
      <c r="X1613" s="81"/>
      <c r="Y1613" s="87" t="s">
        <v>7067</v>
      </c>
      <c r="Z1613" s="81"/>
    </row>
    <row r="1614" spans="1:26" x14ac:dyDescent="0.35">
      <c r="A1614" s="66" t="s">
        <v>1138</v>
      </c>
      <c r="B1614" s="66" t="s">
        <v>1189</v>
      </c>
      <c r="C1614" s="67"/>
      <c r="D1614" s="68"/>
      <c r="E1614" s="69"/>
      <c r="F1614" s="70"/>
      <c r="G1614" s="67"/>
      <c r="H1614" s="71"/>
      <c r="I1614" s="72"/>
      <c r="J1614" s="72"/>
      <c r="K1614" s="36"/>
      <c r="L1614" s="79"/>
      <c r="M1614" s="79"/>
      <c r="N1614" s="74"/>
      <c r="O1614" s="81" t="s">
        <v>1490</v>
      </c>
      <c r="P1614" s="83">
        <v>44406.598599537036</v>
      </c>
      <c r="Q1614" s="81" t="s">
        <v>2086</v>
      </c>
      <c r="R1614" s="85" t="s">
        <v>2856</v>
      </c>
      <c r="S1614" s="81" t="s">
        <v>3177</v>
      </c>
      <c r="T1614" s="81" t="s">
        <v>3552</v>
      </c>
      <c r="U1614" s="83">
        <v>44406.598599537036</v>
      </c>
      <c r="V1614" s="85" t="s">
        <v>5068</v>
      </c>
      <c r="W1614" s="81"/>
      <c r="X1614" s="81"/>
      <c r="Y1614" s="87" t="s">
        <v>7068</v>
      </c>
      <c r="Z1614" s="81"/>
    </row>
    <row r="1615" spans="1:26" x14ac:dyDescent="0.35">
      <c r="A1615" s="66" t="s">
        <v>388</v>
      </c>
      <c r="B1615" s="66" t="s">
        <v>388</v>
      </c>
      <c r="C1615" s="67"/>
      <c r="D1615" s="68"/>
      <c r="E1615" s="69"/>
      <c r="F1615" s="70"/>
      <c r="G1615" s="67"/>
      <c r="H1615" s="71"/>
      <c r="I1615" s="72"/>
      <c r="J1615" s="72"/>
      <c r="K1615" s="36"/>
      <c r="L1615" s="79"/>
      <c r="M1615" s="79"/>
      <c r="N1615" s="74"/>
      <c r="O1615" s="81" t="s">
        <v>179</v>
      </c>
      <c r="P1615" s="83">
        <v>44406.623842592591</v>
      </c>
      <c r="Q1615" s="81" t="s">
        <v>2087</v>
      </c>
      <c r="R1615" s="85" t="s">
        <v>2857</v>
      </c>
      <c r="S1615" s="81" t="s">
        <v>3177</v>
      </c>
      <c r="T1615" s="81" t="s">
        <v>3355</v>
      </c>
      <c r="U1615" s="83">
        <v>44406.623842592591</v>
      </c>
      <c r="V1615" s="85" t="s">
        <v>5069</v>
      </c>
      <c r="W1615" s="81"/>
      <c r="X1615" s="81"/>
      <c r="Y1615" s="87" t="s">
        <v>7069</v>
      </c>
      <c r="Z1615" s="81"/>
    </row>
    <row r="1616" spans="1:26" x14ac:dyDescent="0.35">
      <c r="A1616" s="66" t="s">
        <v>1138</v>
      </c>
      <c r="B1616" s="66" t="s">
        <v>388</v>
      </c>
      <c r="C1616" s="67"/>
      <c r="D1616" s="68"/>
      <c r="E1616" s="69"/>
      <c r="F1616" s="70"/>
      <c r="G1616" s="67"/>
      <c r="H1616" s="71"/>
      <c r="I1616" s="72"/>
      <c r="J1616" s="72"/>
      <c r="K1616" s="36"/>
      <c r="L1616" s="79"/>
      <c r="M1616" s="79"/>
      <c r="N1616" s="74"/>
      <c r="O1616" s="81" t="s">
        <v>1490</v>
      </c>
      <c r="P1616" s="83">
        <v>44406.640011574076</v>
      </c>
      <c r="Q1616" s="81" t="s">
        <v>1624</v>
      </c>
      <c r="R1616" s="81"/>
      <c r="S1616" s="81"/>
      <c r="T1616" s="81" t="s">
        <v>3355</v>
      </c>
      <c r="U1616" s="83">
        <v>44406.640011574076</v>
      </c>
      <c r="V1616" s="85" t="s">
        <v>5070</v>
      </c>
      <c r="W1616" s="81"/>
      <c r="X1616" s="81"/>
      <c r="Y1616" s="87" t="s">
        <v>7070</v>
      </c>
      <c r="Z1616" s="81"/>
    </row>
    <row r="1617" spans="1:26" x14ac:dyDescent="0.35">
      <c r="A1617" s="66" t="s">
        <v>1138</v>
      </c>
      <c r="B1617" s="66" t="s">
        <v>1471</v>
      </c>
      <c r="C1617" s="67"/>
      <c r="D1617" s="68"/>
      <c r="E1617" s="69"/>
      <c r="F1617" s="70"/>
      <c r="G1617" s="67"/>
      <c r="H1617" s="71"/>
      <c r="I1617" s="72"/>
      <c r="J1617" s="72"/>
      <c r="K1617" s="36"/>
      <c r="L1617" s="79"/>
      <c r="M1617" s="79"/>
      <c r="N1617" s="74"/>
      <c r="O1617" s="81" t="s">
        <v>1490</v>
      </c>
      <c r="P1617" s="83">
        <v>44406.640127314815</v>
      </c>
      <c r="Q1617" s="81" t="s">
        <v>2088</v>
      </c>
      <c r="R1617" s="85" t="s">
        <v>2858</v>
      </c>
      <c r="S1617" s="81" t="s">
        <v>3240</v>
      </c>
      <c r="T1617" s="81"/>
      <c r="U1617" s="83">
        <v>44406.640127314815</v>
      </c>
      <c r="V1617" s="85" t="s">
        <v>5071</v>
      </c>
      <c r="W1617" s="81"/>
      <c r="X1617" s="81"/>
      <c r="Y1617" s="87" t="s">
        <v>7071</v>
      </c>
      <c r="Z1617" s="81"/>
    </row>
    <row r="1618" spans="1:26" x14ac:dyDescent="0.35">
      <c r="A1618" s="66" t="s">
        <v>1190</v>
      </c>
      <c r="B1618" s="66" t="s">
        <v>1190</v>
      </c>
      <c r="C1618" s="67"/>
      <c r="D1618" s="68"/>
      <c r="E1618" s="69"/>
      <c r="F1618" s="70"/>
      <c r="G1618" s="67"/>
      <c r="H1618" s="71"/>
      <c r="I1618" s="72"/>
      <c r="J1618" s="72"/>
      <c r="K1618" s="36"/>
      <c r="L1618" s="79"/>
      <c r="M1618" s="79"/>
      <c r="N1618" s="74"/>
      <c r="O1618" s="81" t="s">
        <v>179</v>
      </c>
      <c r="P1618" s="83">
        <v>44406.636180555557</v>
      </c>
      <c r="Q1618" s="81" t="s">
        <v>2089</v>
      </c>
      <c r="R1618" s="85" t="s">
        <v>2859</v>
      </c>
      <c r="S1618" s="81" t="s">
        <v>3177</v>
      </c>
      <c r="T1618" s="81" t="s">
        <v>3553</v>
      </c>
      <c r="U1618" s="83">
        <v>44406.636180555557</v>
      </c>
      <c r="V1618" s="85" t="s">
        <v>5072</v>
      </c>
      <c r="W1618" s="81"/>
      <c r="X1618" s="81"/>
      <c r="Y1618" s="87" t="s">
        <v>7072</v>
      </c>
      <c r="Z1618" s="81"/>
    </row>
    <row r="1619" spans="1:26" x14ac:dyDescent="0.35">
      <c r="A1619" s="66" t="s">
        <v>1138</v>
      </c>
      <c r="B1619" s="66" t="s">
        <v>1190</v>
      </c>
      <c r="C1619" s="67"/>
      <c r="D1619" s="68"/>
      <c r="E1619" s="69"/>
      <c r="F1619" s="70"/>
      <c r="G1619" s="67"/>
      <c r="H1619" s="71"/>
      <c r="I1619" s="72"/>
      <c r="J1619" s="72"/>
      <c r="K1619" s="36"/>
      <c r="L1619" s="79"/>
      <c r="M1619" s="79"/>
      <c r="N1619" s="74"/>
      <c r="O1619" s="81" t="s">
        <v>1490</v>
      </c>
      <c r="P1619" s="83">
        <v>44406.640219907407</v>
      </c>
      <c r="Q1619" s="81" t="s">
        <v>2090</v>
      </c>
      <c r="R1619" s="81"/>
      <c r="S1619" s="81"/>
      <c r="T1619" s="81" t="s">
        <v>3553</v>
      </c>
      <c r="U1619" s="83">
        <v>44406.640219907407</v>
      </c>
      <c r="V1619" s="85" t="s">
        <v>5073</v>
      </c>
      <c r="W1619" s="81"/>
      <c r="X1619" s="81"/>
      <c r="Y1619" s="87" t="s">
        <v>7073</v>
      </c>
      <c r="Z1619" s="81"/>
    </row>
    <row r="1620" spans="1:26" x14ac:dyDescent="0.35">
      <c r="A1620" s="66" t="s">
        <v>1191</v>
      </c>
      <c r="B1620" s="66" t="s">
        <v>1191</v>
      </c>
      <c r="C1620" s="67"/>
      <c r="D1620" s="68"/>
      <c r="E1620" s="69"/>
      <c r="F1620" s="70"/>
      <c r="G1620" s="67"/>
      <c r="H1620" s="71"/>
      <c r="I1620" s="72"/>
      <c r="J1620" s="72"/>
      <c r="K1620" s="36"/>
      <c r="L1620" s="79"/>
      <c r="M1620" s="79"/>
      <c r="N1620" s="74"/>
      <c r="O1620" s="81" t="s">
        <v>179</v>
      </c>
      <c r="P1620" s="83">
        <v>44405.645729166667</v>
      </c>
      <c r="Q1620" s="81" t="s">
        <v>2091</v>
      </c>
      <c r="R1620" s="85" t="s">
        <v>2860</v>
      </c>
      <c r="S1620" s="81" t="s">
        <v>3177</v>
      </c>
      <c r="T1620" s="81"/>
      <c r="U1620" s="83">
        <v>44405.645729166667</v>
      </c>
      <c r="V1620" s="85" t="s">
        <v>5074</v>
      </c>
      <c r="W1620" s="81"/>
      <c r="X1620" s="81"/>
      <c r="Y1620" s="87" t="s">
        <v>7074</v>
      </c>
      <c r="Z1620" s="81"/>
    </row>
    <row r="1621" spans="1:26" x14ac:dyDescent="0.35">
      <c r="A1621" s="66" t="s">
        <v>1191</v>
      </c>
      <c r="B1621" s="66" t="s">
        <v>1191</v>
      </c>
      <c r="C1621" s="67"/>
      <c r="D1621" s="68"/>
      <c r="E1621" s="69"/>
      <c r="F1621" s="70"/>
      <c r="G1621" s="67"/>
      <c r="H1621" s="71"/>
      <c r="I1621" s="72"/>
      <c r="J1621" s="72"/>
      <c r="K1621" s="36"/>
      <c r="L1621" s="79"/>
      <c r="M1621" s="79"/>
      <c r="N1621" s="74"/>
      <c r="O1621" s="81" t="s">
        <v>179</v>
      </c>
      <c r="P1621" s="83">
        <v>44406.638124999998</v>
      </c>
      <c r="Q1621" s="81" t="s">
        <v>2092</v>
      </c>
      <c r="R1621" s="85" t="s">
        <v>2861</v>
      </c>
      <c r="S1621" s="81" t="s">
        <v>3177</v>
      </c>
      <c r="T1621" s="81"/>
      <c r="U1621" s="83">
        <v>44406.638124999998</v>
      </c>
      <c r="V1621" s="85" t="s">
        <v>5075</v>
      </c>
      <c r="W1621" s="81"/>
      <c r="X1621" s="81"/>
      <c r="Y1621" s="87" t="s">
        <v>7075</v>
      </c>
      <c r="Z1621" s="81"/>
    </row>
    <row r="1622" spans="1:26" x14ac:dyDescent="0.35">
      <c r="A1622" s="66" t="s">
        <v>1138</v>
      </c>
      <c r="B1622" s="66" t="s">
        <v>1191</v>
      </c>
      <c r="C1622" s="67"/>
      <c r="D1622" s="68"/>
      <c r="E1622" s="69"/>
      <c r="F1622" s="70"/>
      <c r="G1622" s="67"/>
      <c r="H1622" s="71"/>
      <c r="I1622" s="72"/>
      <c r="J1622" s="72"/>
      <c r="K1622" s="36"/>
      <c r="L1622" s="79"/>
      <c r="M1622" s="79"/>
      <c r="N1622" s="74"/>
      <c r="O1622" s="81" t="s">
        <v>1490</v>
      </c>
      <c r="P1622" s="83">
        <v>44406.64025462963</v>
      </c>
      <c r="Q1622" s="81" t="s">
        <v>2093</v>
      </c>
      <c r="R1622" s="81"/>
      <c r="S1622" s="81"/>
      <c r="T1622" s="81"/>
      <c r="U1622" s="83">
        <v>44406.64025462963</v>
      </c>
      <c r="V1622" s="85" t="s">
        <v>5076</v>
      </c>
      <c r="W1622" s="81"/>
      <c r="X1622" s="81"/>
      <c r="Y1622" s="87" t="s">
        <v>7076</v>
      </c>
      <c r="Z1622" s="81"/>
    </row>
    <row r="1623" spans="1:26" x14ac:dyDescent="0.35">
      <c r="A1623" s="66" t="s">
        <v>1192</v>
      </c>
      <c r="B1623" s="66" t="s">
        <v>1192</v>
      </c>
      <c r="C1623" s="67"/>
      <c r="D1623" s="68"/>
      <c r="E1623" s="69"/>
      <c r="F1623" s="70"/>
      <c r="G1623" s="67"/>
      <c r="H1623" s="71"/>
      <c r="I1623" s="72"/>
      <c r="J1623" s="72"/>
      <c r="K1623" s="36"/>
      <c r="L1623" s="79"/>
      <c r="M1623" s="79"/>
      <c r="N1623" s="74"/>
      <c r="O1623" s="81" t="s">
        <v>179</v>
      </c>
      <c r="P1623" s="83">
        <v>44407.323958333334</v>
      </c>
      <c r="Q1623" s="81" t="s">
        <v>2094</v>
      </c>
      <c r="R1623" s="85" t="s">
        <v>2862</v>
      </c>
      <c r="S1623" s="81" t="s">
        <v>3177</v>
      </c>
      <c r="T1623" s="81"/>
      <c r="U1623" s="83">
        <v>44407.323958333334</v>
      </c>
      <c r="V1623" s="85" t="s">
        <v>5077</v>
      </c>
      <c r="W1623" s="81"/>
      <c r="X1623" s="81"/>
      <c r="Y1623" s="87" t="s">
        <v>7077</v>
      </c>
      <c r="Z1623" s="81"/>
    </row>
    <row r="1624" spans="1:26" x14ac:dyDescent="0.35">
      <c r="A1624" s="66" t="s">
        <v>1138</v>
      </c>
      <c r="B1624" s="66" t="s">
        <v>1192</v>
      </c>
      <c r="C1624" s="67"/>
      <c r="D1624" s="68"/>
      <c r="E1624" s="69"/>
      <c r="F1624" s="70"/>
      <c r="G1624" s="67"/>
      <c r="H1624" s="71"/>
      <c r="I1624" s="72"/>
      <c r="J1624" s="72"/>
      <c r="K1624" s="36"/>
      <c r="L1624" s="79"/>
      <c r="M1624" s="79"/>
      <c r="N1624" s="74"/>
      <c r="O1624" s="81" t="s">
        <v>1490</v>
      </c>
      <c r="P1624" s="83">
        <v>44407.348391203705</v>
      </c>
      <c r="Q1624" s="81" t="s">
        <v>1660</v>
      </c>
      <c r="R1624" s="81"/>
      <c r="S1624" s="81"/>
      <c r="T1624" s="81"/>
      <c r="U1624" s="83">
        <v>44407.348391203705</v>
      </c>
      <c r="V1624" s="85" t="s">
        <v>5078</v>
      </c>
      <c r="W1624" s="81"/>
      <c r="X1624" s="81"/>
      <c r="Y1624" s="87" t="s">
        <v>7078</v>
      </c>
      <c r="Z1624" s="81"/>
    </row>
    <row r="1625" spans="1:26" x14ac:dyDescent="0.35">
      <c r="A1625" s="66" t="s">
        <v>1193</v>
      </c>
      <c r="B1625" s="66" t="s">
        <v>1193</v>
      </c>
      <c r="C1625" s="67"/>
      <c r="D1625" s="68"/>
      <c r="E1625" s="69"/>
      <c r="F1625" s="70"/>
      <c r="G1625" s="67"/>
      <c r="H1625" s="71"/>
      <c r="I1625" s="72"/>
      <c r="J1625" s="72"/>
      <c r="K1625" s="36"/>
      <c r="L1625" s="79"/>
      <c r="M1625" s="79"/>
      <c r="N1625" s="74"/>
      <c r="O1625" s="81" t="s">
        <v>179</v>
      </c>
      <c r="P1625" s="83">
        <v>44407.32472222222</v>
      </c>
      <c r="Q1625" s="81" t="s">
        <v>2095</v>
      </c>
      <c r="R1625" s="85" t="s">
        <v>2863</v>
      </c>
      <c r="S1625" s="81" t="s">
        <v>3177</v>
      </c>
      <c r="T1625" s="81" t="s">
        <v>3298</v>
      </c>
      <c r="U1625" s="83">
        <v>44407.32472222222</v>
      </c>
      <c r="V1625" s="85" t="s">
        <v>5079</v>
      </c>
      <c r="W1625" s="81"/>
      <c r="X1625" s="81"/>
      <c r="Y1625" s="87" t="s">
        <v>7079</v>
      </c>
      <c r="Z1625" s="81"/>
    </row>
    <row r="1626" spans="1:26" x14ac:dyDescent="0.35">
      <c r="A1626" s="66" t="s">
        <v>1138</v>
      </c>
      <c r="B1626" s="66" t="s">
        <v>1193</v>
      </c>
      <c r="C1626" s="67"/>
      <c r="D1626" s="68"/>
      <c r="E1626" s="69"/>
      <c r="F1626" s="70"/>
      <c r="G1626" s="67"/>
      <c r="H1626" s="71"/>
      <c r="I1626" s="72"/>
      <c r="J1626" s="72"/>
      <c r="K1626" s="36"/>
      <c r="L1626" s="79"/>
      <c r="M1626" s="79"/>
      <c r="N1626" s="74"/>
      <c r="O1626" s="81" t="s">
        <v>1490</v>
      </c>
      <c r="P1626" s="83">
        <v>44407.348495370374</v>
      </c>
      <c r="Q1626" s="81" t="s">
        <v>2096</v>
      </c>
      <c r="R1626" s="81"/>
      <c r="S1626" s="81"/>
      <c r="T1626" s="81" t="s">
        <v>3298</v>
      </c>
      <c r="U1626" s="83">
        <v>44407.348495370374</v>
      </c>
      <c r="V1626" s="85" t="s">
        <v>5080</v>
      </c>
      <c r="W1626" s="81"/>
      <c r="X1626" s="81"/>
      <c r="Y1626" s="87" t="s">
        <v>7080</v>
      </c>
      <c r="Z1626" s="81"/>
    </row>
    <row r="1627" spans="1:26" x14ac:dyDescent="0.35">
      <c r="A1627" s="66" t="s">
        <v>1138</v>
      </c>
      <c r="B1627" s="66" t="s">
        <v>1472</v>
      </c>
      <c r="C1627" s="67"/>
      <c r="D1627" s="68"/>
      <c r="E1627" s="69"/>
      <c r="F1627" s="70"/>
      <c r="G1627" s="67"/>
      <c r="H1627" s="71"/>
      <c r="I1627" s="72"/>
      <c r="J1627" s="72"/>
      <c r="K1627" s="36"/>
      <c r="L1627" s="79"/>
      <c r="M1627" s="79"/>
      <c r="N1627" s="74"/>
      <c r="O1627" s="81" t="s">
        <v>1490</v>
      </c>
      <c r="P1627" s="83">
        <v>44407.39</v>
      </c>
      <c r="Q1627" s="81" t="s">
        <v>2097</v>
      </c>
      <c r="R1627" s="85" t="s">
        <v>2601</v>
      </c>
      <c r="S1627" s="81" t="s">
        <v>3186</v>
      </c>
      <c r="T1627" s="81" t="s">
        <v>3554</v>
      </c>
      <c r="U1627" s="83">
        <v>44407.39</v>
      </c>
      <c r="V1627" s="85" t="s">
        <v>5081</v>
      </c>
      <c r="W1627" s="81"/>
      <c r="X1627" s="81"/>
      <c r="Y1627" s="87" t="s">
        <v>7081</v>
      </c>
      <c r="Z1627" s="81"/>
    </row>
    <row r="1628" spans="1:26" x14ac:dyDescent="0.35">
      <c r="A1628" s="66" t="s">
        <v>1194</v>
      </c>
      <c r="B1628" s="66" t="s">
        <v>1407</v>
      </c>
      <c r="C1628" s="67"/>
      <c r="D1628" s="68"/>
      <c r="E1628" s="69"/>
      <c r="F1628" s="70"/>
      <c r="G1628" s="67"/>
      <c r="H1628" s="71"/>
      <c r="I1628" s="72"/>
      <c r="J1628" s="72"/>
      <c r="K1628" s="36"/>
      <c r="L1628" s="79"/>
      <c r="M1628" s="79"/>
      <c r="N1628" s="74"/>
      <c r="O1628" s="81" t="s">
        <v>1490</v>
      </c>
      <c r="P1628" s="83">
        <v>44407.3747337963</v>
      </c>
      <c r="Q1628" s="81" t="s">
        <v>2098</v>
      </c>
      <c r="R1628" s="85" t="s">
        <v>2864</v>
      </c>
      <c r="S1628" s="81" t="s">
        <v>3177</v>
      </c>
      <c r="T1628" s="81" t="s">
        <v>3387</v>
      </c>
      <c r="U1628" s="83">
        <v>44407.3747337963</v>
      </c>
      <c r="V1628" s="85" t="s">
        <v>5082</v>
      </c>
      <c r="W1628" s="81"/>
      <c r="X1628" s="81"/>
      <c r="Y1628" s="87" t="s">
        <v>7082</v>
      </c>
      <c r="Z1628" s="81"/>
    </row>
    <row r="1629" spans="1:26" x14ac:dyDescent="0.35">
      <c r="A1629" s="66" t="s">
        <v>1138</v>
      </c>
      <c r="B1629" s="66" t="s">
        <v>1407</v>
      </c>
      <c r="C1629" s="67"/>
      <c r="D1629" s="68"/>
      <c r="E1629" s="69"/>
      <c r="F1629" s="70"/>
      <c r="G1629" s="67"/>
      <c r="H1629" s="71"/>
      <c r="I1629" s="72"/>
      <c r="J1629" s="72"/>
      <c r="K1629" s="36"/>
      <c r="L1629" s="79"/>
      <c r="M1629" s="79"/>
      <c r="N1629" s="74"/>
      <c r="O1629" s="81" t="s">
        <v>1490</v>
      </c>
      <c r="P1629" s="83">
        <v>44407.390034722222</v>
      </c>
      <c r="Q1629" s="81" t="s">
        <v>1693</v>
      </c>
      <c r="R1629" s="81"/>
      <c r="S1629" s="81"/>
      <c r="T1629" s="81" t="s">
        <v>3387</v>
      </c>
      <c r="U1629" s="83">
        <v>44407.390034722222</v>
      </c>
      <c r="V1629" s="85" t="s">
        <v>5083</v>
      </c>
      <c r="W1629" s="81"/>
      <c r="X1629" s="81"/>
      <c r="Y1629" s="87" t="s">
        <v>7083</v>
      </c>
      <c r="Z1629" s="81"/>
    </row>
    <row r="1630" spans="1:26" x14ac:dyDescent="0.35">
      <c r="A1630" s="66" t="s">
        <v>1138</v>
      </c>
      <c r="B1630" s="66" t="s">
        <v>1194</v>
      </c>
      <c r="C1630" s="67"/>
      <c r="D1630" s="68"/>
      <c r="E1630" s="69"/>
      <c r="F1630" s="70"/>
      <c r="G1630" s="67"/>
      <c r="H1630" s="71"/>
      <c r="I1630" s="72"/>
      <c r="J1630" s="72"/>
      <c r="K1630" s="36"/>
      <c r="L1630" s="79"/>
      <c r="M1630" s="79"/>
      <c r="N1630" s="74"/>
      <c r="O1630" s="81" t="s">
        <v>1490</v>
      </c>
      <c r="P1630" s="83">
        <v>44407.390034722222</v>
      </c>
      <c r="Q1630" s="81" t="s">
        <v>1693</v>
      </c>
      <c r="R1630" s="81"/>
      <c r="S1630" s="81"/>
      <c r="T1630" s="81" t="s">
        <v>3387</v>
      </c>
      <c r="U1630" s="83">
        <v>44407.390034722222</v>
      </c>
      <c r="V1630" s="85" t="s">
        <v>5083</v>
      </c>
      <c r="W1630" s="81"/>
      <c r="X1630" s="81"/>
      <c r="Y1630" s="87" t="s">
        <v>7083</v>
      </c>
      <c r="Z1630" s="81"/>
    </row>
    <row r="1631" spans="1:26" x14ac:dyDescent="0.35">
      <c r="A1631" s="66" t="s">
        <v>1195</v>
      </c>
      <c r="B1631" s="66" t="s">
        <v>1264</v>
      </c>
      <c r="C1631" s="67"/>
      <c r="D1631" s="68"/>
      <c r="E1631" s="69"/>
      <c r="F1631" s="70"/>
      <c r="G1631" s="67"/>
      <c r="H1631" s="71"/>
      <c r="I1631" s="72"/>
      <c r="J1631" s="72"/>
      <c r="K1631" s="36"/>
      <c r="L1631" s="79"/>
      <c r="M1631" s="79"/>
      <c r="N1631" s="74"/>
      <c r="O1631" s="81" t="s">
        <v>1490</v>
      </c>
      <c r="P1631" s="83">
        <v>44407.375138888892</v>
      </c>
      <c r="Q1631" s="81" t="s">
        <v>2099</v>
      </c>
      <c r="R1631" s="85" t="s">
        <v>2730</v>
      </c>
      <c r="S1631" s="81" t="s">
        <v>3209</v>
      </c>
      <c r="T1631" s="81" t="s">
        <v>3468</v>
      </c>
      <c r="U1631" s="83">
        <v>44407.375138888892</v>
      </c>
      <c r="V1631" s="85" t="s">
        <v>5084</v>
      </c>
      <c r="W1631" s="81"/>
      <c r="X1631" s="81"/>
      <c r="Y1631" s="87" t="s">
        <v>7084</v>
      </c>
      <c r="Z1631" s="81"/>
    </row>
    <row r="1632" spans="1:26" x14ac:dyDescent="0.35">
      <c r="A1632" s="66" t="s">
        <v>1138</v>
      </c>
      <c r="B1632" s="66" t="s">
        <v>1195</v>
      </c>
      <c r="C1632" s="67"/>
      <c r="D1632" s="68"/>
      <c r="E1632" s="69"/>
      <c r="F1632" s="70"/>
      <c r="G1632" s="67"/>
      <c r="H1632" s="71"/>
      <c r="I1632" s="72"/>
      <c r="J1632" s="72"/>
      <c r="K1632" s="36"/>
      <c r="L1632" s="79"/>
      <c r="M1632" s="79"/>
      <c r="N1632" s="74"/>
      <c r="O1632" s="81" t="s">
        <v>1490</v>
      </c>
      <c r="P1632" s="83">
        <v>44407.390104166669</v>
      </c>
      <c r="Q1632" s="81" t="s">
        <v>1853</v>
      </c>
      <c r="R1632" s="85" t="s">
        <v>2730</v>
      </c>
      <c r="S1632" s="81" t="s">
        <v>3209</v>
      </c>
      <c r="T1632" s="81" t="s">
        <v>3468</v>
      </c>
      <c r="U1632" s="83">
        <v>44407.390104166669</v>
      </c>
      <c r="V1632" s="85" t="s">
        <v>5085</v>
      </c>
      <c r="W1632" s="81"/>
      <c r="X1632" s="81"/>
      <c r="Y1632" s="87" t="s">
        <v>7085</v>
      </c>
      <c r="Z1632" s="81"/>
    </row>
    <row r="1633" spans="1:26" x14ac:dyDescent="0.35">
      <c r="A1633" s="66" t="s">
        <v>1196</v>
      </c>
      <c r="B1633" s="66" t="s">
        <v>1196</v>
      </c>
      <c r="C1633" s="67"/>
      <c r="D1633" s="68"/>
      <c r="E1633" s="69"/>
      <c r="F1633" s="70"/>
      <c r="G1633" s="67"/>
      <c r="H1633" s="71"/>
      <c r="I1633" s="72"/>
      <c r="J1633" s="72"/>
      <c r="K1633" s="36"/>
      <c r="L1633" s="79"/>
      <c r="M1633" s="79"/>
      <c r="N1633" s="74"/>
      <c r="O1633" s="81" t="s">
        <v>179</v>
      </c>
      <c r="P1633" s="83">
        <v>44407.377662037034</v>
      </c>
      <c r="Q1633" s="81" t="s">
        <v>2100</v>
      </c>
      <c r="R1633" s="81" t="s">
        <v>2865</v>
      </c>
      <c r="S1633" s="81" t="s">
        <v>3248</v>
      </c>
      <c r="T1633" s="81"/>
      <c r="U1633" s="83">
        <v>44407.377662037034</v>
      </c>
      <c r="V1633" s="85" t="s">
        <v>5086</v>
      </c>
      <c r="W1633" s="81"/>
      <c r="X1633" s="81"/>
      <c r="Y1633" s="87" t="s">
        <v>7086</v>
      </c>
      <c r="Z1633" s="81"/>
    </row>
    <row r="1634" spans="1:26" x14ac:dyDescent="0.35">
      <c r="A1634" s="66" t="s">
        <v>1197</v>
      </c>
      <c r="B1634" s="66" t="s">
        <v>1196</v>
      </c>
      <c r="C1634" s="67"/>
      <c r="D1634" s="68"/>
      <c r="E1634" s="69"/>
      <c r="F1634" s="70"/>
      <c r="G1634" s="67"/>
      <c r="H1634" s="71"/>
      <c r="I1634" s="72"/>
      <c r="J1634" s="72"/>
      <c r="K1634" s="36"/>
      <c r="L1634" s="79"/>
      <c r="M1634" s="79"/>
      <c r="N1634" s="74"/>
      <c r="O1634" s="81" t="s">
        <v>1490</v>
      </c>
      <c r="P1634" s="83">
        <v>44407.391064814816</v>
      </c>
      <c r="Q1634" s="81" t="s">
        <v>2101</v>
      </c>
      <c r="R1634" s="85" t="s">
        <v>2866</v>
      </c>
      <c r="S1634" s="81" t="s">
        <v>3215</v>
      </c>
      <c r="T1634" s="81" t="s">
        <v>3528</v>
      </c>
      <c r="U1634" s="83">
        <v>44407.391064814816</v>
      </c>
      <c r="V1634" s="85" t="s">
        <v>5087</v>
      </c>
      <c r="W1634" s="81"/>
      <c r="X1634" s="81"/>
      <c r="Y1634" s="87" t="s">
        <v>7087</v>
      </c>
      <c r="Z1634" s="81"/>
    </row>
    <row r="1635" spans="1:26" x14ac:dyDescent="0.35">
      <c r="A1635" s="66" t="s">
        <v>1197</v>
      </c>
      <c r="B1635" s="66" t="s">
        <v>1196</v>
      </c>
      <c r="C1635" s="67"/>
      <c r="D1635" s="68"/>
      <c r="E1635" s="69"/>
      <c r="F1635" s="70"/>
      <c r="G1635" s="67"/>
      <c r="H1635" s="71"/>
      <c r="I1635" s="72"/>
      <c r="J1635" s="72"/>
      <c r="K1635" s="36"/>
      <c r="L1635" s="79"/>
      <c r="M1635" s="79"/>
      <c r="N1635" s="74"/>
      <c r="O1635" s="81" t="s">
        <v>1491</v>
      </c>
      <c r="P1635" s="83">
        <v>44407.392835648148</v>
      </c>
      <c r="Q1635" s="81" t="s">
        <v>2102</v>
      </c>
      <c r="R1635" s="81"/>
      <c r="S1635" s="81"/>
      <c r="T1635" s="81" t="s">
        <v>3325</v>
      </c>
      <c r="U1635" s="83">
        <v>44407.392835648148</v>
      </c>
      <c r="V1635" s="85" t="s">
        <v>5088</v>
      </c>
      <c r="W1635" s="81"/>
      <c r="X1635" s="81"/>
      <c r="Y1635" s="87" t="s">
        <v>7088</v>
      </c>
      <c r="Z1635" s="87" t="s">
        <v>7086</v>
      </c>
    </row>
    <row r="1636" spans="1:26" x14ac:dyDescent="0.35">
      <c r="A1636" s="66" t="s">
        <v>1138</v>
      </c>
      <c r="B1636" s="66" t="s">
        <v>1196</v>
      </c>
      <c r="C1636" s="67"/>
      <c r="D1636" s="68"/>
      <c r="E1636" s="69"/>
      <c r="F1636" s="70"/>
      <c r="G1636" s="67"/>
      <c r="H1636" s="71"/>
      <c r="I1636" s="72"/>
      <c r="J1636" s="72"/>
      <c r="K1636" s="36"/>
      <c r="L1636" s="79"/>
      <c r="M1636" s="79"/>
      <c r="N1636" s="74"/>
      <c r="O1636" s="81" t="s">
        <v>1490</v>
      </c>
      <c r="P1636" s="83">
        <v>44407.390127314815</v>
      </c>
      <c r="Q1636" s="81" t="s">
        <v>2101</v>
      </c>
      <c r="R1636" s="85" t="s">
        <v>2866</v>
      </c>
      <c r="S1636" s="81" t="s">
        <v>3215</v>
      </c>
      <c r="T1636" s="81" t="s">
        <v>3528</v>
      </c>
      <c r="U1636" s="83">
        <v>44407.390127314815</v>
      </c>
      <c r="V1636" s="85" t="s">
        <v>5089</v>
      </c>
      <c r="W1636" s="81"/>
      <c r="X1636" s="81"/>
      <c r="Y1636" s="87" t="s">
        <v>7089</v>
      </c>
      <c r="Z1636" s="81"/>
    </row>
    <row r="1637" spans="1:26" x14ac:dyDescent="0.35">
      <c r="A1637" s="66" t="s">
        <v>1198</v>
      </c>
      <c r="B1637" s="66" t="s">
        <v>1473</v>
      </c>
      <c r="C1637" s="67"/>
      <c r="D1637" s="68"/>
      <c r="E1637" s="69"/>
      <c r="F1637" s="70"/>
      <c r="G1637" s="67"/>
      <c r="H1637" s="71"/>
      <c r="I1637" s="72"/>
      <c r="J1637" s="72"/>
      <c r="K1637" s="36"/>
      <c r="L1637" s="79"/>
      <c r="M1637" s="79"/>
      <c r="N1637" s="74"/>
      <c r="O1637" s="81" t="s">
        <v>1490</v>
      </c>
      <c r="P1637" s="83">
        <v>44407.381956018522</v>
      </c>
      <c r="Q1637" s="81" t="s">
        <v>2103</v>
      </c>
      <c r="R1637" s="85" t="s">
        <v>2867</v>
      </c>
      <c r="S1637" s="81" t="s">
        <v>3177</v>
      </c>
      <c r="T1637" s="81" t="s">
        <v>3555</v>
      </c>
      <c r="U1637" s="83">
        <v>44407.381956018522</v>
      </c>
      <c r="V1637" s="85" t="s">
        <v>5090</v>
      </c>
      <c r="W1637" s="81"/>
      <c r="X1637" s="81"/>
      <c r="Y1637" s="87" t="s">
        <v>7090</v>
      </c>
      <c r="Z1637" s="81"/>
    </row>
    <row r="1638" spans="1:26" x14ac:dyDescent="0.35">
      <c r="A1638" s="66" t="s">
        <v>1138</v>
      </c>
      <c r="B1638" s="66" t="s">
        <v>1473</v>
      </c>
      <c r="C1638" s="67"/>
      <c r="D1638" s="68"/>
      <c r="E1638" s="69"/>
      <c r="F1638" s="70"/>
      <c r="G1638" s="67"/>
      <c r="H1638" s="71"/>
      <c r="I1638" s="72"/>
      <c r="J1638" s="72"/>
      <c r="K1638" s="36"/>
      <c r="L1638" s="79"/>
      <c r="M1638" s="79"/>
      <c r="N1638" s="74"/>
      <c r="O1638" s="81" t="s">
        <v>1490</v>
      </c>
      <c r="P1638" s="83">
        <v>44407.390208333331</v>
      </c>
      <c r="Q1638" s="81" t="s">
        <v>2104</v>
      </c>
      <c r="R1638" s="81"/>
      <c r="S1638" s="81"/>
      <c r="T1638" s="81" t="s">
        <v>3555</v>
      </c>
      <c r="U1638" s="83">
        <v>44407.390208333331</v>
      </c>
      <c r="V1638" s="85" t="s">
        <v>5091</v>
      </c>
      <c r="W1638" s="81"/>
      <c r="X1638" s="81"/>
      <c r="Y1638" s="87" t="s">
        <v>7091</v>
      </c>
      <c r="Z1638" s="81"/>
    </row>
    <row r="1639" spans="1:26" x14ac:dyDescent="0.35">
      <c r="A1639" s="66" t="s">
        <v>1138</v>
      </c>
      <c r="B1639" s="66" t="s">
        <v>1198</v>
      </c>
      <c r="C1639" s="67"/>
      <c r="D1639" s="68"/>
      <c r="E1639" s="69"/>
      <c r="F1639" s="70"/>
      <c r="G1639" s="67"/>
      <c r="H1639" s="71"/>
      <c r="I1639" s="72"/>
      <c r="J1639" s="72"/>
      <c r="K1639" s="36"/>
      <c r="L1639" s="79"/>
      <c r="M1639" s="79"/>
      <c r="N1639" s="74"/>
      <c r="O1639" s="81" t="s">
        <v>1490</v>
      </c>
      <c r="P1639" s="83">
        <v>44407.390208333331</v>
      </c>
      <c r="Q1639" s="81" t="s">
        <v>2104</v>
      </c>
      <c r="R1639" s="81"/>
      <c r="S1639" s="81"/>
      <c r="T1639" s="81" t="s">
        <v>3555</v>
      </c>
      <c r="U1639" s="83">
        <v>44407.390208333331</v>
      </c>
      <c r="V1639" s="85" t="s">
        <v>5091</v>
      </c>
      <c r="W1639" s="81"/>
      <c r="X1639" s="81"/>
      <c r="Y1639" s="87" t="s">
        <v>7091</v>
      </c>
      <c r="Z1639" s="81"/>
    </row>
    <row r="1640" spans="1:26" x14ac:dyDescent="0.35">
      <c r="A1640" s="66" t="s">
        <v>1199</v>
      </c>
      <c r="B1640" s="66" t="s">
        <v>1199</v>
      </c>
      <c r="C1640" s="67"/>
      <c r="D1640" s="68"/>
      <c r="E1640" s="69"/>
      <c r="F1640" s="70"/>
      <c r="G1640" s="67"/>
      <c r="H1640" s="71"/>
      <c r="I1640" s="72"/>
      <c r="J1640" s="72"/>
      <c r="K1640" s="36"/>
      <c r="L1640" s="79"/>
      <c r="M1640" s="79"/>
      <c r="N1640" s="74"/>
      <c r="O1640" s="81" t="s">
        <v>179</v>
      </c>
      <c r="P1640" s="83">
        <v>44407.458020833335</v>
      </c>
      <c r="Q1640" s="81" t="s">
        <v>2105</v>
      </c>
      <c r="R1640" s="85" t="s">
        <v>2868</v>
      </c>
      <c r="S1640" s="81" t="s">
        <v>3177</v>
      </c>
      <c r="T1640" s="81"/>
      <c r="U1640" s="83">
        <v>44407.458020833335</v>
      </c>
      <c r="V1640" s="85" t="s">
        <v>5092</v>
      </c>
      <c r="W1640" s="81"/>
      <c r="X1640" s="81"/>
      <c r="Y1640" s="87" t="s">
        <v>7092</v>
      </c>
      <c r="Z1640" s="81"/>
    </row>
    <row r="1641" spans="1:26" x14ac:dyDescent="0.35">
      <c r="A1641" s="66" t="s">
        <v>1138</v>
      </c>
      <c r="B1641" s="66" t="s">
        <v>1199</v>
      </c>
      <c r="C1641" s="67"/>
      <c r="D1641" s="68"/>
      <c r="E1641" s="69"/>
      <c r="F1641" s="70"/>
      <c r="G1641" s="67"/>
      <c r="H1641" s="71"/>
      <c r="I1641" s="72"/>
      <c r="J1641" s="72"/>
      <c r="K1641" s="36"/>
      <c r="L1641" s="79"/>
      <c r="M1641" s="79"/>
      <c r="N1641" s="74"/>
      <c r="O1641" s="81" t="s">
        <v>1490</v>
      </c>
      <c r="P1641" s="83">
        <v>44407.473530092589</v>
      </c>
      <c r="Q1641" s="81" t="s">
        <v>1691</v>
      </c>
      <c r="R1641" s="81"/>
      <c r="S1641" s="81"/>
      <c r="T1641" s="81"/>
      <c r="U1641" s="83">
        <v>44407.473530092589</v>
      </c>
      <c r="V1641" s="85" t="s">
        <v>5093</v>
      </c>
      <c r="W1641" s="81"/>
      <c r="X1641" s="81"/>
      <c r="Y1641" s="87" t="s">
        <v>7093</v>
      </c>
      <c r="Z1641" s="81"/>
    </row>
    <row r="1642" spans="1:26" x14ac:dyDescent="0.35">
      <c r="A1642" s="66" t="s">
        <v>1200</v>
      </c>
      <c r="B1642" s="66" t="s">
        <v>1200</v>
      </c>
      <c r="C1642" s="67"/>
      <c r="D1642" s="68"/>
      <c r="E1642" s="69"/>
      <c r="F1642" s="70"/>
      <c r="G1642" s="67"/>
      <c r="H1642" s="71"/>
      <c r="I1642" s="72"/>
      <c r="J1642" s="72"/>
      <c r="K1642" s="36"/>
      <c r="L1642" s="79"/>
      <c r="M1642" s="79"/>
      <c r="N1642" s="74"/>
      <c r="O1642" s="81" t="s">
        <v>179</v>
      </c>
      <c r="P1642" s="83">
        <v>44407.459918981483</v>
      </c>
      <c r="Q1642" s="81" t="s">
        <v>2106</v>
      </c>
      <c r="R1642" s="85" t="s">
        <v>2869</v>
      </c>
      <c r="S1642" s="81" t="s">
        <v>3177</v>
      </c>
      <c r="T1642" s="81" t="s">
        <v>3398</v>
      </c>
      <c r="U1642" s="83">
        <v>44407.459918981483</v>
      </c>
      <c r="V1642" s="85" t="s">
        <v>5094</v>
      </c>
      <c r="W1642" s="81"/>
      <c r="X1642" s="81"/>
      <c r="Y1642" s="87" t="s">
        <v>7094</v>
      </c>
      <c r="Z1642" s="81"/>
    </row>
    <row r="1643" spans="1:26" x14ac:dyDescent="0.35">
      <c r="A1643" s="66" t="s">
        <v>1138</v>
      </c>
      <c r="B1643" s="66" t="s">
        <v>1200</v>
      </c>
      <c r="C1643" s="67"/>
      <c r="D1643" s="68"/>
      <c r="E1643" s="69"/>
      <c r="F1643" s="70"/>
      <c r="G1643" s="67"/>
      <c r="H1643" s="71"/>
      <c r="I1643" s="72"/>
      <c r="J1643" s="72"/>
      <c r="K1643" s="36"/>
      <c r="L1643" s="79"/>
      <c r="M1643" s="79"/>
      <c r="N1643" s="74"/>
      <c r="O1643" s="81" t="s">
        <v>1490</v>
      </c>
      <c r="P1643" s="83">
        <v>44407.473749999997</v>
      </c>
      <c r="Q1643" s="81" t="s">
        <v>1716</v>
      </c>
      <c r="R1643" s="81"/>
      <c r="S1643" s="81"/>
      <c r="T1643" s="81" t="s">
        <v>3398</v>
      </c>
      <c r="U1643" s="83">
        <v>44407.473749999997</v>
      </c>
      <c r="V1643" s="85" t="s">
        <v>5095</v>
      </c>
      <c r="W1643" s="81"/>
      <c r="X1643" s="81"/>
      <c r="Y1643" s="87" t="s">
        <v>7095</v>
      </c>
      <c r="Z1643" s="81"/>
    </row>
    <row r="1644" spans="1:26" x14ac:dyDescent="0.35">
      <c r="A1644" s="66" t="s">
        <v>940</v>
      </c>
      <c r="B1644" s="66" t="s">
        <v>1264</v>
      </c>
      <c r="C1644" s="67"/>
      <c r="D1644" s="68"/>
      <c r="E1644" s="69"/>
      <c r="F1644" s="70"/>
      <c r="G1644" s="67"/>
      <c r="H1644" s="71"/>
      <c r="I1644" s="72"/>
      <c r="J1644" s="72"/>
      <c r="K1644" s="36"/>
      <c r="L1644" s="79"/>
      <c r="M1644" s="79"/>
      <c r="N1644" s="74"/>
      <c r="O1644" s="81" t="s">
        <v>1490</v>
      </c>
      <c r="P1644" s="83">
        <v>44407.490046296298</v>
      </c>
      <c r="Q1644" s="81" t="s">
        <v>2107</v>
      </c>
      <c r="R1644" s="81" t="s">
        <v>2870</v>
      </c>
      <c r="S1644" s="81" t="s">
        <v>3249</v>
      </c>
      <c r="T1644" s="81" t="s">
        <v>3556</v>
      </c>
      <c r="U1644" s="83">
        <v>44407.490046296298</v>
      </c>
      <c r="V1644" s="85" t="s">
        <v>5096</v>
      </c>
      <c r="W1644" s="81"/>
      <c r="X1644" s="81"/>
      <c r="Y1644" s="87" t="s">
        <v>7096</v>
      </c>
      <c r="Z1644" s="81"/>
    </row>
    <row r="1645" spans="1:26" x14ac:dyDescent="0.35">
      <c r="A1645" s="66" t="s">
        <v>940</v>
      </c>
      <c r="B1645" s="66" t="s">
        <v>1309</v>
      </c>
      <c r="C1645" s="67"/>
      <c r="D1645" s="68"/>
      <c r="E1645" s="69"/>
      <c r="F1645" s="70"/>
      <c r="G1645" s="67"/>
      <c r="H1645" s="71"/>
      <c r="I1645" s="72"/>
      <c r="J1645" s="72"/>
      <c r="K1645" s="36"/>
      <c r="L1645" s="79"/>
      <c r="M1645" s="79"/>
      <c r="N1645" s="74"/>
      <c r="O1645" s="81" t="s">
        <v>1490</v>
      </c>
      <c r="P1645" s="83">
        <v>44409.411469907405</v>
      </c>
      <c r="Q1645" s="81" t="s">
        <v>1840</v>
      </c>
      <c r="R1645" s="85" t="s">
        <v>2724</v>
      </c>
      <c r="S1645" s="81" t="s">
        <v>3177</v>
      </c>
      <c r="T1645" s="81"/>
      <c r="U1645" s="83">
        <v>44409.411469907405</v>
      </c>
      <c r="V1645" s="85" t="s">
        <v>4583</v>
      </c>
      <c r="W1645" s="81"/>
      <c r="X1645" s="81"/>
      <c r="Y1645" s="87" t="s">
        <v>6583</v>
      </c>
      <c r="Z1645" s="87" t="s">
        <v>7681</v>
      </c>
    </row>
    <row r="1646" spans="1:26" x14ac:dyDescent="0.35">
      <c r="A1646" s="66" t="s">
        <v>940</v>
      </c>
      <c r="B1646" s="66" t="s">
        <v>1309</v>
      </c>
      <c r="C1646" s="67"/>
      <c r="D1646" s="68"/>
      <c r="E1646" s="69"/>
      <c r="F1646" s="70"/>
      <c r="G1646" s="67"/>
      <c r="H1646" s="71"/>
      <c r="I1646" s="72"/>
      <c r="J1646" s="72"/>
      <c r="K1646" s="36"/>
      <c r="L1646" s="79"/>
      <c r="M1646" s="79"/>
      <c r="N1646" s="74"/>
      <c r="O1646" s="81" t="s">
        <v>1490</v>
      </c>
      <c r="P1646" s="83">
        <v>44410.319560185184</v>
      </c>
      <c r="Q1646" s="81" t="s">
        <v>2108</v>
      </c>
      <c r="R1646" s="85" t="s">
        <v>2728</v>
      </c>
      <c r="S1646" s="81" t="s">
        <v>3177</v>
      </c>
      <c r="T1646" s="81" t="s">
        <v>3465</v>
      </c>
      <c r="U1646" s="83">
        <v>44410.319560185184</v>
      </c>
      <c r="V1646" s="85" t="s">
        <v>5097</v>
      </c>
      <c r="W1646" s="81"/>
      <c r="X1646" s="81"/>
      <c r="Y1646" s="87" t="s">
        <v>7097</v>
      </c>
      <c r="Z1646" s="81"/>
    </row>
    <row r="1647" spans="1:26" x14ac:dyDescent="0.35">
      <c r="A1647" s="66" t="s">
        <v>1138</v>
      </c>
      <c r="B1647" s="66" t="s">
        <v>940</v>
      </c>
      <c r="C1647" s="67"/>
      <c r="D1647" s="68"/>
      <c r="E1647" s="69"/>
      <c r="F1647" s="70"/>
      <c r="G1647" s="67"/>
      <c r="H1647" s="71"/>
      <c r="I1647" s="72"/>
      <c r="J1647" s="72"/>
      <c r="K1647" s="36"/>
      <c r="L1647" s="79"/>
      <c r="M1647" s="79"/>
      <c r="N1647" s="74"/>
      <c r="O1647" s="81" t="s">
        <v>1490</v>
      </c>
      <c r="P1647" s="83">
        <v>44407.515057870369</v>
      </c>
      <c r="Q1647" s="81" t="s">
        <v>1700</v>
      </c>
      <c r="R1647" s="85" t="s">
        <v>2646</v>
      </c>
      <c r="S1647" s="81" t="s">
        <v>3204</v>
      </c>
      <c r="T1647" s="81" t="s">
        <v>3391</v>
      </c>
      <c r="U1647" s="83">
        <v>44407.515057870369</v>
      </c>
      <c r="V1647" s="85" t="s">
        <v>5098</v>
      </c>
      <c r="W1647" s="81"/>
      <c r="X1647" s="81"/>
      <c r="Y1647" s="87" t="s">
        <v>7098</v>
      </c>
      <c r="Z1647" s="81"/>
    </row>
    <row r="1648" spans="1:26" x14ac:dyDescent="0.35">
      <c r="A1648" s="66" t="s">
        <v>1201</v>
      </c>
      <c r="B1648" s="66" t="s">
        <v>1202</v>
      </c>
      <c r="C1648" s="67"/>
      <c r="D1648" s="68"/>
      <c r="E1648" s="69"/>
      <c r="F1648" s="70"/>
      <c r="G1648" s="67"/>
      <c r="H1648" s="71"/>
      <c r="I1648" s="72"/>
      <c r="J1648" s="72"/>
      <c r="K1648" s="36"/>
      <c r="L1648" s="79"/>
      <c r="M1648" s="79"/>
      <c r="N1648" s="74"/>
      <c r="O1648" s="81" t="s">
        <v>1490</v>
      </c>
      <c r="P1648" s="83">
        <v>44407.531747685185</v>
      </c>
      <c r="Q1648" s="81" t="s">
        <v>2109</v>
      </c>
      <c r="R1648" s="85" t="s">
        <v>2871</v>
      </c>
      <c r="S1648" s="81" t="s">
        <v>3177</v>
      </c>
      <c r="T1648" s="81" t="s">
        <v>3416</v>
      </c>
      <c r="U1648" s="83">
        <v>44407.531747685185</v>
      </c>
      <c r="V1648" s="85" t="s">
        <v>5099</v>
      </c>
      <c r="W1648" s="81"/>
      <c r="X1648" s="81"/>
      <c r="Y1648" s="87" t="s">
        <v>7099</v>
      </c>
      <c r="Z1648" s="81"/>
    </row>
    <row r="1649" spans="1:26" x14ac:dyDescent="0.35">
      <c r="A1649" s="66" t="s">
        <v>1202</v>
      </c>
      <c r="B1649" s="66" t="s">
        <v>1201</v>
      </c>
      <c r="C1649" s="67"/>
      <c r="D1649" s="68"/>
      <c r="E1649" s="69"/>
      <c r="F1649" s="70"/>
      <c r="G1649" s="67"/>
      <c r="H1649" s="71"/>
      <c r="I1649" s="72"/>
      <c r="J1649" s="72"/>
      <c r="K1649" s="36"/>
      <c r="L1649" s="79"/>
      <c r="M1649" s="79"/>
      <c r="N1649" s="74"/>
      <c r="O1649" s="81" t="s">
        <v>1490</v>
      </c>
      <c r="P1649" s="83">
        <v>44407.551064814812</v>
      </c>
      <c r="Q1649" s="81" t="s">
        <v>1744</v>
      </c>
      <c r="R1649" s="81"/>
      <c r="S1649" s="81"/>
      <c r="T1649" s="81" t="s">
        <v>3416</v>
      </c>
      <c r="U1649" s="83">
        <v>44407.551064814812</v>
      </c>
      <c r="V1649" s="85" t="s">
        <v>5100</v>
      </c>
      <c r="W1649" s="81"/>
      <c r="X1649" s="81"/>
      <c r="Y1649" s="87" t="s">
        <v>7100</v>
      </c>
      <c r="Z1649" s="81"/>
    </row>
    <row r="1650" spans="1:26" x14ac:dyDescent="0.35">
      <c r="A1650" s="66" t="s">
        <v>1138</v>
      </c>
      <c r="B1650" s="66" t="s">
        <v>1202</v>
      </c>
      <c r="C1650" s="67"/>
      <c r="D1650" s="68"/>
      <c r="E1650" s="69"/>
      <c r="F1650" s="70"/>
      <c r="G1650" s="67"/>
      <c r="H1650" s="71"/>
      <c r="I1650" s="72"/>
      <c r="J1650" s="72"/>
      <c r="K1650" s="36"/>
      <c r="L1650" s="79"/>
      <c r="M1650" s="79"/>
      <c r="N1650" s="74"/>
      <c r="O1650" s="81" t="s">
        <v>1490</v>
      </c>
      <c r="P1650" s="83">
        <v>44407.556666666664</v>
      </c>
      <c r="Q1650" s="81" t="s">
        <v>1744</v>
      </c>
      <c r="R1650" s="81"/>
      <c r="S1650" s="81"/>
      <c r="T1650" s="81" t="s">
        <v>3416</v>
      </c>
      <c r="U1650" s="83">
        <v>44407.556666666664</v>
      </c>
      <c r="V1650" s="85" t="s">
        <v>5101</v>
      </c>
      <c r="W1650" s="81"/>
      <c r="X1650" s="81"/>
      <c r="Y1650" s="87" t="s">
        <v>7101</v>
      </c>
      <c r="Z1650" s="81"/>
    </row>
    <row r="1651" spans="1:26" x14ac:dyDescent="0.35">
      <c r="A1651" s="66" t="s">
        <v>1138</v>
      </c>
      <c r="B1651" s="66" t="s">
        <v>1201</v>
      </c>
      <c r="C1651" s="67"/>
      <c r="D1651" s="68"/>
      <c r="E1651" s="69"/>
      <c r="F1651" s="70"/>
      <c r="G1651" s="67"/>
      <c r="H1651" s="71"/>
      <c r="I1651" s="72"/>
      <c r="J1651" s="72"/>
      <c r="K1651" s="36"/>
      <c r="L1651" s="79"/>
      <c r="M1651" s="79"/>
      <c r="N1651" s="74"/>
      <c r="O1651" s="81" t="s">
        <v>1490</v>
      </c>
      <c r="P1651" s="83">
        <v>44407.556666666664</v>
      </c>
      <c r="Q1651" s="81" t="s">
        <v>1744</v>
      </c>
      <c r="R1651" s="81"/>
      <c r="S1651" s="81"/>
      <c r="T1651" s="81" t="s">
        <v>3416</v>
      </c>
      <c r="U1651" s="83">
        <v>44407.556666666664</v>
      </c>
      <c r="V1651" s="85" t="s">
        <v>5101</v>
      </c>
      <c r="W1651" s="81"/>
      <c r="X1651" s="81"/>
      <c r="Y1651" s="87" t="s">
        <v>7101</v>
      </c>
      <c r="Z1651" s="81"/>
    </row>
    <row r="1652" spans="1:26" x14ac:dyDescent="0.35">
      <c r="A1652" s="66" t="s">
        <v>1203</v>
      </c>
      <c r="B1652" s="66" t="s">
        <v>1203</v>
      </c>
      <c r="C1652" s="67"/>
      <c r="D1652" s="68"/>
      <c r="E1652" s="69"/>
      <c r="F1652" s="70"/>
      <c r="G1652" s="67"/>
      <c r="H1652" s="71"/>
      <c r="I1652" s="72"/>
      <c r="J1652" s="72"/>
      <c r="K1652" s="36"/>
      <c r="L1652" s="79"/>
      <c r="M1652" s="79"/>
      <c r="N1652" s="74"/>
      <c r="O1652" s="81" t="s">
        <v>179</v>
      </c>
      <c r="P1652" s="83">
        <v>44407.541747685187</v>
      </c>
      <c r="Q1652" s="81" t="s">
        <v>2110</v>
      </c>
      <c r="R1652" s="85" t="s">
        <v>2872</v>
      </c>
      <c r="S1652" s="81" t="s">
        <v>3177</v>
      </c>
      <c r="T1652" s="81"/>
      <c r="U1652" s="83">
        <v>44407.541747685187</v>
      </c>
      <c r="V1652" s="85" t="s">
        <v>5102</v>
      </c>
      <c r="W1652" s="81"/>
      <c r="X1652" s="81"/>
      <c r="Y1652" s="87" t="s">
        <v>7102</v>
      </c>
      <c r="Z1652" s="81"/>
    </row>
    <row r="1653" spans="1:26" x14ac:dyDescent="0.35">
      <c r="A1653" s="66" t="s">
        <v>1203</v>
      </c>
      <c r="B1653" s="66" t="s">
        <v>1203</v>
      </c>
      <c r="C1653" s="67"/>
      <c r="D1653" s="68"/>
      <c r="E1653" s="69"/>
      <c r="F1653" s="70"/>
      <c r="G1653" s="67"/>
      <c r="H1653" s="71"/>
      <c r="I1653" s="72"/>
      <c r="J1653" s="72"/>
      <c r="K1653" s="36"/>
      <c r="L1653" s="79"/>
      <c r="M1653" s="79"/>
      <c r="N1653" s="74"/>
      <c r="O1653" s="81" t="s">
        <v>179</v>
      </c>
      <c r="P1653" s="83">
        <v>44408.011342592596</v>
      </c>
      <c r="Q1653" s="81" t="s">
        <v>2111</v>
      </c>
      <c r="R1653" s="85" t="s">
        <v>2873</v>
      </c>
      <c r="S1653" s="81" t="s">
        <v>3177</v>
      </c>
      <c r="T1653" s="81"/>
      <c r="U1653" s="83">
        <v>44408.011342592596</v>
      </c>
      <c r="V1653" s="85" t="s">
        <v>5103</v>
      </c>
      <c r="W1653" s="81"/>
      <c r="X1653" s="81"/>
      <c r="Y1653" s="87" t="s">
        <v>7103</v>
      </c>
      <c r="Z1653" s="81"/>
    </row>
    <row r="1654" spans="1:26" x14ac:dyDescent="0.35">
      <c r="A1654" s="66" t="s">
        <v>1138</v>
      </c>
      <c r="B1654" s="66" t="s">
        <v>1203</v>
      </c>
      <c r="C1654" s="67"/>
      <c r="D1654" s="68"/>
      <c r="E1654" s="69"/>
      <c r="F1654" s="70"/>
      <c r="G1654" s="67"/>
      <c r="H1654" s="71"/>
      <c r="I1654" s="72"/>
      <c r="J1654" s="72"/>
      <c r="K1654" s="36"/>
      <c r="L1654" s="79"/>
      <c r="M1654" s="79"/>
      <c r="N1654" s="74"/>
      <c r="O1654" s="81" t="s">
        <v>1490</v>
      </c>
      <c r="P1654" s="83">
        <v>44407.556747685187</v>
      </c>
      <c r="Q1654" s="81" t="s">
        <v>2112</v>
      </c>
      <c r="R1654" s="81"/>
      <c r="S1654" s="81"/>
      <c r="T1654" s="81"/>
      <c r="U1654" s="83">
        <v>44407.556747685187</v>
      </c>
      <c r="V1654" s="85" t="s">
        <v>5104</v>
      </c>
      <c r="W1654" s="81"/>
      <c r="X1654" s="81"/>
      <c r="Y1654" s="87" t="s">
        <v>7104</v>
      </c>
      <c r="Z1654" s="81"/>
    </row>
    <row r="1655" spans="1:26" x14ac:dyDescent="0.35">
      <c r="A1655" s="66" t="s">
        <v>1204</v>
      </c>
      <c r="B1655" s="66" t="s">
        <v>1204</v>
      </c>
      <c r="C1655" s="67"/>
      <c r="D1655" s="68"/>
      <c r="E1655" s="69"/>
      <c r="F1655" s="70"/>
      <c r="G1655" s="67"/>
      <c r="H1655" s="71"/>
      <c r="I1655" s="72"/>
      <c r="J1655" s="72"/>
      <c r="K1655" s="36"/>
      <c r="L1655" s="79"/>
      <c r="M1655" s="79"/>
      <c r="N1655" s="74"/>
      <c r="O1655" s="81" t="s">
        <v>179</v>
      </c>
      <c r="P1655" s="83">
        <v>44406.792222222219</v>
      </c>
      <c r="Q1655" s="81" t="s">
        <v>2113</v>
      </c>
      <c r="R1655" s="85" t="s">
        <v>2874</v>
      </c>
      <c r="S1655" s="81" t="s">
        <v>3177</v>
      </c>
      <c r="T1655" s="81" t="s">
        <v>3289</v>
      </c>
      <c r="U1655" s="83">
        <v>44406.792222222219</v>
      </c>
      <c r="V1655" s="85" t="s">
        <v>5105</v>
      </c>
      <c r="W1655" s="81"/>
      <c r="X1655" s="81"/>
      <c r="Y1655" s="87" t="s">
        <v>7105</v>
      </c>
      <c r="Z1655" s="81"/>
    </row>
    <row r="1656" spans="1:26" x14ac:dyDescent="0.35">
      <c r="A1656" s="66" t="s">
        <v>1204</v>
      </c>
      <c r="B1656" s="66" t="s">
        <v>1204</v>
      </c>
      <c r="C1656" s="67"/>
      <c r="D1656" s="68"/>
      <c r="E1656" s="69"/>
      <c r="F1656" s="70"/>
      <c r="G1656" s="67"/>
      <c r="H1656" s="71"/>
      <c r="I1656" s="72"/>
      <c r="J1656" s="72"/>
      <c r="K1656" s="36"/>
      <c r="L1656" s="79"/>
      <c r="M1656" s="79"/>
      <c r="N1656" s="74"/>
      <c r="O1656" s="81" t="s">
        <v>179</v>
      </c>
      <c r="P1656" s="83">
        <v>44407.542824074073</v>
      </c>
      <c r="Q1656" s="81" t="s">
        <v>2114</v>
      </c>
      <c r="R1656" s="85" t="s">
        <v>2875</v>
      </c>
      <c r="S1656" s="81" t="s">
        <v>3177</v>
      </c>
      <c r="T1656" s="81" t="s">
        <v>3557</v>
      </c>
      <c r="U1656" s="83">
        <v>44407.542824074073</v>
      </c>
      <c r="V1656" s="85" t="s">
        <v>5106</v>
      </c>
      <c r="W1656" s="81"/>
      <c r="X1656" s="81"/>
      <c r="Y1656" s="87" t="s">
        <v>7106</v>
      </c>
      <c r="Z1656" s="81"/>
    </row>
    <row r="1657" spans="1:26" x14ac:dyDescent="0.35">
      <c r="A1657" s="66" t="s">
        <v>1138</v>
      </c>
      <c r="B1657" s="66" t="s">
        <v>1204</v>
      </c>
      <c r="C1657" s="67"/>
      <c r="D1657" s="68"/>
      <c r="E1657" s="69"/>
      <c r="F1657" s="70"/>
      <c r="G1657" s="67"/>
      <c r="H1657" s="71"/>
      <c r="I1657" s="72"/>
      <c r="J1657" s="72"/>
      <c r="K1657" s="36"/>
      <c r="L1657" s="79"/>
      <c r="M1657" s="79"/>
      <c r="N1657" s="74"/>
      <c r="O1657" s="81" t="s">
        <v>1490</v>
      </c>
      <c r="P1657" s="83">
        <v>44407.556828703702</v>
      </c>
      <c r="Q1657" s="81" t="s">
        <v>2115</v>
      </c>
      <c r="R1657" s="81"/>
      <c r="S1657" s="81"/>
      <c r="T1657" s="81" t="s">
        <v>3557</v>
      </c>
      <c r="U1657" s="83">
        <v>44407.556828703702</v>
      </c>
      <c r="V1657" s="85" t="s">
        <v>5107</v>
      </c>
      <c r="W1657" s="81"/>
      <c r="X1657" s="81"/>
      <c r="Y1657" s="87" t="s">
        <v>7107</v>
      </c>
      <c r="Z1657" s="81"/>
    </row>
    <row r="1658" spans="1:26" x14ac:dyDescent="0.35">
      <c r="A1658" s="66" t="s">
        <v>1205</v>
      </c>
      <c r="B1658" s="66" t="s">
        <v>1205</v>
      </c>
      <c r="C1658" s="67"/>
      <c r="D1658" s="68"/>
      <c r="E1658" s="69"/>
      <c r="F1658" s="70"/>
      <c r="G1658" s="67"/>
      <c r="H1658" s="71"/>
      <c r="I1658" s="72"/>
      <c r="J1658" s="72"/>
      <c r="K1658" s="36"/>
      <c r="L1658" s="79"/>
      <c r="M1658" s="79"/>
      <c r="N1658" s="74"/>
      <c r="O1658" s="81" t="s">
        <v>179</v>
      </c>
      <c r="P1658" s="83">
        <v>44407.54792824074</v>
      </c>
      <c r="Q1658" s="81" t="s">
        <v>2116</v>
      </c>
      <c r="R1658" s="85" t="s">
        <v>2876</v>
      </c>
      <c r="S1658" s="81" t="s">
        <v>3177</v>
      </c>
      <c r="T1658" s="81"/>
      <c r="U1658" s="83">
        <v>44407.54792824074</v>
      </c>
      <c r="V1658" s="85" t="s">
        <v>5108</v>
      </c>
      <c r="W1658" s="81"/>
      <c r="X1658" s="81"/>
      <c r="Y1658" s="87" t="s">
        <v>7108</v>
      </c>
      <c r="Z1658" s="81"/>
    </row>
    <row r="1659" spans="1:26" x14ac:dyDescent="0.35">
      <c r="A1659" s="66" t="s">
        <v>1138</v>
      </c>
      <c r="B1659" s="66" t="s">
        <v>1205</v>
      </c>
      <c r="C1659" s="67"/>
      <c r="D1659" s="68"/>
      <c r="E1659" s="69"/>
      <c r="F1659" s="70"/>
      <c r="G1659" s="67"/>
      <c r="H1659" s="71"/>
      <c r="I1659" s="72"/>
      <c r="J1659" s="72"/>
      <c r="K1659" s="36"/>
      <c r="L1659" s="79"/>
      <c r="M1659" s="79"/>
      <c r="N1659" s="74"/>
      <c r="O1659" s="81" t="s">
        <v>1490</v>
      </c>
      <c r="P1659" s="83">
        <v>44407.556863425925</v>
      </c>
      <c r="Q1659" s="81" t="s">
        <v>2117</v>
      </c>
      <c r="R1659" s="81"/>
      <c r="S1659" s="81"/>
      <c r="T1659" s="81"/>
      <c r="U1659" s="83">
        <v>44407.556863425925</v>
      </c>
      <c r="V1659" s="85" t="s">
        <v>5109</v>
      </c>
      <c r="W1659" s="81"/>
      <c r="X1659" s="81"/>
      <c r="Y1659" s="87" t="s">
        <v>7109</v>
      </c>
      <c r="Z1659" s="81"/>
    </row>
    <row r="1660" spans="1:26" x14ac:dyDescent="0.35">
      <c r="A1660" s="66" t="s">
        <v>1206</v>
      </c>
      <c r="B1660" s="66" t="s">
        <v>1206</v>
      </c>
      <c r="C1660" s="67"/>
      <c r="D1660" s="68"/>
      <c r="E1660" s="69"/>
      <c r="F1660" s="70"/>
      <c r="G1660" s="67"/>
      <c r="H1660" s="71"/>
      <c r="I1660" s="72"/>
      <c r="J1660" s="72"/>
      <c r="K1660" s="36"/>
      <c r="L1660" s="79"/>
      <c r="M1660" s="79"/>
      <c r="N1660" s="74"/>
      <c r="O1660" s="81" t="s">
        <v>179</v>
      </c>
      <c r="P1660" s="83">
        <v>44407.570289351854</v>
      </c>
      <c r="Q1660" s="81" t="s">
        <v>2118</v>
      </c>
      <c r="R1660" s="85" t="s">
        <v>2877</v>
      </c>
      <c r="S1660" s="81" t="s">
        <v>3177</v>
      </c>
      <c r="T1660" s="81" t="s">
        <v>3558</v>
      </c>
      <c r="U1660" s="83">
        <v>44407.570289351854</v>
      </c>
      <c r="V1660" s="85" t="s">
        <v>5110</v>
      </c>
      <c r="W1660" s="81"/>
      <c r="X1660" s="81"/>
      <c r="Y1660" s="87" t="s">
        <v>7110</v>
      </c>
      <c r="Z1660" s="81"/>
    </row>
    <row r="1661" spans="1:26" x14ac:dyDescent="0.35">
      <c r="A1661" s="66" t="s">
        <v>1138</v>
      </c>
      <c r="B1661" s="66" t="s">
        <v>1206</v>
      </c>
      <c r="C1661" s="67"/>
      <c r="D1661" s="68"/>
      <c r="E1661" s="69"/>
      <c r="F1661" s="70"/>
      <c r="G1661" s="67"/>
      <c r="H1661" s="71"/>
      <c r="I1661" s="72"/>
      <c r="J1661" s="72"/>
      <c r="K1661" s="36"/>
      <c r="L1661" s="79"/>
      <c r="M1661" s="79"/>
      <c r="N1661" s="74"/>
      <c r="O1661" s="81" t="s">
        <v>1490</v>
      </c>
      <c r="P1661" s="83">
        <v>44407.598333333335</v>
      </c>
      <c r="Q1661" s="81" t="s">
        <v>2119</v>
      </c>
      <c r="R1661" s="81"/>
      <c r="S1661" s="81"/>
      <c r="T1661" s="81" t="s">
        <v>3558</v>
      </c>
      <c r="U1661" s="83">
        <v>44407.598333333335</v>
      </c>
      <c r="V1661" s="85" t="s">
        <v>5111</v>
      </c>
      <c r="W1661" s="81"/>
      <c r="X1661" s="81"/>
      <c r="Y1661" s="87" t="s">
        <v>7111</v>
      </c>
      <c r="Z1661" s="81"/>
    </row>
    <row r="1662" spans="1:26" x14ac:dyDescent="0.35">
      <c r="A1662" s="66" t="s">
        <v>1005</v>
      </c>
      <c r="B1662" s="66" t="s">
        <v>1005</v>
      </c>
      <c r="C1662" s="67"/>
      <c r="D1662" s="68"/>
      <c r="E1662" s="69"/>
      <c r="F1662" s="70"/>
      <c r="G1662" s="67"/>
      <c r="H1662" s="71"/>
      <c r="I1662" s="72"/>
      <c r="J1662" s="72"/>
      <c r="K1662" s="36"/>
      <c r="L1662" s="79"/>
      <c r="M1662" s="79"/>
      <c r="N1662" s="74"/>
      <c r="O1662" s="81" t="s">
        <v>179</v>
      </c>
      <c r="P1662" s="83">
        <v>44407.576990740738</v>
      </c>
      <c r="Q1662" s="81" t="s">
        <v>2120</v>
      </c>
      <c r="R1662" s="81" t="s">
        <v>2878</v>
      </c>
      <c r="S1662" s="81" t="s">
        <v>3250</v>
      </c>
      <c r="T1662" s="81" t="s">
        <v>3393</v>
      </c>
      <c r="U1662" s="83">
        <v>44407.576990740738</v>
      </c>
      <c r="V1662" s="85" t="s">
        <v>5112</v>
      </c>
      <c r="W1662" s="81"/>
      <c r="X1662" s="81"/>
      <c r="Y1662" s="87" t="s">
        <v>7112</v>
      </c>
      <c r="Z1662" s="81"/>
    </row>
    <row r="1663" spans="1:26" x14ac:dyDescent="0.35">
      <c r="A1663" s="66" t="s">
        <v>1138</v>
      </c>
      <c r="B1663" s="66" t="s">
        <v>1005</v>
      </c>
      <c r="C1663" s="67"/>
      <c r="D1663" s="68"/>
      <c r="E1663" s="69"/>
      <c r="F1663" s="70"/>
      <c r="G1663" s="67"/>
      <c r="H1663" s="71"/>
      <c r="I1663" s="72"/>
      <c r="J1663" s="72"/>
      <c r="K1663" s="36"/>
      <c r="L1663" s="79"/>
      <c r="M1663" s="79"/>
      <c r="N1663" s="74"/>
      <c r="O1663" s="81" t="s">
        <v>1490</v>
      </c>
      <c r="P1663" s="83">
        <v>44407.598449074074</v>
      </c>
      <c r="Q1663" s="81" t="s">
        <v>1708</v>
      </c>
      <c r="R1663" s="85" t="s">
        <v>2650</v>
      </c>
      <c r="S1663" s="81" t="s">
        <v>3207</v>
      </c>
      <c r="T1663" s="81" t="s">
        <v>3393</v>
      </c>
      <c r="U1663" s="83">
        <v>44407.598449074074</v>
      </c>
      <c r="V1663" s="85" t="s">
        <v>5113</v>
      </c>
      <c r="W1663" s="81"/>
      <c r="X1663" s="81"/>
      <c r="Y1663" s="87" t="s">
        <v>7113</v>
      </c>
      <c r="Z1663" s="81"/>
    </row>
    <row r="1664" spans="1:26" x14ac:dyDescent="0.35">
      <c r="A1664" s="66" t="s">
        <v>1207</v>
      </c>
      <c r="B1664" s="66" t="s">
        <v>1207</v>
      </c>
      <c r="C1664" s="67"/>
      <c r="D1664" s="68"/>
      <c r="E1664" s="69"/>
      <c r="F1664" s="70"/>
      <c r="G1664" s="67"/>
      <c r="H1664" s="71"/>
      <c r="I1664" s="72"/>
      <c r="J1664" s="72"/>
      <c r="K1664" s="36"/>
      <c r="L1664" s="79"/>
      <c r="M1664" s="79"/>
      <c r="N1664" s="74"/>
      <c r="O1664" s="81" t="s">
        <v>179</v>
      </c>
      <c r="P1664" s="83">
        <v>44407.588194444441</v>
      </c>
      <c r="Q1664" s="81" t="s">
        <v>2121</v>
      </c>
      <c r="R1664" s="85" t="s">
        <v>2879</v>
      </c>
      <c r="S1664" s="81" t="s">
        <v>3251</v>
      </c>
      <c r="T1664" s="81" t="s">
        <v>3559</v>
      </c>
      <c r="U1664" s="83">
        <v>44407.588194444441</v>
      </c>
      <c r="V1664" s="85" t="s">
        <v>5114</v>
      </c>
      <c r="W1664" s="81"/>
      <c r="X1664" s="81"/>
      <c r="Y1664" s="87" t="s">
        <v>7114</v>
      </c>
      <c r="Z1664" s="81"/>
    </row>
    <row r="1665" spans="1:26" x14ac:dyDescent="0.35">
      <c r="A1665" s="66" t="s">
        <v>1138</v>
      </c>
      <c r="B1665" s="66" t="s">
        <v>1207</v>
      </c>
      <c r="C1665" s="67"/>
      <c r="D1665" s="68"/>
      <c r="E1665" s="69"/>
      <c r="F1665" s="70"/>
      <c r="G1665" s="67"/>
      <c r="H1665" s="71"/>
      <c r="I1665" s="72"/>
      <c r="J1665" s="72"/>
      <c r="K1665" s="36"/>
      <c r="L1665" s="79"/>
      <c r="M1665" s="79"/>
      <c r="N1665" s="74"/>
      <c r="O1665" s="81" t="s">
        <v>1490</v>
      </c>
      <c r="P1665" s="83">
        <v>44407.598622685182</v>
      </c>
      <c r="Q1665" s="81" t="s">
        <v>2122</v>
      </c>
      <c r="R1665" s="81"/>
      <c r="S1665" s="81"/>
      <c r="T1665" s="81" t="s">
        <v>3559</v>
      </c>
      <c r="U1665" s="83">
        <v>44407.598622685182</v>
      </c>
      <c r="V1665" s="85" t="s">
        <v>5115</v>
      </c>
      <c r="W1665" s="81"/>
      <c r="X1665" s="81"/>
      <c r="Y1665" s="87" t="s">
        <v>7115</v>
      </c>
      <c r="Z1665" s="81"/>
    </row>
    <row r="1666" spans="1:26" x14ac:dyDescent="0.35">
      <c r="A1666" s="66" t="s">
        <v>1208</v>
      </c>
      <c r="B1666" s="66" t="s">
        <v>1208</v>
      </c>
      <c r="C1666" s="67"/>
      <c r="D1666" s="68"/>
      <c r="E1666" s="69"/>
      <c r="F1666" s="70"/>
      <c r="G1666" s="67"/>
      <c r="H1666" s="71"/>
      <c r="I1666" s="72"/>
      <c r="J1666" s="72"/>
      <c r="K1666" s="36"/>
      <c r="L1666" s="79"/>
      <c r="M1666" s="79"/>
      <c r="N1666" s="74"/>
      <c r="O1666" s="81" t="s">
        <v>179</v>
      </c>
      <c r="P1666" s="83">
        <v>44407.595219907409</v>
      </c>
      <c r="Q1666" s="81" t="s">
        <v>2123</v>
      </c>
      <c r="R1666" s="85" t="s">
        <v>2880</v>
      </c>
      <c r="S1666" s="81" t="s">
        <v>3179</v>
      </c>
      <c r="T1666" s="81" t="s">
        <v>3289</v>
      </c>
      <c r="U1666" s="83">
        <v>44407.595219907409</v>
      </c>
      <c r="V1666" s="85" t="s">
        <v>5116</v>
      </c>
      <c r="W1666" s="81"/>
      <c r="X1666" s="81"/>
      <c r="Y1666" s="87" t="s">
        <v>7116</v>
      </c>
      <c r="Z1666" s="81"/>
    </row>
    <row r="1667" spans="1:26" x14ac:dyDescent="0.35">
      <c r="A1667" s="66" t="s">
        <v>1138</v>
      </c>
      <c r="B1667" s="66" t="s">
        <v>1208</v>
      </c>
      <c r="C1667" s="67"/>
      <c r="D1667" s="68"/>
      <c r="E1667" s="69"/>
      <c r="F1667" s="70"/>
      <c r="G1667" s="67"/>
      <c r="H1667" s="71"/>
      <c r="I1667" s="72"/>
      <c r="J1667" s="72"/>
      <c r="K1667" s="36"/>
      <c r="L1667" s="79"/>
      <c r="M1667" s="79"/>
      <c r="N1667" s="74"/>
      <c r="O1667" s="81" t="s">
        <v>1490</v>
      </c>
      <c r="P1667" s="83">
        <v>44407.598657407405</v>
      </c>
      <c r="Q1667" s="81" t="s">
        <v>2124</v>
      </c>
      <c r="R1667" s="85" t="s">
        <v>2880</v>
      </c>
      <c r="S1667" s="81" t="s">
        <v>3179</v>
      </c>
      <c r="T1667" s="81" t="s">
        <v>3289</v>
      </c>
      <c r="U1667" s="83">
        <v>44407.598657407405</v>
      </c>
      <c r="V1667" s="85" t="s">
        <v>5117</v>
      </c>
      <c r="W1667" s="81"/>
      <c r="X1667" s="81"/>
      <c r="Y1667" s="87" t="s">
        <v>7117</v>
      </c>
      <c r="Z1667" s="81"/>
    </row>
    <row r="1668" spans="1:26" x14ac:dyDescent="0.35">
      <c r="A1668" s="66" t="s">
        <v>1209</v>
      </c>
      <c r="B1668" s="66" t="s">
        <v>1209</v>
      </c>
      <c r="C1668" s="67"/>
      <c r="D1668" s="68"/>
      <c r="E1668" s="69"/>
      <c r="F1668" s="70"/>
      <c r="G1668" s="67"/>
      <c r="H1668" s="71"/>
      <c r="I1668" s="72"/>
      <c r="J1668" s="72"/>
      <c r="K1668" s="36"/>
      <c r="L1668" s="79"/>
      <c r="M1668" s="79"/>
      <c r="N1668" s="74"/>
      <c r="O1668" s="81" t="s">
        <v>179</v>
      </c>
      <c r="P1668" s="83">
        <v>44407.624756944446</v>
      </c>
      <c r="Q1668" s="81" t="s">
        <v>2125</v>
      </c>
      <c r="R1668" s="85" t="s">
        <v>2881</v>
      </c>
      <c r="S1668" s="81" t="s">
        <v>3177</v>
      </c>
      <c r="T1668" s="81" t="s">
        <v>3289</v>
      </c>
      <c r="U1668" s="83">
        <v>44407.624756944446</v>
      </c>
      <c r="V1668" s="85" t="s">
        <v>5118</v>
      </c>
      <c r="W1668" s="81"/>
      <c r="X1668" s="81"/>
      <c r="Y1668" s="87" t="s">
        <v>7118</v>
      </c>
      <c r="Z1668" s="81"/>
    </row>
    <row r="1669" spans="1:26" x14ac:dyDescent="0.35">
      <c r="A1669" s="66" t="s">
        <v>1138</v>
      </c>
      <c r="B1669" s="66" t="s">
        <v>1209</v>
      </c>
      <c r="C1669" s="67"/>
      <c r="D1669" s="68"/>
      <c r="E1669" s="69"/>
      <c r="F1669" s="70"/>
      <c r="G1669" s="67"/>
      <c r="H1669" s="71"/>
      <c r="I1669" s="72"/>
      <c r="J1669" s="72"/>
      <c r="K1669" s="36"/>
      <c r="L1669" s="79"/>
      <c r="M1669" s="79"/>
      <c r="N1669" s="74"/>
      <c r="O1669" s="81" t="s">
        <v>1490</v>
      </c>
      <c r="P1669" s="83">
        <v>44407.640069444446</v>
      </c>
      <c r="Q1669" s="81" t="s">
        <v>2126</v>
      </c>
      <c r="R1669" s="81"/>
      <c r="S1669" s="81"/>
      <c r="T1669" s="81" t="s">
        <v>3289</v>
      </c>
      <c r="U1669" s="83">
        <v>44407.640069444446</v>
      </c>
      <c r="V1669" s="85" t="s">
        <v>5119</v>
      </c>
      <c r="W1669" s="81"/>
      <c r="X1669" s="81"/>
      <c r="Y1669" s="87" t="s">
        <v>7119</v>
      </c>
      <c r="Z1669" s="81"/>
    </row>
    <row r="1670" spans="1:26" x14ac:dyDescent="0.35">
      <c r="A1670" s="66" t="s">
        <v>1133</v>
      </c>
      <c r="B1670" s="66" t="s">
        <v>1412</v>
      </c>
      <c r="C1670" s="67"/>
      <c r="D1670" s="68"/>
      <c r="E1670" s="69"/>
      <c r="F1670" s="70"/>
      <c r="G1670" s="67"/>
      <c r="H1670" s="71"/>
      <c r="I1670" s="72"/>
      <c r="J1670" s="72"/>
      <c r="K1670" s="36"/>
      <c r="L1670" s="79"/>
      <c r="M1670" s="79"/>
      <c r="N1670" s="74"/>
      <c r="O1670" s="81" t="s">
        <v>1490</v>
      </c>
      <c r="P1670" s="83">
        <v>44407.625011574077</v>
      </c>
      <c r="Q1670" s="81" t="s">
        <v>2127</v>
      </c>
      <c r="R1670" s="85" t="s">
        <v>2882</v>
      </c>
      <c r="S1670" s="81" t="s">
        <v>3209</v>
      </c>
      <c r="T1670" s="81" t="s">
        <v>3560</v>
      </c>
      <c r="U1670" s="83">
        <v>44407.625011574077</v>
      </c>
      <c r="V1670" s="85" t="s">
        <v>5120</v>
      </c>
      <c r="W1670" s="81"/>
      <c r="X1670" s="81"/>
      <c r="Y1670" s="87" t="s">
        <v>7120</v>
      </c>
      <c r="Z1670" s="81"/>
    </row>
    <row r="1671" spans="1:26" x14ac:dyDescent="0.35">
      <c r="A1671" s="66" t="s">
        <v>1138</v>
      </c>
      <c r="B1671" s="66" t="s">
        <v>1412</v>
      </c>
      <c r="C1671" s="67"/>
      <c r="D1671" s="68"/>
      <c r="E1671" s="69"/>
      <c r="F1671" s="70"/>
      <c r="G1671" s="67"/>
      <c r="H1671" s="71"/>
      <c r="I1671" s="72"/>
      <c r="J1671" s="72"/>
      <c r="K1671" s="36"/>
      <c r="L1671" s="79"/>
      <c r="M1671" s="79"/>
      <c r="N1671" s="74"/>
      <c r="O1671" s="81" t="s">
        <v>1490</v>
      </c>
      <c r="P1671" s="83">
        <v>44407.640092592592</v>
      </c>
      <c r="Q1671" s="81" t="s">
        <v>2128</v>
      </c>
      <c r="R1671" s="85" t="s">
        <v>2882</v>
      </c>
      <c r="S1671" s="81" t="s">
        <v>3209</v>
      </c>
      <c r="T1671" s="81" t="s">
        <v>3560</v>
      </c>
      <c r="U1671" s="83">
        <v>44407.640092592592</v>
      </c>
      <c r="V1671" s="85" t="s">
        <v>5121</v>
      </c>
      <c r="W1671" s="81"/>
      <c r="X1671" s="81"/>
      <c r="Y1671" s="87" t="s">
        <v>7121</v>
      </c>
      <c r="Z1671" s="81"/>
    </row>
    <row r="1672" spans="1:26" x14ac:dyDescent="0.35">
      <c r="A1672" s="66" t="s">
        <v>1183</v>
      </c>
      <c r="B1672" s="66" t="s">
        <v>1183</v>
      </c>
      <c r="C1672" s="67"/>
      <c r="D1672" s="68"/>
      <c r="E1672" s="69"/>
      <c r="F1672" s="70"/>
      <c r="G1672" s="67"/>
      <c r="H1672" s="71"/>
      <c r="I1672" s="72"/>
      <c r="J1672" s="72"/>
      <c r="K1672" s="36"/>
      <c r="L1672" s="79"/>
      <c r="M1672" s="79"/>
      <c r="N1672" s="74"/>
      <c r="O1672" s="81" t="s">
        <v>179</v>
      </c>
      <c r="P1672" s="83">
        <v>44406.500023148146</v>
      </c>
      <c r="Q1672" s="81" t="s">
        <v>2129</v>
      </c>
      <c r="R1672" s="85" t="s">
        <v>2883</v>
      </c>
      <c r="S1672" s="81" t="s">
        <v>3177</v>
      </c>
      <c r="T1672" s="81"/>
      <c r="U1672" s="83">
        <v>44406.500023148146</v>
      </c>
      <c r="V1672" s="85" t="s">
        <v>5122</v>
      </c>
      <c r="W1672" s="81"/>
      <c r="X1672" s="81"/>
      <c r="Y1672" s="87" t="s">
        <v>7122</v>
      </c>
      <c r="Z1672" s="81"/>
    </row>
    <row r="1673" spans="1:26" x14ac:dyDescent="0.35">
      <c r="A1673" s="66" t="s">
        <v>1183</v>
      </c>
      <c r="B1673" s="66" t="s">
        <v>1183</v>
      </c>
      <c r="C1673" s="67"/>
      <c r="D1673" s="68"/>
      <c r="E1673" s="69"/>
      <c r="F1673" s="70"/>
      <c r="G1673" s="67"/>
      <c r="H1673" s="71"/>
      <c r="I1673" s="72"/>
      <c r="J1673" s="72"/>
      <c r="K1673" s="36"/>
      <c r="L1673" s="79"/>
      <c r="M1673" s="79"/>
      <c r="N1673" s="74"/>
      <c r="O1673" s="81" t="s">
        <v>179</v>
      </c>
      <c r="P1673" s="83">
        <v>44406.583356481482</v>
      </c>
      <c r="Q1673" s="81" t="s">
        <v>2130</v>
      </c>
      <c r="R1673" s="81" t="s">
        <v>2884</v>
      </c>
      <c r="S1673" s="81" t="s">
        <v>3252</v>
      </c>
      <c r="T1673" s="81"/>
      <c r="U1673" s="83">
        <v>44406.583356481482</v>
      </c>
      <c r="V1673" s="85" t="s">
        <v>5123</v>
      </c>
      <c r="W1673" s="81"/>
      <c r="X1673" s="81"/>
      <c r="Y1673" s="87" t="s">
        <v>7123</v>
      </c>
      <c r="Z1673" s="81"/>
    </row>
    <row r="1674" spans="1:26" x14ac:dyDescent="0.35">
      <c r="A1674" s="66" t="s">
        <v>1183</v>
      </c>
      <c r="B1674" s="66" t="s">
        <v>1183</v>
      </c>
      <c r="C1674" s="67"/>
      <c r="D1674" s="68"/>
      <c r="E1674" s="69"/>
      <c r="F1674" s="70"/>
      <c r="G1674" s="67"/>
      <c r="H1674" s="71"/>
      <c r="I1674" s="72"/>
      <c r="J1674" s="72"/>
      <c r="K1674" s="36"/>
      <c r="L1674" s="79"/>
      <c r="M1674" s="79"/>
      <c r="N1674" s="74"/>
      <c r="O1674" s="81" t="s">
        <v>179</v>
      </c>
      <c r="P1674" s="83">
        <v>44406.625</v>
      </c>
      <c r="Q1674" s="81" t="s">
        <v>2131</v>
      </c>
      <c r="R1674" s="81" t="s">
        <v>2885</v>
      </c>
      <c r="S1674" s="81" t="s">
        <v>3253</v>
      </c>
      <c r="T1674" s="81"/>
      <c r="U1674" s="83">
        <v>44406.625</v>
      </c>
      <c r="V1674" s="85" t="s">
        <v>5124</v>
      </c>
      <c r="W1674" s="81"/>
      <c r="X1674" s="81"/>
      <c r="Y1674" s="87" t="s">
        <v>7124</v>
      </c>
      <c r="Z1674" s="81"/>
    </row>
    <row r="1675" spans="1:26" x14ac:dyDescent="0.35">
      <c r="A1675" s="66" t="s">
        <v>1183</v>
      </c>
      <c r="B1675" s="66" t="s">
        <v>1183</v>
      </c>
      <c r="C1675" s="67"/>
      <c r="D1675" s="68"/>
      <c r="E1675" s="69"/>
      <c r="F1675" s="70"/>
      <c r="G1675" s="67"/>
      <c r="H1675" s="71"/>
      <c r="I1675" s="72"/>
      <c r="J1675" s="72"/>
      <c r="K1675" s="36"/>
      <c r="L1675" s="79"/>
      <c r="M1675" s="79"/>
      <c r="N1675" s="74"/>
      <c r="O1675" s="81" t="s">
        <v>179</v>
      </c>
      <c r="P1675" s="83">
        <v>44407.541666666664</v>
      </c>
      <c r="Q1675" s="81" t="s">
        <v>2132</v>
      </c>
      <c r="R1675" s="85" t="s">
        <v>2886</v>
      </c>
      <c r="S1675" s="81" t="s">
        <v>3191</v>
      </c>
      <c r="T1675" s="81" t="s">
        <v>3289</v>
      </c>
      <c r="U1675" s="83">
        <v>44407.541666666664</v>
      </c>
      <c r="V1675" s="85" t="s">
        <v>5125</v>
      </c>
      <c r="W1675" s="81"/>
      <c r="X1675" s="81"/>
      <c r="Y1675" s="87" t="s">
        <v>7125</v>
      </c>
      <c r="Z1675" s="81"/>
    </row>
    <row r="1676" spans="1:26" x14ac:dyDescent="0.35">
      <c r="A1676" s="66" t="s">
        <v>1183</v>
      </c>
      <c r="B1676" s="66" t="s">
        <v>1183</v>
      </c>
      <c r="C1676" s="67"/>
      <c r="D1676" s="68"/>
      <c r="E1676" s="69"/>
      <c r="F1676" s="70"/>
      <c r="G1676" s="67"/>
      <c r="H1676" s="71"/>
      <c r="I1676" s="72"/>
      <c r="J1676" s="72"/>
      <c r="K1676" s="36"/>
      <c r="L1676" s="79"/>
      <c r="M1676" s="79"/>
      <c r="N1676" s="74"/>
      <c r="O1676" s="81" t="s">
        <v>179</v>
      </c>
      <c r="P1676" s="83">
        <v>44407.583333333336</v>
      </c>
      <c r="Q1676" s="81" t="s">
        <v>2133</v>
      </c>
      <c r="R1676" s="85" t="s">
        <v>2887</v>
      </c>
      <c r="S1676" s="81" t="s">
        <v>3177</v>
      </c>
      <c r="T1676" s="81"/>
      <c r="U1676" s="83">
        <v>44407.583333333336</v>
      </c>
      <c r="V1676" s="85" t="s">
        <v>5126</v>
      </c>
      <c r="W1676" s="81"/>
      <c r="X1676" s="81"/>
      <c r="Y1676" s="87" t="s">
        <v>7126</v>
      </c>
      <c r="Z1676" s="81"/>
    </row>
    <row r="1677" spans="1:26" x14ac:dyDescent="0.35">
      <c r="A1677" s="66" t="s">
        <v>1183</v>
      </c>
      <c r="B1677" s="66" t="s">
        <v>1427</v>
      </c>
      <c r="C1677" s="67"/>
      <c r="D1677" s="68"/>
      <c r="E1677" s="69"/>
      <c r="F1677" s="70"/>
      <c r="G1677" s="67"/>
      <c r="H1677" s="71"/>
      <c r="I1677" s="72"/>
      <c r="J1677" s="72"/>
      <c r="K1677" s="36"/>
      <c r="L1677" s="79"/>
      <c r="M1677" s="79"/>
      <c r="N1677" s="74"/>
      <c r="O1677" s="81" t="s">
        <v>1490</v>
      </c>
      <c r="P1677" s="83">
        <v>44407.625023148146</v>
      </c>
      <c r="Q1677" s="81" t="s">
        <v>2134</v>
      </c>
      <c r="R1677" s="85" t="s">
        <v>2601</v>
      </c>
      <c r="S1677" s="81" t="s">
        <v>3186</v>
      </c>
      <c r="T1677" s="81" t="s">
        <v>3289</v>
      </c>
      <c r="U1677" s="83">
        <v>44407.625023148146</v>
      </c>
      <c r="V1677" s="85" t="s">
        <v>5127</v>
      </c>
      <c r="W1677" s="81"/>
      <c r="X1677" s="81"/>
      <c r="Y1677" s="87" t="s">
        <v>7127</v>
      </c>
      <c r="Z1677" s="81"/>
    </row>
    <row r="1678" spans="1:26" x14ac:dyDescent="0.35">
      <c r="A1678" s="66" t="s">
        <v>1138</v>
      </c>
      <c r="B1678" s="66" t="s">
        <v>1183</v>
      </c>
      <c r="C1678" s="67"/>
      <c r="D1678" s="68"/>
      <c r="E1678" s="69"/>
      <c r="F1678" s="70"/>
      <c r="G1678" s="67"/>
      <c r="H1678" s="71"/>
      <c r="I1678" s="72"/>
      <c r="J1678" s="72"/>
      <c r="K1678" s="36"/>
      <c r="L1678" s="79"/>
      <c r="M1678" s="79"/>
      <c r="N1678" s="74"/>
      <c r="O1678" s="81" t="s">
        <v>1490</v>
      </c>
      <c r="P1678" s="83">
        <v>44406.515196759261</v>
      </c>
      <c r="Q1678" s="81" t="s">
        <v>1958</v>
      </c>
      <c r="R1678" s="85" t="s">
        <v>2784</v>
      </c>
      <c r="S1678" s="81" t="s">
        <v>3211</v>
      </c>
      <c r="T1678" s="81"/>
      <c r="U1678" s="83">
        <v>44406.515196759261</v>
      </c>
      <c r="V1678" s="85" t="s">
        <v>5128</v>
      </c>
      <c r="W1678" s="81"/>
      <c r="X1678" s="81"/>
      <c r="Y1678" s="87" t="s">
        <v>7128</v>
      </c>
      <c r="Z1678" s="81"/>
    </row>
    <row r="1679" spans="1:26" x14ac:dyDescent="0.35">
      <c r="A1679" s="66" t="s">
        <v>1138</v>
      </c>
      <c r="B1679" s="66" t="s">
        <v>1183</v>
      </c>
      <c r="C1679" s="67"/>
      <c r="D1679" s="68"/>
      <c r="E1679" s="69"/>
      <c r="F1679" s="70"/>
      <c r="G1679" s="67"/>
      <c r="H1679" s="71"/>
      <c r="I1679" s="72"/>
      <c r="J1679" s="72"/>
      <c r="K1679" s="36"/>
      <c r="L1679" s="79"/>
      <c r="M1679" s="79"/>
      <c r="N1679" s="74"/>
      <c r="O1679" s="81" t="s">
        <v>1490</v>
      </c>
      <c r="P1679" s="83">
        <v>44406.556840277779</v>
      </c>
      <c r="Q1679" s="81" t="s">
        <v>2075</v>
      </c>
      <c r="R1679" s="85" t="s">
        <v>2850</v>
      </c>
      <c r="S1679" s="81" t="s">
        <v>3183</v>
      </c>
      <c r="T1679" s="81"/>
      <c r="U1679" s="83">
        <v>44406.556840277779</v>
      </c>
      <c r="V1679" s="85" t="s">
        <v>5056</v>
      </c>
      <c r="W1679" s="81"/>
      <c r="X1679" s="81"/>
      <c r="Y1679" s="87" t="s">
        <v>7056</v>
      </c>
      <c r="Z1679" s="81"/>
    </row>
    <row r="1680" spans="1:26" x14ac:dyDescent="0.35">
      <c r="A1680" s="66" t="s">
        <v>1138</v>
      </c>
      <c r="B1680" s="66" t="s">
        <v>1183</v>
      </c>
      <c r="C1680" s="67"/>
      <c r="D1680" s="68"/>
      <c r="E1680" s="69"/>
      <c r="F1680" s="70"/>
      <c r="G1680" s="67"/>
      <c r="H1680" s="71"/>
      <c r="I1680" s="72"/>
      <c r="J1680" s="72"/>
      <c r="K1680" s="36"/>
      <c r="L1680" s="79"/>
      <c r="M1680" s="79"/>
      <c r="N1680" s="74"/>
      <c r="O1680" s="81" t="s">
        <v>1490</v>
      </c>
      <c r="P1680" s="83">
        <v>44406.59851851852</v>
      </c>
      <c r="Q1680" s="81" t="s">
        <v>2135</v>
      </c>
      <c r="R1680" s="85" t="s">
        <v>2888</v>
      </c>
      <c r="S1680" s="81" t="s">
        <v>3209</v>
      </c>
      <c r="T1680" s="81"/>
      <c r="U1680" s="83">
        <v>44406.59851851852</v>
      </c>
      <c r="V1680" s="85" t="s">
        <v>5129</v>
      </c>
      <c r="W1680" s="81"/>
      <c r="X1680" s="81"/>
      <c r="Y1680" s="87" t="s">
        <v>7129</v>
      </c>
      <c r="Z1680" s="81"/>
    </row>
    <row r="1681" spans="1:26" x14ac:dyDescent="0.35">
      <c r="A1681" s="66" t="s">
        <v>1138</v>
      </c>
      <c r="B1681" s="66" t="s">
        <v>1183</v>
      </c>
      <c r="C1681" s="67"/>
      <c r="D1681" s="68"/>
      <c r="E1681" s="69"/>
      <c r="F1681" s="70"/>
      <c r="G1681" s="67"/>
      <c r="H1681" s="71"/>
      <c r="I1681" s="72"/>
      <c r="J1681" s="72"/>
      <c r="K1681" s="36"/>
      <c r="L1681" s="79"/>
      <c r="M1681" s="79"/>
      <c r="N1681" s="74"/>
      <c r="O1681" s="81" t="s">
        <v>1490</v>
      </c>
      <c r="P1681" s="83">
        <v>44406.640127314815</v>
      </c>
      <c r="Q1681" s="81" t="s">
        <v>2088</v>
      </c>
      <c r="R1681" s="85" t="s">
        <v>2858</v>
      </c>
      <c r="S1681" s="81" t="s">
        <v>3240</v>
      </c>
      <c r="T1681" s="81"/>
      <c r="U1681" s="83">
        <v>44406.640127314815</v>
      </c>
      <c r="V1681" s="85" t="s">
        <v>5071</v>
      </c>
      <c r="W1681" s="81"/>
      <c r="X1681" s="81"/>
      <c r="Y1681" s="87" t="s">
        <v>7071</v>
      </c>
      <c r="Z1681" s="81"/>
    </row>
    <row r="1682" spans="1:26" x14ac:dyDescent="0.35">
      <c r="A1682" s="66" t="s">
        <v>1138</v>
      </c>
      <c r="B1682" s="66" t="s">
        <v>1183</v>
      </c>
      <c r="C1682" s="67"/>
      <c r="D1682" s="68"/>
      <c r="E1682" s="69"/>
      <c r="F1682" s="70"/>
      <c r="G1682" s="67"/>
      <c r="H1682" s="71"/>
      <c r="I1682" s="72"/>
      <c r="J1682" s="72"/>
      <c r="K1682" s="36"/>
      <c r="L1682" s="79"/>
      <c r="M1682" s="79"/>
      <c r="N1682" s="74"/>
      <c r="O1682" s="81" t="s">
        <v>1490</v>
      </c>
      <c r="P1682" s="83">
        <v>44407.515115740738</v>
      </c>
      <c r="Q1682" s="81" t="s">
        <v>2136</v>
      </c>
      <c r="R1682" s="85" t="s">
        <v>2851</v>
      </c>
      <c r="S1682" s="81" t="s">
        <v>3183</v>
      </c>
      <c r="T1682" s="81"/>
      <c r="U1682" s="83">
        <v>44407.515115740738</v>
      </c>
      <c r="V1682" s="85" t="s">
        <v>5130</v>
      </c>
      <c r="W1682" s="81"/>
      <c r="X1682" s="81"/>
      <c r="Y1682" s="87" t="s">
        <v>7130</v>
      </c>
      <c r="Z1682" s="81"/>
    </row>
    <row r="1683" spans="1:26" x14ac:dyDescent="0.35">
      <c r="A1683" s="66" t="s">
        <v>1138</v>
      </c>
      <c r="B1683" s="66" t="s">
        <v>1183</v>
      </c>
      <c r="C1683" s="67"/>
      <c r="D1683" s="68"/>
      <c r="E1683" s="69"/>
      <c r="F1683" s="70"/>
      <c r="G1683" s="67"/>
      <c r="H1683" s="71"/>
      <c r="I1683" s="72"/>
      <c r="J1683" s="72"/>
      <c r="K1683" s="36"/>
      <c r="L1683" s="79"/>
      <c r="M1683" s="79"/>
      <c r="N1683" s="74"/>
      <c r="O1683" s="81" t="s">
        <v>1490</v>
      </c>
      <c r="P1683" s="83">
        <v>44407.556689814817</v>
      </c>
      <c r="Q1683" s="81" t="s">
        <v>2137</v>
      </c>
      <c r="R1683" s="85" t="s">
        <v>2886</v>
      </c>
      <c r="S1683" s="81" t="s">
        <v>3191</v>
      </c>
      <c r="T1683" s="81" t="s">
        <v>3289</v>
      </c>
      <c r="U1683" s="83">
        <v>44407.556689814817</v>
      </c>
      <c r="V1683" s="85" t="s">
        <v>5131</v>
      </c>
      <c r="W1683" s="81"/>
      <c r="X1683" s="81"/>
      <c r="Y1683" s="87" t="s">
        <v>7131</v>
      </c>
      <c r="Z1683" s="81"/>
    </row>
    <row r="1684" spans="1:26" x14ac:dyDescent="0.35">
      <c r="A1684" s="66" t="s">
        <v>1138</v>
      </c>
      <c r="B1684" s="66" t="s">
        <v>1183</v>
      </c>
      <c r="C1684" s="67"/>
      <c r="D1684" s="68"/>
      <c r="E1684" s="69"/>
      <c r="F1684" s="70"/>
      <c r="G1684" s="67"/>
      <c r="H1684" s="71"/>
      <c r="I1684" s="72"/>
      <c r="J1684" s="72"/>
      <c r="K1684" s="36"/>
      <c r="L1684" s="79"/>
      <c r="M1684" s="79"/>
      <c r="N1684" s="74"/>
      <c r="O1684" s="81" t="s">
        <v>1490</v>
      </c>
      <c r="P1684" s="83">
        <v>44407.59847222222</v>
      </c>
      <c r="Q1684" s="81" t="s">
        <v>2138</v>
      </c>
      <c r="R1684" s="81"/>
      <c r="S1684" s="81"/>
      <c r="T1684" s="81"/>
      <c r="U1684" s="83">
        <v>44407.59847222222</v>
      </c>
      <c r="V1684" s="85" t="s">
        <v>5132</v>
      </c>
      <c r="W1684" s="81"/>
      <c r="X1684" s="81"/>
      <c r="Y1684" s="87" t="s">
        <v>7132</v>
      </c>
      <c r="Z1684" s="81"/>
    </row>
    <row r="1685" spans="1:26" x14ac:dyDescent="0.35">
      <c r="A1685" s="66" t="s">
        <v>1138</v>
      </c>
      <c r="B1685" s="66" t="s">
        <v>1183</v>
      </c>
      <c r="C1685" s="67"/>
      <c r="D1685" s="68"/>
      <c r="E1685" s="69"/>
      <c r="F1685" s="70"/>
      <c r="G1685" s="67"/>
      <c r="H1685" s="71"/>
      <c r="I1685" s="72"/>
      <c r="J1685" s="72"/>
      <c r="K1685" s="36"/>
      <c r="L1685" s="79"/>
      <c r="M1685" s="79"/>
      <c r="N1685" s="74"/>
      <c r="O1685" s="81" t="s">
        <v>1490</v>
      </c>
      <c r="P1685" s="83">
        <v>44407.640127314815</v>
      </c>
      <c r="Q1685" s="81" t="s">
        <v>2139</v>
      </c>
      <c r="R1685" s="85" t="s">
        <v>2601</v>
      </c>
      <c r="S1685" s="81" t="s">
        <v>3186</v>
      </c>
      <c r="T1685" s="81"/>
      <c r="U1685" s="83">
        <v>44407.640127314815</v>
      </c>
      <c r="V1685" s="85" t="s">
        <v>5133</v>
      </c>
      <c r="W1685" s="81"/>
      <c r="X1685" s="81"/>
      <c r="Y1685" s="87" t="s">
        <v>7133</v>
      </c>
      <c r="Z1685" s="81"/>
    </row>
    <row r="1686" spans="1:26" x14ac:dyDescent="0.35">
      <c r="A1686" s="66" t="s">
        <v>1138</v>
      </c>
      <c r="B1686" s="66" t="s">
        <v>1474</v>
      </c>
      <c r="C1686" s="67"/>
      <c r="D1686" s="68"/>
      <c r="E1686" s="69"/>
      <c r="F1686" s="70"/>
      <c r="G1686" s="67"/>
      <c r="H1686" s="71"/>
      <c r="I1686" s="72"/>
      <c r="J1686" s="72"/>
      <c r="K1686" s="36"/>
      <c r="L1686" s="79"/>
      <c r="M1686" s="79"/>
      <c r="N1686" s="74"/>
      <c r="O1686" s="81" t="s">
        <v>1490</v>
      </c>
      <c r="P1686" s="83">
        <v>44407.640208333331</v>
      </c>
      <c r="Q1686" s="81" t="s">
        <v>2140</v>
      </c>
      <c r="R1686" s="81"/>
      <c r="S1686" s="81"/>
      <c r="T1686" s="81" t="s">
        <v>3561</v>
      </c>
      <c r="U1686" s="83">
        <v>44407.640208333331</v>
      </c>
      <c r="V1686" s="85" t="s">
        <v>5134</v>
      </c>
      <c r="W1686" s="81"/>
      <c r="X1686" s="81"/>
      <c r="Y1686" s="87" t="s">
        <v>7134</v>
      </c>
      <c r="Z1686" s="81"/>
    </row>
    <row r="1687" spans="1:26" x14ac:dyDescent="0.35">
      <c r="A1687" s="66" t="s">
        <v>1210</v>
      </c>
      <c r="B1687" s="66" t="s">
        <v>1210</v>
      </c>
      <c r="C1687" s="67"/>
      <c r="D1687" s="68"/>
      <c r="E1687" s="69"/>
      <c r="F1687" s="70"/>
      <c r="G1687" s="67"/>
      <c r="H1687" s="71"/>
      <c r="I1687" s="72"/>
      <c r="J1687" s="72"/>
      <c r="K1687" s="36"/>
      <c r="L1687" s="79"/>
      <c r="M1687" s="79"/>
      <c r="N1687" s="74"/>
      <c r="O1687" s="81" t="s">
        <v>179</v>
      </c>
      <c r="P1687" s="83">
        <v>44407.627476851849</v>
      </c>
      <c r="Q1687" s="81" t="s">
        <v>2141</v>
      </c>
      <c r="R1687" s="85" t="s">
        <v>2889</v>
      </c>
      <c r="S1687" s="81" t="s">
        <v>3177</v>
      </c>
      <c r="T1687" s="81" t="s">
        <v>3561</v>
      </c>
      <c r="U1687" s="83">
        <v>44407.627476851849</v>
      </c>
      <c r="V1687" s="85" t="s">
        <v>5135</v>
      </c>
      <c r="W1687" s="81"/>
      <c r="X1687" s="81"/>
      <c r="Y1687" s="87" t="s">
        <v>7135</v>
      </c>
      <c r="Z1687" s="81"/>
    </row>
    <row r="1688" spans="1:26" x14ac:dyDescent="0.35">
      <c r="A1688" s="66" t="s">
        <v>1138</v>
      </c>
      <c r="B1688" s="66" t="s">
        <v>1210</v>
      </c>
      <c r="C1688" s="67"/>
      <c r="D1688" s="68"/>
      <c r="E1688" s="69"/>
      <c r="F1688" s="70"/>
      <c r="G1688" s="67"/>
      <c r="H1688" s="71"/>
      <c r="I1688" s="72"/>
      <c r="J1688" s="72"/>
      <c r="K1688" s="36"/>
      <c r="L1688" s="79"/>
      <c r="M1688" s="79"/>
      <c r="N1688" s="74"/>
      <c r="O1688" s="81" t="s">
        <v>1490</v>
      </c>
      <c r="P1688" s="83">
        <v>44407.640208333331</v>
      </c>
      <c r="Q1688" s="81" t="s">
        <v>2140</v>
      </c>
      <c r="R1688" s="81"/>
      <c r="S1688" s="81"/>
      <c r="T1688" s="81" t="s">
        <v>3561</v>
      </c>
      <c r="U1688" s="83">
        <v>44407.640208333331</v>
      </c>
      <c r="V1688" s="85" t="s">
        <v>5134</v>
      </c>
      <c r="W1688" s="81"/>
      <c r="X1688" s="81"/>
      <c r="Y1688" s="87" t="s">
        <v>7134</v>
      </c>
      <c r="Z1688" s="81"/>
    </row>
    <row r="1689" spans="1:26" x14ac:dyDescent="0.35">
      <c r="A1689" s="66" t="s">
        <v>1211</v>
      </c>
      <c r="B1689" s="66" t="s">
        <v>1211</v>
      </c>
      <c r="C1689" s="67"/>
      <c r="D1689" s="68"/>
      <c r="E1689" s="69"/>
      <c r="F1689" s="70"/>
      <c r="G1689" s="67"/>
      <c r="H1689" s="71"/>
      <c r="I1689" s="72"/>
      <c r="J1689" s="72"/>
      <c r="K1689" s="36"/>
      <c r="L1689" s="79"/>
      <c r="M1689" s="79"/>
      <c r="N1689" s="74"/>
      <c r="O1689" s="81" t="s">
        <v>179</v>
      </c>
      <c r="P1689" s="83">
        <v>44407.629837962966</v>
      </c>
      <c r="Q1689" s="81" t="s">
        <v>2142</v>
      </c>
      <c r="R1689" s="81" t="s">
        <v>2890</v>
      </c>
      <c r="S1689" s="81" t="s">
        <v>3254</v>
      </c>
      <c r="T1689" s="81"/>
      <c r="U1689" s="83">
        <v>44407.629837962966</v>
      </c>
      <c r="V1689" s="85" t="s">
        <v>5136</v>
      </c>
      <c r="W1689" s="81"/>
      <c r="X1689" s="81"/>
      <c r="Y1689" s="87" t="s">
        <v>7136</v>
      </c>
      <c r="Z1689" s="81"/>
    </row>
    <row r="1690" spans="1:26" x14ac:dyDescent="0.35">
      <c r="A1690" s="66" t="s">
        <v>1138</v>
      </c>
      <c r="B1690" s="66" t="s">
        <v>1211</v>
      </c>
      <c r="C1690" s="67"/>
      <c r="D1690" s="68"/>
      <c r="E1690" s="69"/>
      <c r="F1690" s="70"/>
      <c r="G1690" s="67"/>
      <c r="H1690" s="71"/>
      <c r="I1690" s="72"/>
      <c r="J1690" s="72"/>
      <c r="K1690" s="36"/>
      <c r="L1690" s="79"/>
      <c r="M1690" s="79"/>
      <c r="N1690" s="74"/>
      <c r="O1690" s="81" t="s">
        <v>1490</v>
      </c>
      <c r="P1690" s="83">
        <v>44407.640277777777</v>
      </c>
      <c r="Q1690" s="81" t="s">
        <v>1719</v>
      </c>
      <c r="R1690" s="85" t="s">
        <v>2658</v>
      </c>
      <c r="S1690" s="81" t="s">
        <v>3208</v>
      </c>
      <c r="T1690" s="81" t="s">
        <v>3399</v>
      </c>
      <c r="U1690" s="83">
        <v>44407.640277777777</v>
      </c>
      <c r="V1690" s="85" t="s">
        <v>5137</v>
      </c>
      <c r="W1690" s="81"/>
      <c r="X1690" s="81"/>
      <c r="Y1690" s="87" t="s">
        <v>7137</v>
      </c>
      <c r="Z1690" s="81"/>
    </row>
    <row r="1691" spans="1:26" x14ac:dyDescent="0.35">
      <c r="A1691" s="66" t="s">
        <v>1212</v>
      </c>
      <c r="B1691" s="66" t="s">
        <v>1212</v>
      </c>
      <c r="C1691" s="67"/>
      <c r="D1691" s="68"/>
      <c r="E1691" s="69"/>
      <c r="F1691" s="70"/>
      <c r="G1691" s="67"/>
      <c r="H1691" s="71"/>
      <c r="I1691" s="72"/>
      <c r="J1691" s="72"/>
      <c r="K1691" s="36"/>
      <c r="L1691" s="79"/>
      <c r="M1691" s="79"/>
      <c r="N1691" s="74"/>
      <c r="O1691" s="81" t="s">
        <v>179</v>
      </c>
      <c r="P1691" s="83">
        <v>44408.306620370371</v>
      </c>
      <c r="Q1691" s="81" t="s">
        <v>2143</v>
      </c>
      <c r="R1691" s="85" t="s">
        <v>2891</v>
      </c>
      <c r="S1691" s="81" t="s">
        <v>3177</v>
      </c>
      <c r="T1691" s="81" t="s">
        <v>3384</v>
      </c>
      <c r="U1691" s="83">
        <v>44408.306620370371</v>
      </c>
      <c r="V1691" s="85" t="s">
        <v>5138</v>
      </c>
      <c r="W1691" s="81"/>
      <c r="X1691" s="81"/>
      <c r="Y1691" s="87" t="s">
        <v>7138</v>
      </c>
      <c r="Z1691" s="81"/>
    </row>
    <row r="1692" spans="1:26" x14ac:dyDescent="0.35">
      <c r="A1692" s="66" t="s">
        <v>1138</v>
      </c>
      <c r="B1692" s="66" t="s">
        <v>1212</v>
      </c>
      <c r="C1692" s="67"/>
      <c r="D1692" s="68"/>
      <c r="E1692" s="69"/>
      <c r="F1692" s="70"/>
      <c r="G1692" s="67"/>
      <c r="H1692" s="71"/>
      <c r="I1692" s="72"/>
      <c r="J1692" s="72"/>
      <c r="K1692" s="36"/>
      <c r="L1692" s="79"/>
      <c r="M1692" s="79"/>
      <c r="N1692" s="74"/>
      <c r="O1692" s="81" t="s">
        <v>1490</v>
      </c>
      <c r="P1692" s="83">
        <v>44408.34847222222</v>
      </c>
      <c r="Q1692" s="81" t="s">
        <v>2144</v>
      </c>
      <c r="R1692" s="81"/>
      <c r="S1692" s="81"/>
      <c r="T1692" s="81" t="s">
        <v>3384</v>
      </c>
      <c r="U1692" s="83">
        <v>44408.34847222222</v>
      </c>
      <c r="V1692" s="85" t="s">
        <v>5139</v>
      </c>
      <c r="W1692" s="81"/>
      <c r="X1692" s="81"/>
      <c r="Y1692" s="87" t="s">
        <v>7139</v>
      </c>
      <c r="Z1692" s="81"/>
    </row>
    <row r="1693" spans="1:26" x14ac:dyDescent="0.35">
      <c r="A1693" s="66" t="s">
        <v>1213</v>
      </c>
      <c r="B1693" s="66" t="s">
        <v>1213</v>
      </c>
      <c r="C1693" s="67"/>
      <c r="D1693" s="68"/>
      <c r="E1693" s="69"/>
      <c r="F1693" s="70"/>
      <c r="G1693" s="67"/>
      <c r="H1693" s="71"/>
      <c r="I1693" s="72"/>
      <c r="J1693" s="72"/>
      <c r="K1693" s="36"/>
      <c r="L1693" s="79"/>
      <c r="M1693" s="79"/>
      <c r="N1693" s="74"/>
      <c r="O1693" s="81" t="s">
        <v>179</v>
      </c>
      <c r="P1693" s="83">
        <v>44407.405671296299</v>
      </c>
      <c r="Q1693" s="81" t="s">
        <v>2145</v>
      </c>
      <c r="R1693" s="85" t="s">
        <v>2892</v>
      </c>
      <c r="S1693" s="81" t="s">
        <v>3177</v>
      </c>
      <c r="T1693" s="81"/>
      <c r="U1693" s="83">
        <v>44407.405671296299</v>
      </c>
      <c r="V1693" s="85" t="s">
        <v>5140</v>
      </c>
      <c r="W1693" s="81"/>
      <c r="X1693" s="81"/>
      <c r="Y1693" s="87" t="s">
        <v>7140</v>
      </c>
      <c r="Z1693" s="81"/>
    </row>
    <row r="1694" spans="1:26" x14ac:dyDescent="0.35">
      <c r="A1694" s="66" t="s">
        <v>1213</v>
      </c>
      <c r="B1694" s="66" t="s">
        <v>1213</v>
      </c>
      <c r="C1694" s="67"/>
      <c r="D1694" s="68"/>
      <c r="E1694" s="69"/>
      <c r="F1694" s="70"/>
      <c r="G1694" s="67"/>
      <c r="H1694" s="71"/>
      <c r="I1694" s="72"/>
      <c r="J1694" s="72"/>
      <c r="K1694" s="36"/>
      <c r="L1694" s="79"/>
      <c r="M1694" s="79"/>
      <c r="N1694" s="74"/>
      <c r="O1694" s="81" t="s">
        <v>179</v>
      </c>
      <c r="P1694" s="83">
        <v>44408.359803240739</v>
      </c>
      <c r="Q1694" s="81" t="s">
        <v>2146</v>
      </c>
      <c r="R1694" s="81" t="s">
        <v>2893</v>
      </c>
      <c r="S1694" s="81" t="s">
        <v>3255</v>
      </c>
      <c r="T1694" s="81"/>
      <c r="U1694" s="83">
        <v>44408.359803240739</v>
      </c>
      <c r="V1694" s="85" t="s">
        <v>5141</v>
      </c>
      <c r="W1694" s="81"/>
      <c r="X1694" s="81"/>
      <c r="Y1694" s="87" t="s">
        <v>7141</v>
      </c>
      <c r="Z1694" s="81"/>
    </row>
    <row r="1695" spans="1:26" x14ac:dyDescent="0.35">
      <c r="A1695" s="66" t="s">
        <v>1138</v>
      </c>
      <c r="B1695" s="66" t="s">
        <v>1213</v>
      </c>
      <c r="C1695" s="67"/>
      <c r="D1695" s="68"/>
      <c r="E1695" s="69"/>
      <c r="F1695" s="70"/>
      <c r="G1695" s="67"/>
      <c r="H1695" s="71"/>
      <c r="I1695" s="72"/>
      <c r="J1695" s="72"/>
      <c r="K1695" s="36"/>
      <c r="L1695" s="79"/>
      <c r="M1695" s="79"/>
      <c r="N1695" s="74"/>
      <c r="O1695" s="81" t="s">
        <v>1490</v>
      </c>
      <c r="P1695" s="83">
        <v>44408.39</v>
      </c>
      <c r="Q1695" s="81" t="s">
        <v>1756</v>
      </c>
      <c r="R1695" s="85" t="s">
        <v>2679</v>
      </c>
      <c r="S1695" s="81" t="s">
        <v>3211</v>
      </c>
      <c r="T1695" s="81"/>
      <c r="U1695" s="83">
        <v>44408.39</v>
      </c>
      <c r="V1695" s="85" t="s">
        <v>5142</v>
      </c>
      <c r="W1695" s="81"/>
      <c r="X1695" s="81"/>
      <c r="Y1695" s="87" t="s">
        <v>7142</v>
      </c>
      <c r="Z1695" s="81"/>
    </row>
    <row r="1696" spans="1:26" x14ac:dyDescent="0.35">
      <c r="A1696" s="66" t="s">
        <v>1214</v>
      </c>
      <c r="B1696" s="66" t="s">
        <v>1214</v>
      </c>
      <c r="C1696" s="67"/>
      <c r="D1696" s="68"/>
      <c r="E1696" s="69"/>
      <c r="F1696" s="70"/>
      <c r="G1696" s="67"/>
      <c r="H1696" s="71"/>
      <c r="I1696" s="72"/>
      <c r="J1696" s="72"/>
      <c r="K1696" s="36"/>
      <c r="L1696" s="79"/>
      <c r="M1696" s="79"/>
      <c r="N1696" s="74"/>
      <c r="O1696" s="81" t="s">
        <v>179</v>
      </c>
      <c r="P1696" s="83">
        <v>44408.405381944445</v>
      </c>
      <c r="Q1696" s="81" t="s">
        <v>2147</v>
      </c>
      <c r="R1696" s="85" t="s">
        <v>2894</v>
      </c>
      <c r="S1696" s="81" t="s">
        <v>3177</v>
      </c>
      <c r="T1696" s="81"/>
      <c r="U1696" s="83">
        <v>44408.405381944445</v>
      </c>
      <c r="V1696" s="85" t="s">
        <v>5143</v>
      </c>
      <c r="W1696" s="81"/>
      <c r="X1696" s="81"/>
      <c r="Y1696" s="87" t="s">
        <v>7143</v>
      </c>
      <c r="Z1696" s="81"/>
    </row>
    <row r="1697" spans="1:26" x14ac:dyDescent="0.35">
      <c r="A1697" s="66" t="s">
        <v>1138</v>
      </c>
      <c r="B1697" s="66" t="s">
        <v>1214</v>
      </c>
      <c r="C1697" s="67"/>
      <c r="D1697" s="68"/>
      <c r="E1697" s="69"/>
      <c r="F1697" s="70"/>
      <c r="G1697" s="67"/>
      <c r="H1697" s="71"/>
      <c r="I1697" s="72"/>
      <c r="J1697" s="72"/>
      <c r="K1697" s="36"/>
      <c r="L1697" s="79"/>
      <c r="M1697" s="79"/>
      <c r="N1697" s="74"/>
      <c r="O1697" s="81" t="s">
        <v>1490</v>
      </c>
      <c r="P1697" s="83">
        <v>44408.431666666664</v>
      </c>
      <c r="Q1697" s="81" t="s">
        <v>1759</v>
      </c>
      <c r="R1697" s="81"/>
      <c r="S1697" s="81"/>
      <c r="T1697" s="81"/>
      <c r="U1697" s="83">
        <v>44408.431666666664</v>
      </c>
      <c r="V1697" s="85" t="s">
        <v>5144</v>
      </c>
      <c r="W1697" s="81"/>
      <c r="X1697" s="81"/>
      <c r="Y1697" s="87" t="s">
        <v>7144</v>
      </c>
      <c r="Z1697" s="81"/>
    </row>
    <row r="1698" spans="1:26" x14ac:dyDescent="0.35">
      <c r="A1698" s="66" t="s">
        <v>1215</v>
      </c>
      <c r="B1698" s="66" t="s">
        <v>1215</v>
      </c>
      <c r="C1698" s="67"/>
      <c r="D1698" s="68"/>
      <c r="E1698" s="69"/>
      <c r="F1698" s="70"/>
      <c r="G1698" s="67"/>
      <c r="H1698" s="71"/>
      <c r="I1698" s="72"/>
      <c r="J1698" s="72"/>
      <c r="K1698" s="36"/>
      <c r="L1698" s="79"/>
      <c r="M1698" s="79"/>
      <c r="N1698" s="74"/>
      <c r="O1698" s="81" t="s">
        <v>179</v>
      </c>
      <c r="P1698" s="83">
        <v>44406.606296296297</v>
      </c>
      <c r="Q1698" s="81" t="s">
        <v>2148</v>
      </c>
      <c r="R1698" s="85" t="s">
        <v>2895</v>
      </c>
      <c r="S1698" s="81" t="s">
        <v>3177</v>
      </c>
      <c r="T1698" s="81" t="s">
        <v>3289</v>
      </c>
      <c r="U1698" s="83">
        <v>44406.606296296297</v>
      </c>
      <c r="V1698" s="85" t="s">
        <v>5145</v>
      </c>
      <c r="W1698" s="81"/>
      <c r="X1698" s="81"/>
      <c r="Y1698" s="87" t="s">
        <v>7145</v>
      </c>
      <c r="Z1698" s="81"/>
    </row>
    <row r="1699" spans="1:26" x14ac:dyDescent="0.35">
      <c r="A1699" s="66" t="s">
        <v>1215</v>
      </c>
      <c r="B1699" s="66" t="s">
        <v>1215</v>
      </c>
      <c r="C1699" s="67"/>
      <c r="D1699" s="68"/>
      <c r="E1699" s="69"/>
      <c r="F1699" s="70"/>
      <c r="G1699" s="67"/>
      <c r="H1699" s="71"/>
      <c r="I1699" s="72"/>
      <c r="J1699" s="72"/>
      <c r="K1699" s="36"/>
      <c r="L1699" s="79"/>
      <c r="M1699" s="79"/>
      <c r="N1699" s="74"/>
      <c r="O1699" s="81" t="s">
        <v>179</v>
      </c>
      <c r="P1699" s="83">
        <v>44408.415300925924</v>
      </c>
      <c r="Q1699" s="81" t="s">
        <v>2149</v>
      </c>
      <c r="R1699" s="85" t="s">
        <v>2896</v>
      </c>
      <c r="S1699" s="81" t="s">
        <v>3177</v>
      </c>
      <c r="T1699" s="81" t="s">
        <v>3289</v>
      </c>
      <c r="U1699" s="83">
        <v>44408.415300925924</v>
      </c>
      <c r="V1699" s="85" t="s">
        <v>5146</v>
      </c>
      <c r="W1699" s="81"/>
      <c r="X1699" s="81"/>
      <c r="Y1699" s="87" t="s">
        <v>7146</v>
      </c>
      <c r="Z1699" s="81"/>
    </row>
    <row r="1700" spans="1:26" x14ac:dyDescent="0.35">
      <c r="A1700" s="66" t="s">
        <v>1215</v>
      </c>
      <c r="B1700" s="66" t="s">
        <v>1215</v>
      </c>
      <c r="C1700" s="67"/>
      <c r="D1700" s="68"/>
      <c r="E1700" s="69"/>
      <c r="F1700" s="70"/>
      <c r="G1700" s="67"/>
      <c r="H1700" s="71"/>
      <c r="I1700" s="72"/>
      <c r="J1700" s="72"/>
      <c r="K1700" s="36"/>
      <c r="L1700" s="79"/>
      <c r="M1700" s="79"/>
      <c r="N1700" s="74"/>
      <c r="O1700" s="81" t="s">
        <v>179</v>
      </c>
      <c r="P1700" s="83">
        <v>44409.767395833333</v>
      </c>
      <c r="Q1700" s="81" t="s">
        <v>2150</v>
      </c>
      <c r="R1700" s="85" t="s">
        <v>2897</v>
      </c>
      <c r="S1700" s="81" t="s">
        <v>3177</v>
      </c>
      <c r="T1700" s="81" t="s">
        <v>3289</v>
      </c>
      <c r="U1700" s="83">
        <v>44409.767395833333</v>
      </c>
      <c r="V1700" s="85" t="s">
        <v>5147</v>
      </c>
      <c r="W1700" s="81"/>
      <c r="X1700" s="81"/>
      <c r="Y1700" s="87" t="s">
        <v>7147</v>
      </c>
      <c r="Z1700" s="81"/>
    </row>
    <row r="1701" spans="1:26" x14ac:dyDescent="0.35">
      <c r="A1701" s="66" t="s">
        <v>1138</v>
      </c>
      <c r="B1701" s="66" t="s">
        <v>1215</v>
      </c>
      <c r="C1701" s="67"/>
      <c r="D1701" s="68"/>
      <c r="E1701" s="69"/>
      <c r="F1701" s="70"/>
      <c r="G1701" s="67"/>
      <c r="H1701" s="71"/>
      <c r="I1701" s="72"/>
      <c r="J1701" s="72"/>
      <c r="K1701" s="36"/>
      <c r="L1701" s="79"/>
      <c r="M1701" s="79"/>
      <c r="N1701" s="74"/>
      <c r="O1701" s="81" t="s">
        <v>1490</v>
      </c>
      <c r="P1701" s="83">
        <v>44408.43172453704</v>
      </c>
      <c r="Q1701" s="81" t="s">
        <v>1612</v>
      </c>
      <c r="R1701" s="81"/>
      <c r="S1701" s="81"/>
      <c r="T1701" s="81" t="s">
        <v>3289</v>
      </c>
      <c r="U1701" s="83">
        <v>44408.43172453704</v>
      </c>
      <c r="V1701" s="85" t="s">
        <v>5148</v>
      </c>
      <c r="W1701" s="81"/>
      <c r="X1701" s="81"/>
      <c r="Y1701" s="87" t="s">
        <v>7148</v>
      </c>
      <c r="Z1701" s="81"/>
    </row>
    <row r="1702" spans="1:26" x14ac:dyDescent="0.35">
      <c r="A1702" s="66" t="s">
        <v>1216</v>
      </c>
      <c r="B1702" s="66" t="s">
        <v>1216</v>
      </c>
      <c r="C1702" s="67"/>
      <c r="D1702" s="68"/>
      <c r="E1702" s="69"/>
      <c r="F1702" s="70"/>
      <c r="G1702" s="67"/>
      <c r="H1702" s="71"/>
      <c r="I1702" s="72"/>
      <c r="J1702" s="72"/>
      <c r="K1702" s="36"/>
      <c r="L1702" s="79"/>
      <c r="M1702" s="79"/>
      <c r="N1702" s="74"/>
      <c r="O1702" s="81" t="s">
        <v>179</v>
      </c>
      <c r="P1702" s="83">
        <v>44408.450578703705</v>
      </c>
      <c r="Q1702" s="81" t="s">
        <v>2151</v>
      </c>
      <c r="R1702" s="85" t="s">
        <v>2898</v>
      </c>
      <c r="S1702" s="81" t="s">
        <v>3188</v>
      </c>
      <c r="T1702" s="81" t="s">
        <v>3289</v>
      </c>
      <c r="U1702" s="83">
        <v>44408.450578703705</v>
      </c>
      <c r="V1702" s="85" t="s">
        <v>5149</v>
      </c>
      <c r="W1702" s="81"/>
      <c r="X1702" s="81"/>
      <c r="Y1702" s="87" t="s">
        <v>7149</v>
      </c>
      <c r="Z1702" s="81"/>
    </row>
    <row r="1703" spans="1:26" x14ac:dyDescent="0.35">
      <c r="A1703" s="66" t="s">
        <v>1138</v>
      </c>
      <c r="B1703" s="66" t="s">
        <v>1216</v>
      </c>
      <c r="C1703" s="67"/>
      <c r="D1703" s="68"/>
      <c r="E1703" s="69"/>
      <c r="F1703" s="70"/>
      <c r="G1703" s="67"/>
      <c r="H1703" s="71"/>
      <c r="I1703" s="72"/>
      <c r="J1703" s="72"/>
      <c r="K1703" s="36"/>
      <c r="L1703" s="79"/>
      <c r="M1703" s="79"/>
      <c r="N1703" s="74"/>
      <c r="O1703" s="81" t="s">
        <v>1490</v>
      </c>
      <c r="P1703" s="83">
        <v>44408.473333333335</v>
      </c>
      <c r="Q1703" s="81" t="s">
        <v>2152</v>
      </c>
      <c r="R1703" s="85" t="s">
        <v>2898</v>
      </c>
      <c r="S1703" s="81" t="s">
        <v>3188</v>
      </c>
      <c r="T1703" s="81" t="s">
        <v>3289</v>
      </c>
      <c r="U1703" s="83">
        <v>44408.473333333335</v>
      </c>
      <c r="V1703" s="85" t="s">
        <v>5150</v>
      </c>
      <c r="W1703" s="81"/>
      <c r="X1703" s="81"/>
      <c r="Y1703" s="87" t="s">
        <v>7150</v>
      </c>
      <c r="Z1703" s="81"/>
    </row>
    <row r="1704" spans="1:26" x14ac:dyDescent="0.35">
      <c r="A1704" s="66" t="s">
        <v>1217</v>
      </c>
      <c r="B1704" s="66" t="s">
        <v>1217</v>
      </c>
      <c r="C1704" s="67"/>
      <c r="D1704" s="68"/>
      <c r="E1704" s="69"/>
      <c r="F1704" s="70"/>
      <c r="G1704" s="67"/>
      <c r="H1704" s="71"/>
      <c r="I1704" s="72"/>
      <c r="J1704" s="72"/>
      <c r="K1704" s="36"/>
      <c r="L1704" s="79"/>
      <c r="M1704" s="79"/>
      <c r="N1704" s="74"/>
      <c r="O1704" s="81" t="s">
        <v>179</v>
      </c>
      <c r="P1704" s="83">
        <v>44408.462407407409</v>
      </c>
      <c r="Q1704" s="81" t="s">
        <v>2153</v>
      </c>
      <c r="R1704" s="85" t="s">
        <v>2899</v>
      </c>
      <c r="S1704" s="81" t="s">
        <v>3177</v>
      </c>
      <c r="T1704" s="81" t="s">
        <v>3289</v>
      </c>
      <c r="U1704" s="83">
        <v>44408.462407407409</v>
      </c>
      <c r="V1704" s="85" t="s">
        <v>5151</v>
      </c>
      <c r="W1704" s="81"/>
      <c r="X1704" s="81"/>
      <c r="Y1704" s="87" t="s">
        <v>7151</v>
      </c>
      <c r="Z1704" s="81"/>
    </row>
    <row r="1705" spans="1:26" x14ac:dyDescent="0.35">
      <c r="A1705" s="66" t="s">
        <v>1138</v>
      </c>
      <c r="B1705" s="66" t="s">
        <v>1217</v>
      </c>
      <c r="C1705" s="67"/>
      <c r="D1705" s="68"/>
      <c r="E1705" s="69"/>
      <c r="F1705" s="70"/>
      <c r="G1705" s="67"/>
      <c r="H1705" s="71"/>
      <c r="I1705" s="72"/>
      <c r="J1705" s="72"/>
      <c r="K1705" s="36"/>
      <c r="L1705" s="79"/>
      <c r="M1705" s="79"/>
      <c r="N1705" s="74"/>
      <c r="O1705" s="81" t="s">
        <v>1490</v>
      </c>
      <c r="P1705" s="83">
        <v>44408.473425925928</v>
      </c>
      <c r="Q1705" s="81" t="s">
        <v>2154</v>
      </c>
      <c r="R1705" s="85" t="s">
        <v>2899</v>
      </c>
      <c r="S1705" s="81" t="s">
        <v>3177</v>
      </c>
      <c r="T1705" s="81" t="s">
        <v>3289</v>
      </c>
      <c r="U1705" s="83">
        <v>44408.473425925928</v>
      </c>
      <c r="V1705" s="85" t="s">
        <v>5152</v>
      </c>
      <c r="W1705" s="81"/>
      <c r="X1705" s="81"/>
      <c r="Y1705" s="87" t="s">
        <v>7152</v>
      </c>
      <c r="Z1705" s="81"/>
    </row>
    <row r="1706" spans="1:26" x14ac:dyDescent="0.35">
      <c r="A1706" s="66" t="s">
        <v>1218</v>
      </c>
      <c r="B1706" s="66" t="s">
        <v>1218</v>
      </c>
      <c r="C1706" s="67"/>
      <c r="D1706" s="68"/>
      <c r="E1706" s="69"/>
      <c r="F1706" s="70"/>
      <c r="G1706" s="67"/>
      <c r="H1706" s="71"/>
      <c r="I1706" s="72"/>
      <c r="J1706" s="72"/>
      <c r="K1706" s="36"/>
      <c r="L1706" s="79"/>
      <c r="M1706" s="79"/>
      <c r="N1706" s="74"/>
      <c r="O1706" s="81" t="s">
        <v>179</v>
      </c>
      <c r="P1706" s="83">
        <v>44408.541412037041</v>
      </c>
      <c r="Q1706" s="81" t="s">
        <v>2155</v>
      </c>
      <c r="R1706" s="85" t="s">
        <v>2898</v>
      </c>
      <c r="S1706" s="81" t="s">
        <v>3188</v>
      </c>
      <c r="T1706" s="81" t="s">
        <v>3289</v>
      </c>
      <c r="U1706" s="83">
        <v>44408.541412037041</v>
      </c>
      <c r="V1706" s="85" t="s">
        <v>5153</v>
      </c>
      <c r="W1706" s="81"/>
      <c r="X1706" s="81"/>
      <c r="Y1706" s="87" t="s">
        <v>7153</v>
      </c>
      <c r="Z1706" s="81"/>
    </row>
    <row r="1707" spans="1:26" x14ac:dyDescent="0.35">
      <c r="A1707" s="66" t="s">
        <v>1138</v>
      </c>
      <c r="B1707" s="66" t="s">
        <v>1218</v>
      </c>
      <c r="C1707" s="67"/>
      <c r="D1707" s="68"/>
      <c r="E1707" s="69"/>
      <c r="F1707" s="70"/>
      <c r="G1707" s="67"/>
      <c r="H1707" s="71"/>
      <c r="I1707" s="72"/>
      <c r="J1707" s="72"/>
      <c r="K1707" s="36"/>
      <c r="L1707" s="79"/>
      <c r="M1707" s="79"/>
      <c r="N1707" s="74"/>
      <c r="O1707" s="81" t="s">
        <v>1490</v>
      </c>
      <c r="P1707" s="83">
        <v>44408.556666666664</v>
      </c>
      <c r="Q1707" s="81" t="s">
        <v>2156</v>
      </c>
      <c r="R1707" s="85" t="s">
        <v>2898</v>
      </c>
      <c r="S1707" s="81" t="s">
        <v>3188</v>
      </c>
      <c r="T1707" s="81" t="s">
        <v>3289</v>
      </c>
      <c r="U1707" s="83">
        <v>44408.556666666664</v>
      </c>
      <c r="V1707" s="85" t="s">
        <v>5154</v>
      </c>
      <c r="W1707" s="81"/>
      <c r="X1707" s="81"/>
      <c r="Y1707" s="87" t="s">
        <v>7154</v>
      </c>
      <c r="Z1707" s="81"/>
    </row>
    <row r="1708" spans="1:26" x14ac:dyDescent="0.35">
      <c r="A1708" s="66" t="s">
        <v>1219</v>
      </c>
      <c r="B1708" s="66" t="s">
        <v>1219</v>
      </c>
      <c r="C1708" s="67"/>
      <c r="D1708" s="68"/>
      <c r="E1708" s="69"/>
      <c r="F1708" s="70"/>
      <c r="G1708" s="67"/>
      <c r="H1708" s="71"/>
      <c r="I1708" s="72"/>
      <c r="J1708" s="72"/>
      <c r="K1708" s="36"/>
      <c r="L1708" s="79"/>
      <c r="M1708" s="79"/>
      <c r="N1708" s="74"/>
      <c r="O1708" s="81" t="s">
        <v>179</v>
      </c>
      <c r="P1708" s="83">
        <v>44407.45884259259</v>
      </c>
      <c r="Q1708" s="81" t="s">
        <v>2157</v>
      </c>
      <c r="R1708" s="85" t="s">
        <v>2900</v>
      </c>
      <c r="S1708" s="81" t="s">
        <v>3177</v>
      </c>
      <c r="T1708" s="81" t="s">
        <v>3426</v>
      </c>
      <c r="U1708" s="83">
        <v>44407.45884259259</v>
      </c>
      <c r="V1708" s="85" t="s">
        <v>5155</v>
      </c>
      <c r="W1708" s="81"/>
      <c r="X1708" s="81"/>
      <c r="Y1708" s="87" t="s">
        <v>7155</v>
      </c>
      <c r="Z1708" s="81"/>
    </row>
    <row r="1709" spans="1:26" x14ac:dyDescent="0.35">
      <c r="A1709" s="66" t="s">
        <v>1219</v>
      </c>
      <c r="B1709" s="66" t="s">
        <v>1219</v>
      </c>
      <c r="C1709" s="67"/>
      <c r="D1709" s="68"/>
      <c r="E1709" s="69"/>
      <c r="F1709" s="70"/>
      <c r="G1709" s="67"/>
      <c r="H1709" s="71"/>
      <c r="I1709" s="72"/>
      <c r="J1709" s="72"/>
      <c r="K1709" s="36"/>
      <c r="L1709" s="79"/>
      <c r="M1709" s="79"/>
      <c r="N1709" s="74"/>
      <c r="O1709" s="81" t="s">
        <v>179</v>
      </c>
      <c r="P1709" s="83">
        <v>44409.25</v>
      </c>
      <c r="Q1709" s="81" t="s">
        <v>2158</v>
      </c>
      <c r="R1709" s="85" t="s">
        <v>2901</v>
      </c>
      <c r="S1709" s="81" t="s">
        <v>3177</v>
      </c>
      <c r="T1709" s="81" t="s">
        <v>3436</v>
      </c>
      <c r="U1709" s="83">
        <v>44409.25</v>
      </c>
      <c r="V1709" s="85" t="s">
        <v>5156</v>
      </c>
      <c r="W1709" s="81"/>
      <c r="X1709" s="81"/>
      <c r="Y1709" s="87" t="s">
        <v>7156</v>
      </c>
      <c r="Z1709" s="81"/>
    </row>
    <row r="1710" spans="1:26" x14ac:dyDescent="0.35">
      <c r="A1710" s="66" t="s">
        <v>1219</v>
      </c>
      <c r="B1710" s="66" t="s">
        <v>1219</v>
      </c>
      <c r="C1710" s="67"/>
      <c r="D1710" s="68"/>
      <c r="E1710" s="69"/>
      <c r="F1710" s="70"/>
      <c r="G1710" s="67"/>
      <c r="H1710" s="71"/>
      <c r="I1710" s="72"/>
      <c r="J1710" s="72"/>
      <c r="K1710" s="36"/>
      <c r="L1710" s="79"/>
      <c r="M1710" s="79"/>
      <c r="N1710" s="74"/>
      <c r="O1710" s="81" t="s">
        <v>179</v>
      </c>
      <c r="P1710" s="83">
        <v>44411.250011574077</v>
      </c>
      <c r="Q1710" s="81" t="s">
        <v>2159</v>
      </c>
      <c r="R1710" s="85" t="s">
        <v>2902</v>
      </c>
      <c r="S1710" s="81" t="s">
        <v>3177</v>
      </c>
      <c r="T1710" s="81" t="s">
        <v>3498</v>
      </c>
      <c r="U1710" s="83">
        <v>44411.250011574077</v>
      </c>
      <c r="V1710" s="85" t="s">
        <v>5157</v>
      </c>
      <c r="W1710" s="81"/>
      <c r="X1710" s="81"/>
      <c r="Y1710" s="87" t="s">
        <v>7157</v>
      </c>
      <c r="Z1710" s="81"/>
    </row>
    <row r="1711" spans="1:26" x14ac:dyDescent="0.35">
      <c r="A1711" s="66" t="s">
        <v>1138</v>
      </c>
      <c r="B1711" s="66" t="s">
        <v>1219</v>
      </c>
      <c r="C1711" s="67"/>
      <c r="D1711" s="68"/>
      <c r="E1711" s="69"/>
      <c r="F1711" s="70"/>
      <c r="G1711" s="67"/>
      <c r="H1711" s="71"/>
      <c r="I1711" s="72"/>
      <c r="J1711" s="72"/>
      <c r="K1711" s="36"/>
      <c r="L1711" s="79"/>
      <c r="M1711" s="79"/>
      <c r="N1711" s="74"/>
      <c r="O1711" s="81" t="s">
        <v>1490</v>
      </c>
      <c r="P1711" s="83">
        <v>44407.473657407405</v>
      </c>
      <c r="Q1711" s="81" t="s">
        <v>1758</v>
      </c>
      <c r="R1711" s="81"/>
      <c r="S1711" s="81"/>
      <c r="T1711" s="81" t="s">
        <v>3426</v>
      </c>
      <c r="U1711" s="83">
        <v>44407.473657407405</v>
      </c>
      <c r="V1711" s="85" t="s">
        <v>5158</v>
      </c>
      <c r="W1711" s="81"/>
      <c r="X1711" s="81"/>
      <c r="Y1711" s="87" t="s">
        <v>7158</v>
      </c>
      <c r="Z1711" s="81"/>
    </row>
    <row r="1712" spans="1:26" x14ac:dyDescent="0.35">
      <c r="A1712" s="66" t="s">
        <v>1138</v>
      </c>
      <c r="B1712" s="66" t="s">
        <v>1219</v>
      </c>
      <c r="C1712" s="67"/>
      <c r="D1712" s="68"/>
      <c r="E1712" s="69"/>
      <c r="F1712" s="70"/>
      <c r="G1712" s="67"/>
      <c r="H1712" s="71"/>
      <c r="I1712" s="72"/>
      <c r="J1712" s="72"/>
      <c r="K1712" s="36"/>
      <c r="L1712" s="79"/>
      <c r="M1712" s="79"/>
      <c r="N1712" s="74"/>
      <c r="O1712" s="81" t="s">
        <v>1490</v>
      </c>
      <c r="P1712" s="83">
        <v>44409.348402777781</v>
      </c>
      <c r="Q1712" s="81" t="s">
        <v>1776</v>
      </c>
      <c r="R1712" s="81"/>
      <c r="S1712" s="81"/>
      <c r="T1712" s="81" t="s">
        <v>3436</v>
      </c>
      <c r="U1712" s="83">
        <v>44409.348402777781</v>
      </c>
      <c r="V1712" s="85" t="s">
        <v>5159</v>
      </c>
      <c r="W1712" s="81"/>
      <c r="X1712" s="81"/>
      <c r="Y1712" s="87" t="s">
        <v>7159</v>
      </c>
      <c r="Z1712" s="81"/>
    </row>
    <row r="1713" spans="1:26" x14ac:dyDescent="0.35">
      <c r="A1713" s="66" t="s">
        <v>1220</v>
      </c>
      <c r="B1713" s="66" t="s">
        <v>1220</v>
      </c>
      <c r="C1713" s="67"/>
      <c r="D1713" s="68"/>
      <c r="E1713" s="69"/>
      <c r="F1713" s="70"/>
      <c r="G1713" s="67"/>
      <c r="H1713" s="71"/>
      <c r="I1713" s="72"/>
      <c r="J1713" s="72"/>
      <c r="K1713" s="36"/>
      <c r="L1713" s="79"/>
      <c r="M1713" s="79"/>
      <c r="N1713" s="74"/>
      <c r="O1713" s="81" t="s">
        <v>179</v>
      </c>
      <c r="P1713" s="83">
        <v>44405.900231481479</v>
      </c>
      <c r="Q1713" s="81" t="s">
        <v>2160</v>
      </c>
      <c r="R1713" s="85" t="s">
        <v>2903</v>
      </c>
      <c r="S1713" s="81" t="s">
        <v>3177</v>
      </c>
      <c r="T1713" s="81"/>
      <c r="U1713" s="83">
        <v>44405.900231481479</v>
      </c>
      <c r="V1713" s="85" t="s">
        <v>5160</v>
      </c>
      <c r="W1713" s="81"/>
      <c r="X1713" s="81"/>
      <c r="Y1713" s="87" t="s">
        <v>7160</v>
      </c>
      <c r="Z1713" s="81"/>
    </row>
    <row r="1714" spans="1:26" x14ac:dyDescent="0.35">
      <c r="A1714" s="66" t="s">
        <v>1220</v>
      </c>
      <c r="B1714" s="66" t="s">
        <v>1220</v>
      </c>
      <c r="C1714" s="67"/>
      <c r="D1714" s="68"/>
      <c r="E1714" s="69"/>
      <c r="F1714" s="70"/>
      <c r="G1714" s="67"/>
      <c r="H1714" s="71"/>
      <c r="I1714" s="72"/>
      <c r="J1714" s="72"/>
      <c r="K1714" s="36"/>
      <c r="L1714" s="79"/>
      <c r="M1714" s="79"/>
      <c r="N1714" s="74"/>
      <c r="O1714" s="81" t="s">
        <v>179</v>
      </c>
      <c r="P1714" s="83">
        <v>44409.250717592593</v>
      </c>
      <c r="Q1714" s="81" t="s">
        <v>2161</v>
      </c>
      <c r="R1714" s="81" t="s">
        <v>2904</v>
      </c>
      <c r="S1714" s="81" t="s">
        <v>3256</v>
      </c>
      <c r="T1714" s="81" t="s">
        <v>3562</v>
      </c>
      <c r="U1714" s="83">
        <v>44409.250717592593</v>
      </c>
      <c r="V1714" s="85" t="s">
        <v>5161</v>
      </c>
      <c r="W1714" s="81"/>
      <c r="X1714" s="81"/>
      <c r="Y1714" s="87" t="s">
        <v>7161</v>
      </c>
      <c r="Z1714" s="81"/>
    </row>
    <row r="1715" spans="1:26" x14ac:dyDescent="0.35">
      <c r="A1715" s="66" t="s">
        <v>1138</v>
      </c>
      <c r="B1715" s="66" t="s">
        <v>1220</v>
      </c>
      <c r="C1715" s="67"/>
      <c r="D1715" s="68"/>
      <c r="E1715" s="69"/>
      <c r="F1715" s="70"/>
      <c r="G1715" s="67"/>
      <c r="H1715" s="71"/>
      <c r="I1715" s="72"/>
      <c r="J1715" s="72"/>
      <c r="K1715" s="36"/>
      <c r="L1715" s="79"/>
      <c r="M1715" s="79"/>
      <c r="N1715" s="74"/>
      <c r="O1715" s="81" t="s">
        <v>1490</v>
      </c>
      <c r="P1715" s="83">
        <v>44409.348506944443</v>
      </c>
      <c r="Q1715" s="81" t="s">
        <v>2162</v>
      </c>
      <c r="R1715" s="85" t="s">
        <v>2905</v>
      </c>
      <c r="S1715" s="81" t="s">
        <v>3257</v>
      </c>
      <c r="T1715" s="81" t="s">
        <v>3563</v>
      </c>
      <c r="U1715" s="83">
        <v>44409.348506944443</v>
      </c>
      <c r="V1715" s="85" t="s">
        <v>5162</v>
      </c>
      <c r="W1715" s="81"/>
      <c r="X1715" s="81"/>
      <c r="Y1715" s="87" t="s">
        <v>7162</v>
      </c>
      <c r="Z1715" s="81"/>
    </row>
    <row r="1716" spans="1:26" x14ac:dyDescent="0.35">
      <c r="A1716" s="66" t="s">
        <v>1221</v>
      </c>
      <c r="B1716" s="66" t="s">
        <v>1221</v>
      </c>
      <c r="C1716" s="67"/>
      <c r="D1716" s="68"/>
      <c r="E1716" s="69"/>
      <c r="F1716" s="70"/>
      <c r="G1716" s="67"/>
      <c r="H1716" s="71"/>
      <c r="I1716" s="72"/>
      <c r="J1716" s="72"/>
      <c r="K1716" s="36"/>
      <c r="L1716" s="79"/>
      <c r="M1716" s="79"/>
      <c r="N1716" s="74"/>
      <c r="O1716" s="81" t="s">
        <v>179</v>
      </c>
      <c r="P1716" s="83">
        <v>44409.264189814814</v>
      </c>
      <c r="Q1716" s="81" t="s">
        <v>2163</v>
      </c>
      <c r="R1716" s="85" t="s">
        <v>2906</v>
      </c>
      <c r="S1716" s="81" t="s">
        <v>3177</v>
      </c>
      <c r="T1716" s="81" t="s">
        <v>3564</v>
      </c>
      <c r="U1716" s="83">
        <v>44409.264189814814</v>
      </c>
      <c r="V1716" s="85" t="s">
        <v>5163</v>
      </c>
      <c r="W1716" s="81"/>
      <c r="X1716" s="81"/>
      <c r="Y1716" s="87" t="s">
        <v>7163</v>
      </c>
      <c r="Z1716" s="81"/>
    </row>
    <row r="1717" spans="1:26" x14ac:dyDescent="0.35">
      <c r="A1717" s="66" t="s">
        <v>1221</v>
      </c>
      <c r="B1717" s="66" t="s">
        <v>1221</v>
      </c>
      <c r="C1717" s="67"/>
      <c r="D1717" s="68"/>
      <c r="E1717" s="69"/>
      <c r="F1717" s="70"/>
      <c r="G1717" s="67"/>
      <c r="H1717" s="71"/>
      <c r="I1717" s="72"/>
      <c r="J1717" s="72"/>
      <c r="K1717" s="36"/>
      <c r="L1717" s="79"/>
      <c r="M1717" s="79"/>
      <c r="N1717" s="74"/>
      <c r="O1717" s="81" t="s">
        <v>179</v>
      </c>
      <c r="P1717" s="83">
        <v>44411.265856481485</v>
      </c>
      <c r="Q1717" s="81" t="s">
        <v>2164</v>
      </c>
      <c r="R1717" s="85" t="s">
        <v>2907</v>
      </c>
      <c r="S1717" s="81" t="s">
        <v>3177</v>
      </c>
      <c r="T1717" s="81" t="s">
        <v>3512</v>
      </c>
      <c r="U1717" s="83">
        <v>44411.265856481485</v>
      </c>
      <c r="V1717" s="85" t="s">
        <v>5164</v>
      </c>
      <c r="W1717" s="81"/>
      <c r="X1717" s="81"/>
      <c r="Y1717" s="87" t="s">
        <v>7164</v>
      </c>
      <c r="Z1717" s="81"/>
    </row>
    <row r="1718" spans="1:26" x14ac:dyDescent="0.35">
      <c r="A1718" s="66" t="s">
        <v>1138</v>
      </c>
      <c r="B1718" s="66" t="s">
        <v>1221</v>
      </c>
      <c r="C1718" s="67"/>
      <c r="D1718" s="68"/>
      <c r="E1718" s="69"/>
      <c r="F1718" s="70"/>
      <c r="G1718" s="67"/>
      <c r="H1718" s="71"/>
      <c r="I1718" s="72"/>
      <c r="J1718" s="72"/>
      <c r="K1718" s="36"/>
      <c r="L1718" s="79"/>
      <c r="M1718" s="79"/>
      <c r="N1718" s="74"/>
      <c r="O1718" s="81" t="s">
        <v>1490</v>
      </c>
      <c r="P1718" s="83">
        <v>44409.348530092589</v>
      </c>
      <c r="Q1718" s="81" t="s">
        <v>2165</v>
      </c>
      <c r="R1718" s="85" t="s">
        <v>2906</v>
      </c>
      <c r="S1718" s="81" t="s">
        <v>3177</v>
      </c>
      <c r="T1718" s="81" t="s">
        <v>3564</v>
      </c>
      <c r="U1718" s="83">
        <v>44409.348530092589</v>
      </c>
      <c r="V1718" s="85" t="s">
        <v>5165</v>
      </c>
      <c r="W1718" s="81"/>
      <c r="X1718" s="81"/>
      <c r="Y1718" s="87" t="s">
        <v>7165</v>
      </c>
      <c r="Z1718" s="81"/>
    </row>
    <row r="1719" spans="1:26" x14ac:dyDescent="0.35">
      <c r="A1719" s="66" t="s">
        <v>1222</v>
      </c>
      <c r="B1719" s="66" t="s">
        <v>1222</v>
      </c>
      <c r="C1719" s="67"/>
      <c r="D1719" s="68"/>
      <c r="E1719" s="69"/>
      <c r="F1719" s="70"/>
      <c r="G1719" s="67"/>
      <c r="H1719" s="71"/>
      <c r="I1719" s="72"/>
      <c r="J1719" s="72"/>
      <c r="K1719" s="36"/>
      <c r="L1719" s="79"/>
      <c r="M1719" s="79"/>
      <c r="N1719" s="74"/>
      <c r="O1719" s="81" t="s">
        <v>179</v>
      </c>
      <c r="P1719" s="83">
        <v>44409.367326388892</v>
      </c>
      <c r="Q1719" s="81" t="s">
        <v>2166</v>
      </c>
      <c r="R1719" s="85" t="s">
        <v>2908</v>
      </c>
      <c r="S1719" s="81" t="s">
        <v>3177</v>
      </c>
      <c r="T1719" s="81" t="s">
        <v>3437</v>
      </c>
      <c r="U1719" s="83">
        <v>44409.367326388892</v>
      </c>
      <c r="V1719" s="85" t="s">
        <v>5166</v>
      </c>
      <c r="W1719" s="81"/>
      <c r="X1719" s="81"/>
      <c r="Y1719" s="87" t="s">
        <v>7166</v>
      </c>
      <c r="Z1719" s="81"/>
    </row>
    <row r="1720" spans="1:26" x14ac:dyDescent="0.35">
      <c r="A1720" s="66" t="s">
        <v>1223</v>
      </c>
      <c r="B1720" s="66" t="s">
        <v>1222</v>
      </c>
      <c r="C1720" s="67"/>
      <c r="D1720" s="68"/>
      <c r="E1720" s="69"/>
      <c r="F1720" s="70"/>
      <c r="G1720" s="67"/>
      <c r="H1720" s="71"/>
      <c r="I1720" s="72"/>
      <c r="J1720" s="72"/>
      <c r="K1720" s="36"/>
      <c r="L1720" s="79"/>
      <c r="M1720" s="79"/>
      <c r="N1720" s="74"/>
      <c r="O1720" s="81" t="s">
        <v>1490</v>
      </c>
      <c r="P1720" s="83">
        <v>44409.429062499999</v>
      </c>
      <c r="Q1720" s="81" t="s">
        <v>1777</v>
      </c>
      <c r="R1720" s="81"/>
      <c r="S1720" s="81"/>
      <c r="T1720" s="81" t="s">
        <v>3437</v>
      </c>
      <c r="U1720" s="83">
        <v>44409.429062499999</v>
      </c>
      <c r="V1720" s="85" t="s">
        <v>5167</v>
      </c>
      <c r="W1720" s="81"/>
      <c r="X1720" s="81"/>
      <c r="Y1720" s="87" t="s">
        <v>7167</v>
      </c>
      <c r="Z1720" s="81"/>
    </row>
    <row r="1721" spans="1:26" x14ac:dyDescent="0.35">
      <c r="A1721" s="66" t="s">
        <v>1138</v>
      </c>
      <c r="B1721" s="66" t="s">
        <v>1222</v>
      </c>
      <c r="C1721" s="67"/>
      <c r="D1721" s="68"/>
      <c r="E1721" s="69"/>
      <c r="F1721" s="70"/>
      <c r="G1721" s="67"/>
      <c r="H1721" s="71"/>
      <c r="I1721" s="72"/>
      <c r="J1721" s="72"/>
      <c r="K1721" s="36"/>
      <c r="L1721" s="79"/>
      <c r="M1721" s="79"/>
      <c r="N1721" s="74"/>
      <c r="O1721" s="81" t="s">
        <v>1490</v>
      </c>
      <c r="P1721" s="83">
        <v>44409.390057870369</v>
      </c>
      <c r="Q1721" s="81" t="s">
        <v>1777</v>
      </c>
      <c r="R1721" s="81"/>
      <c r="S1721" s="81"/>
      <c r="T1721" s="81" t="s">
        <v>3437</v>
      </c>
      <c r="U1721" s="83">
        <v>44409.390057870369</v>
      </c>
      <c r="V1721" s="85" t="s">
        <v>5168</v>
      </c>
      <c r="W1721" s="81"/>
      <c r="X1721" s="81"/>
      <c r="Y1721" s="87" t="s">
        <v>7168</v>
      </c>
      <c r="Z1721" s="81"/>
    </row>
    <row r="1722" spans="1:26" x14ac:dyDescent="0.35">
      <c r="A1722" s="66" t="s">
        <v>1224</v>
      </c>
      <c r="B1722" s="66" t="s">
        <v>1224</v>
      </c>
      <c r="C1722" s="67"/>
      <c r="D1722" s="68"/>
      <c r="E1722" s="69"/>
      <c r="F1722" s="70"/>
      <c r="G1722" s="67"/>
      <c r="H1722" s="71"/>
      <c r="I1722" s="72"/>
      <c r="J1722" s="72"/>
      <c r="K1722" s="36"/>
      <c r="L1722" s="79"/>
      <c r="M1722" s="79"/>
      <c r="N1722" s="74"/>
      <c r="O1722" s="81" t="s">
        <v>179</v>
      </c>
      <c r="P1722" s="83">
        <v>44409.375393518516</v>
      </c>
      <c r="Q1722" s="81" t="s">
        <v>2167</v>
      </c>
      <c r="R1722" s="85" t="s">
        <v>2909</v>
      </c>
      <c r="S1722" s="81" t="s">
        <v>3177</v>
      </c>
      <c r="T1722" s="81" t="s">
        <v>3565</v>
      </c>
      <c r="U1722" s="83">
        <v>44409.375393518516</v>
      </c>
      <c r="V1722" s="85" t="s">
        <v>5169</v>
      </c>
      <c r="W1722" s="81"/>
      <c r="X1722" s="81"/>
      <c r="Y1722" s="87" t="s">
        <v>7169</v>
      </c>
      <c r="Z1722" s="81"/>
    </row>
    <row r="1723" spans="1:26" x14ac:dyDescent="0.35">
      <c r="A1723" s="66" t="s">
        <v>1138</v>
      </c>
      <c r="B1723" s="66" t="s">
        <v>1224</v>
      </c>
      <c r="C1723" s="67"/>
      <c r="D1723" s="68"/>
      <c r="E1723" s="69"/>
      <c r="F1723" s="70"/>
      <c r="G1723" s="67"/>
      <c r="H1723" s="71"/>
      <c r="I1723" s="72"/>
      <c r="J1723" s="72"/>
      <c r="K1723" s="36"/>
      <c r="L1723" s="79"/>
      <c r="M1723" s="79"/>
      <c r="N1723" s="74"/>
      <c r="O1723" s="81" t="s">
        <v>1490</v>
      </c>
      <c r="P1723" s="83">
        <v>44409.390127314815</v>
      </c>
      <c r="Q1723" s="81" t="s">
        <v>2168</v>
      </c>
      <c r="R1723" s="81"/>
      <c r="S1723" s="81"/>
      <c r="T1723" s="81" t="s">
        <v>3565</v>
      </c>
      <c r="U1723" s="83">
        <v>44409.390127314815</v>
      </c>
      <c r="V1723" s="85" t="s">
        <v>5170</v>
      </c>
      <c r="W1723" s="81"/>
      <c r="X1723" s="81"/>
      <c r="Y1723" s="87" t="s">
        <v>7170</v>
      </c>
      <c r="Z1723" s="81"/>
    </row>
    <row r="1724" spans="1:26" x14ac:dyDescent="0.35">
      <c r="A1724" s="66" t="s">
        <v>1225</v>
      </c>
      <c r="B1724" s="66" t="s">
        <v>1225</v>
      </c>
      <c r="C1724" s="67"/>
      <c r="D1724" s="68"/>
      <c r="E1724" s="69"/>
      <c r="F1724" s="70"/>
      <c r="G1724" s="67"/>
      <c r="H1724" s="71"/>
      <c r="I1724" s="72"/>
      <c r="J1724" s="72"/>
      <c r="K1724" s="36"/>
      <c r="L1724" s="79"/>
      <c r="M1724" s="79"/>
      <c r="N1724" s="74"/>
      <c r="O1724" s="81" t="s">
        <v>179</v>
      </c>
      <c r="P1724" s="83">
        <v>44409.376527777778</v>
      </c>
      <c r="Q1724" s="81" t="s">
        <v>2169</v>
      </c>
      <c r="R1724" s="85" t="s">
        <v>2910</v>
      </c>
      <c r="S1724" s="81" t="s">
        <v>3177</v>
      </c>
      <c r="T1724" s="81" t="s">
        <v>3566</v>
      </c>
      <c r="U1724" s="83">
        <v>44409.376527777778</v>
      </c>
      <c r="V1724" s="85" t="s">
        <v>5171</v>
      </c>
      <c r="W1724" s="81"/>
      <c r="X1724" s="81"/>
      <c r="Y1724" s="87" t="s">
        <v>7171</v>
      </c>
      <c r="Z1724" s="81"/>
    </row>
    <row r="1725" spans="1:26" x14ac:dyDescent="0.35">
      <c r="A1725" s="66" t="s">
        <v>1138</v>
      </c>
      <c r="B1725" s="66" t="s">
        <v>1225</v>
      </c>
      <c r="C1725" s="67"/>
      <c r="D1725" s="68"/>
      <c r="E1725" s="69"/>
      <c r="F1725" s="70"/>
      <c r="G1725" s="67"/>
      <c r="H1725" s="71"/>
      <c r="I1725" s="72"/>
      <c r="J1725" s="72"/>
      <c r="K1725" s="36"/>
      <c r="L1725" s="79"/>
      <c r="M1725" s="79"/>
      <c r="N1725" s="74"/>
      <c r="O1725" s="81" t="s">
        <v>1490</v>
      </c>
      <c r="P1725" s="83">
        <v>44409.390185185184</v>
      </c>
      <c r="Q1725" s="81" t="s">
        <v>2170</v>
      </c>
      <c r="R1725" s="85" t="s">
        <v>2910</v>
      </c>
      <c r="S1725" s="81" t="s">
        <v>3177</v>
      </c>
      <c r="T1725" s="81" t="s">
        <v>3566</v>
      </c>
      <c r="U1725" s="83">
        <v>44409.390185185184</v>
      </c>
      <c r="V1725" s="85" t="s">
        <v>5172</v>
      </c>
      <c r="W1725" s="81"/>
      <c r="X1725" s="81"/>
      <c r="Y1725" s="87" t="s">
        <v>7172</v>
      </c>
      <c r="Z1725" s="81"/>
    </row>
    <row r="1726" spans="1:26" x14ac:dyDescent="0.35">
      <c r="A1726" s="66" t="s">
        <v>1226</v>
      </c>
      <c r="B1726" s="66" t="s">
        <v>1226</v>
      </c>
      <c r="C1726" s="67"/>
      <c r="D1726" s="68"/>
      <c r="E1726" s="69"/>
      <c r="F1726" s="70"/>
      <c r="G1726" s="67"/>
      <c r="H1726" s="71"/>
      <c r="I1726" s="72"/>
      <c r="J1726" s="72"/>
      <c r="K1726" s="36"/>
      <c r="L1726" s="79"/>
      <c r="M1726" s="79"/>
      <c r="N1726" s="74"/>
      <c r="O1726" s="81" t="s">
        <v>179</v>
      </c>
      <c r="P1726" s="83">
        <v>44409.390115740738</v>
      </c>
      <c r="Q1726" s="81" t="s">
        <v>2171</v>
      </c>
      <c r="R1726" s="85" t="s">
        <v>2911</v>
      </c>
      <c r="S1726" s="81" t="s">
        <v>3258</v>
      </c>
      <c r="T1726" s="81" t="s">
        <v>3567</v>
      </c>
      <c r="U1726" s="83">
        <v>44409.390115740738</v>
      </c>
      <c r="V1726" s="85" t="s">
        <v>5173</v>
      </c>
      <c r="W1726" s="81"/>
      <c r="X1726" s="81"/>
      <c r="Y1726" s="87" t="s">
        <v>7173</v>
      </c>
      <c r="Z1726" s="81"/>
    </row>
    <row r="1727" spans="1:26" x14ac:dyDescent="0.35">
      <c r="A1727" s="66" t="s">
        <v>1138</v>
      </c>
      <c r="B1727" s="66" t="s">
        <v>1226</v>
      </c>
      <c r="C1727" s="67"/>
      <c r="D1727" s="68"/>
      <c r="E1727" s="69"/>
      <c r="F1727" s="70"/>
      <c r="G1727" s="67"/>
      <c r="H1727" s="71"/>
      <c r="I1727" s="72"/>
      <c r="J1727" s="72"/>
      <c r="K1727" s="36"/>
      <c r="L1727" s="79"/>
      <c r="M1727" s="79"/>
      <c r="N1727" s="74"/>
      <c r="O1727" s="81" t="s">
        <v>1490</v>
      </c>
      <c r="P1727" s="83">
        <v>44409.431666666664</v>
      </c>
      <c r="Q1727" s="81" t="s">
        <v>2172</v>
      </c>
      <c r="R1727" s="85" t="s">
        <v>2911</v>
      </c>
      <c r="S1727" s="81" t="s">
        <v>3258</v>
      </c>
      <c r="T1727" s="81" t="s">
        <v>3568</v>
      </c>
      <c r="U1727" s="83">
        <v>44409.431666666664</v>
      </c>
      <c r="V1727" s="85" t="s">
        <v>5174</v>
      </c>
      <c r="W1727" s="81"/>
      <c r="X1727" s="81"/>
      <c r="Y1727" s="87" t="s">
        <v>7174</v>
      </c>
      <c r="Z1727" s="81"/>
    </row>
    <row r="1728" spans="1:26" x14ac:dyDescent="0.35">
      <c r="A1728" s="66" t="s">
        <v>1227</v>
      </c>
      <c r="B1728" s="66" t="s">
        <v>1227</v>
      </c>
      <c r="C1728" s="67"/>
      <c r="D1728" s="68"/>
      <c r="E1728" s="69"/>
      <c r="F1728" s="70"/>
      <c r="G1728" s="67"/>
      <c r="H1728" s="71"/>
      <c r="I1728" s="72"/>
      <c r="J1728" s="72"/>
      <c r="K1728" s="36"/>
      <c r="L1728" s="79"/>
      <c r="M1728" s="79"/>
      <c r="N1728" s="74"/>
      <c r="O1728" s="81" t="s">
        <v>179</v>
      </c>
      <c r="P1728" s="83">
        <v>44409.418726851851</v>
      </c>
      <c r="Q1728" s="81" t="s">
        <v>2173</v>
      </c>
      <c r="R1728" s="85" t="s">
        <v>2898</v>
      </c>
      <c r="S1728" s="81" t="s">
        <v>3188</v>
      </c>
      <c r="T1728" s="81" t="s">
        <v>3289</v>
      </c>
      <c r="U1728" s="83">
        <v>44409.418726851851</v>
      </c>
      <c r="V1728" s="85" t="s">
        <v>5175</v>
      </c>
      <c r="W1728" s="81"/>
      <c r="X1728" s="81"/>
      <c r="Y1728" s="87" t="s">
        <v>7175</v>
      </c>
      <c r="Z1728" s="81"/>
    </row>
    <row r="1729" spans="1:26" x14ac:dyDescent="0.35">
      <c r="A1729" s="66" t="s">
        <v>1138</v>
      </c>
      <c r="B1729" s="66" t="s">
        <v>1227</v>
      </c>
      <c r="C1729" s="67"/>
      <c r="D1729" s="68"/>
      <c r="E1729" s="69"/>
      <c r="F1729" s="70"/>
      <c r="G1729" s="67"/>
      <c r="H1729" s="71"/>
      <c r="I1729" s="72"/>
      <c r="J1729" s="72"/>
      <c r="K1729" s="36"/>
      <c r="L1729" s="79"/>
      <c r="M1729" s="79"/>
      <c r="N1729" s="74"/>
      <c r="O1729" s="81" t="s">
        <v>1490</v>
      </c>
      <c r="P1729" s="83">
        <v>44409.431793981479</v>
      </c>
      <c r="Q1729" s="81" t="s">
        <v>2174</v>
      </c>
      <c r="R1729" s="85" t="s">
        <v>2898</v>
      </c>
      <c r="S1729" s="81" t="s">
        <v>3188</v>
      </c>
      <c r="T1729" s="81" t="s">
        <v>3289</v>
      </c>
      <c r="U1729" s="83">
        <v>44409.431793981479</v>
      </c>
      <c r="V1729" s="85" t="s">
        <v>5176</v>
      </c>
      <c r="W1729" s="81"/>
      <c r="X1729" s="81"/>
      <c r="Y1729" s="87" t="s">
        <v>7176</v>
      </c>
      <c r="Z1729" s="81"/>
    </row>
    <row r="1730" spans="1:26" x14ac:dyDescent="0.35">
      <c r="A1730" s="66" t="s">
        <v>1228</v>
      </c>
      <c r="B1730" s="66" t="s">
        <v>1229</v>
      </c>
      <c r="C1730" s="67"/>
      <c r="D1730" s="68"/>
      <c r="E1730" s="69"/>
      <c r="F1730" s="70"/>
      <c r="G1730" s="67"/>
      <c r="H1730" s="71"/>
      <c r="I1730" s="72"/>
      <c r="J1730" s="72"/>
      <c r="K1730" s="36"/>
      <c r="L1730" s="79"/>
      <c r="M1730" s="79"/>
      <c r="N1730" s="74"/>
      <c r="O1730" s="81" t="s">
        <v>1490</v>
      </c>
      <c r="P1730" s="83">
        <v>44409.419444444444</v>
      </c>
      <c r="Q1730" s="81" t="s">
        <v>2175</v>
      </c>
      <c r="R1730" s="85" t="s">
        <v>2912</v>
      </c>
      <c r="S1730" s="81" t="s">
        <v>3177</v>
      </c>
      <c r="T1730" s="81" t="s">
        <v>3439</v>
      </c>
      <c r="U1730" s="83">
        <v>44409.419444444444</v>
      </c>
      <c r="V1730" s="85" t="s">
        <v>5177</v>
      </c>
      <c r="W1730" s="81"/>
      <c r="X1730" s="81"/>
      <c r="Y1730" s="87" t="s">
        <v>7177</v>
      </c>
      <c r="Z1730" s="81"/>
    </row>
    <row r="1731" spans="1:26" x14ac:dyDescent="0.35">
      <c r="A1731" s="66" t="s">
        <v>1229</v>
      </c>
      <c r="B1731" s="66" t="s">
        <v>1228</v>
      </c>
      <c r="C1731" s="67"/>
      <c r="D1731" s="68"/>
      <c r="E1731" s="69"/>
      <c r="F1731" s="70"/>
      <c r="G1731" s="67"/>
      <c r="H1731" s="71"/>
      <c r="I1731" s="72"/>
      <c r="J1731" s="72"/>
      <c r="K1731" s="36"/>
      <c r="L1731" s="79"/>
      <c r="M1731" s="79"/>
      <c r="N1731" s="74"/>
      <c r="O1731" s="81" t="s">
        <v>1490</v>
      </c>
      <c r="P1731" s="83">
        <v>44409.484942129631</v>
      </c>
      <c r="Q1731" s="81" t="s">
        <v>1779</v>
      </c>
      <c r="R1731" s="81"/>
      <c r="S1731" s="81"/>
      <c r="T1731" s="81" t="s">
        <v>3439</v>
      </c>
      <c r="U1731" s="83">
        <v>44409.484942129631</v>
      </c>
      <c r="V1731" s="85" t="s">
        <v>5178</v>
      </c>
      <c r="W1731" s="81"/>
      <c r="X1731" s="81"/>
      <c r="Y1731" s="87" t="s">
        <v>7178</v>
      </c>
      <c r="Z1731" s="81"/>
    </row>
    <row r="1732" spans="1:26" x14ac:dyDescent="0.35">
      <c r="A1732" s="66" t="s">
        <v>1138</v>
      </c>
      <c r="B1732" s="66" t="s">
        <v>1229</v>
      </c>
      <c r="C1732" s="67"/>
      <c r="D1732" s="68"/>
      <c r="E1732" s="69"/>
      <c r="F1732" s="70"/>
      <c r="G1732" s="67"/>
      <c r="H1732" s="71"/>
      <c r="I1732" s="72"/>
      <c r="J1732" s="72"/>
      <c r="K1732" s="36"/>
      <c r="L1732" s="79"/>
      <c r="M1732" s="79"/>
      <c r="N1732" s="74"/>
      <c r="O1732" s="81" t="s">
        <v>1490</v>
      </c>
      <c r="P1732" s="83">
        <v>44409.431886574072</v>
      </c>
      <c r="Q1732" s="81" t="s">
        <v>1779</v>
      </c>
      <c r="R1732" s="81"/>
      <c r="S1732" s="81"/>
      <c r="T1732" s="81" t="s">
        <v>3439</v>
      </c>
      <c r="U1732" s="83">
        <v>44409.431886574072</v>
      </c>
      <c r="V1732" s="85" t="s">
        <v>5179</v>
      </c>
      <c r="W1732" s="81"/>
      <c r="X1732" s="81"/>
      <c r="Y1732" s="87" t="s">
        <v>7179</v>
      </c>
      <c r="Z1732" s="81"/>
    </row>
    <row r="1733" spans="1:26" x14ac:dyDescent="0.35">
      <c r="A1733" s="66" t="s">
        <v>1228</v>
      </c>
      <c r="B1733" s="66" t="s">
        <v>1228</v>
      </c>
      <c r="C1733" s="67"/>
      <c r="D1733" s="68"/>
      <c r="E1733" s="69"/>
      <c r="F1733" s="70"/>
      <c r="G1733" s="67"/>
      <c r="H1733" s="71"/>
      <c r="I1733" s="72"/>
      <c r="J1733" s="72"/>
      <c r="K1733" s="36"/>
      <c r="L1733" s="79"/>
      <c r="M1733" s="79"/>
      <c r="N1733" s="74"/>
      <c r="O1733" s="81" t="s">
        <v>179</v>
      </c>
      <c r="P1733" s="83">
        <v>44407.411874999998</v>
      </c>
      <c r="Q1733" s="81" t="s">
        <v>2176</v>
      </c>
      <c r="R1733" s="85" t="s">
        <v>2913</v>
      </c>
      <c r="S1733" s="81" t="s">
        <v>3177</v>
      </c>
      <c r="T1733" s="81" t="s">
        <v>3289</v>
      </c>
      <c r="U1733" s="83">
        <v>44407.411874999998</v>
      </c>
      <c r="V1733" s="85" t="s">
        <v>5180</v>
      </c>
      <c r="W1733" s="81"/>
      <c r="X1733" s="81"/>
      <c r="Y1733" s="87" t="s">
        <v>7180</v>
      </c>
      <c r="Z1733" s="81"/>
    </row>
    <row r="1734" spans="1:26" x14ac:dyDescent="0.35">
      <c r="A1734" s="66" t="s">
        <v>1228</v>
      </c>
      <c r="B1734" s="66" t="s">
        <v>1228</v>
      </c>
      <c r="C1734" s="67"/>
      <c r="D1734" s="68"/>
      <c r="E1734" s="69"/>
      <c r="F1734" s="70"/>
      <c r="G1734" s="67"/>
      <c r="H1734" s="71"/>
      <c r="I1734" s="72"/>
      <c r="J1734" s="72"/>
      <c r="K1734" s="36"/>
      <c r="L1734" s="79"/>
      <c r="M1734" s="79"/>
      <c r="N1734" s="74"/>
      <c r="O1734" s="81" t="s">
        <v>179</v>
      </c>
      <c r="P1734" s="83">
        <v>44407.412858796299</v>
      </c>
      <c r="Q1734" s="81" t="s">
        <v>2177</v>
      </c>
      <c r="R1734" s="85" t="s">
        <v>2914</v>
      </c>
      <c r="S1734" s="81" t="s">
        <v>3177</v>
      </c>
      <c r="T1734" s="81"/>
      <c r="U1734" s="83">
        <v>44407.412858796299</v>
      </c>
      <c r="V1734" s="85" t="s">
        <v>5181</v>
      </c>
      <c r="W1734" s="81"/>
      <c r="X1734" s="81"/>
      <c r="Y1734" s="87" t="s">
        <v>7181</v>
      </c>
      <c r="Z1734" s="87" t="s">
        <v>7180</v>
      </c>
    </row>
    <row r="1735" spans="1:26" x14ac:dyDescent="0.35">
      <c r="A1735" s="66" t="s">
        <v>1228</v>
      </c>
      <c r="B1735" s="66" t="s">
        <v>1228</v>
      </c>
      <c r="C1735" s="67"/>
      <c r="D1735" s="68"/>
      <c r="E1735" s="69"/>
      <c r="F1735" s="70"/>
      <c r="G1735" s="67"/>
      <c r="H1735" s="71"/>
      <c r="I1735" s="72"/>
      <c r="J1735" s="72"/>
      <c r="K1735" s="36"/>
      <c r="L1735" s="79"/>
      <c r="M1735" s="79"/>
      <c r="N1735" s="74"/>
      <c r="O1735" s="81" t="s">
        <v>179</v>
      </c>
      <c r="P1735" s="83">
        <v>44407.413900462961</v>
      </c>
      <c r="Q1735" s="81" t="s">
        <v>2178</v>
      </c>
      <c r="R1735" s="85" t="s">
        <v>2915</v>
      </c>
      <c r="S1735" s="81" t="s">
        <v>3177</v>
      </c>
      <c r="T1735" s="81" t="s">
        <v>3289</v>
      </c>
      <c r="U1735" s="83">
        <v>44407.413900462961</v>
      </c>
      <c r="V1735" s="85" t="s">
        <v>5182</v>
      </c>
      <c r="W1735" s="81"/>
      <c r="X1735" s="81"/>
      <c r="Y1735" s="87" t="s">
        <v>7182</v>
      </c>
      <c r="Z1735" s="87" t="s">
        <v>7181</v>
      </c>
    </row>
    <row r="1736" spans="1:26" x14ac:dyDescent="0.35">
      <c r="A1736" s="66" t="s">
        <v>1138</v>
      </c>
      <c r="B1736" s="66" t="s">
        <v>1228</v>
      </c>
      <c r="C1736" s="67"/>
      <c r="D1736" s="68"/>
      <c r="E1736" s="69"/>
      <c r="F1736" s="70"/>
      <c r="G1736" s="67"/>
      <c r="H1736" s="71"/>
      <c r="I1736" s="72"/>
      <c r="J1736" s="72"/>
      <c r="K1736" s="36"/>
      <c r="L1736" s="79"/>
      <c r="M1736" s="79"/>
      <c r="N1736" s="74"/>
      <c r="O1736" s="81" t="s">
        <v>1490</v>
      </c>
      <c r="P1736" s="83">
        <v>44409.431886574072</v>
      </c>
      <c r="Q1736" s="81" t="s">
        <v>1779</v>
      </c>
      <c r="R1736" s="81"/>
      <c r="S1736" s="81"/>
      <c r="T1736" s="81" t="s">
        <v>3439</v>
      </c>
      <c r="U1736" s="83">
        <v>44409.431886574072</v>
      </c>
      <c r="V1736" s="85" t="s">
        <v>5179</v>
      </c>
      <c r="W1736" s="81"/>
      <c r="X1736" s="81"/>
      <c r="Y1736" s="87" t="s">
        <v>7179</v>
      </c>
      <c r="Z1736" s="81"/>
    </row>
    <row r="1737" spans="1:26" x14ac:dyDescent="0.35">
      <c r="A1737" s="66" t="s">
        <v>1230</v>
      </c>
      <c r="B1737" s="66" t="s">
        <v>1230</v>
      </c>
      <c r="C1737" s="67"/>
      <c r="D1737" s="68"/>
      <c r="E1737" s="69"/>
      <c r="F1737" s="70"/>
      <c r="G1737" s="67"/>
      <c r="H1737" s="71"/>
      <c r="I1737" s="72"/>
      <c r="J1737" s="72"/>
      <c r="K1737" s="36"/>
      <c r="L1737" s="79"/>
      <c r="M1737" s="79"/>
      <c r="N1737" s="74"/>
      <c r="O1737" s="81" t="s">
        <v>179</v>
      </c>
      <c r="P1737" s="83">
        <v>44409.38009259259</v>
      </c>
      <c r="Q1737" s="81" t="s">
        <v>2179</v>
      </c>
      <c r="R1737" s="85" t="s">
        <v>2693</v>
      </c>
      <c r="S1737" s="81" t="s">
        <v>3215</v>
      </c>
      <c r="T1737" s="81" t="s">
        <v>3569</v>
      </c>
      <c r="U1737" s="83">
        <v>44409.38009259259</v>
      </c>
      <c r="V1737" s="85" t="s">
        <v>5183</v>
      </c>
      <c r="W1737" s="81"/>
      <c r="X1737" s="81"/>
      <c r="Y1737" s="87" t="s">
        <v>7183</v>
      </c>
      <c r="Z1737" s="81"/>
    </row>
    <row r="1738" spans="1:26" x14ac:dyDescent="0.35">
      <c r="A1738" s="66" t="s">
        <v>1230</v>
      </c>
      <c r="B1738" s="66" t="s">
        <v>1230</v>
      </c>
      <c r="C1738" s="67"/>
      <c r="D1738" s="68"/>
      <c r="E1738" s="69"/>
      <c r="F1738" s="70"/>
      <c r="G1738" s="67"/>
      <c r="H1738" s="71"/>
      <c r="I1738" s="72"/>
      <c r="J1738" s="72"/>
      <c r="K1738" s="36"/>
      <c r="L1738" s="79"/>
      <c r="M1738" s="79"/>
      <c r="N1738" s="74"/>
      <c r="O1738" s="81" t="s">
        <v>179</v>
      </c>
      <c r="P1738" s="83">
        <v>44409.437071759261</v>
      </c>
      <c r="Q1738" s="81" t="s">
        <v>2180</v>
      </c>
      <c r="R1738" s="85" t="s">
        <v>2916</v>
      </c>
      <c r="S1738" s="81" t="s">
        <v>3259</v>
      </c>
      <c r="T1738" s="81" t="s">
        <v>3289</v>
      </c>
      <c r="U1738" s="83">
        <v>44409.437071759261</v>
      </c>
      <c r="V1738" s="85" t="s">
        <v>5184</v>
      </c>
      <c r="W1738" s="81"/>
      <c r="X1738" s="81"/>
      <c r="Y1738" s="87" t="s">
        <v>7184</v>
      </c>
      <c r="Z1738" s="81"/>
    </row>
    <row r="1739" spans="1:26" x14ac:dyDescent="0.35">
      <c r="A1739" s="66" t="s">
        <v>1138</v>
      </c>
      <c r="B1739" s="66" t="s">
        <v>1230</v>
      </c>
      <c r="C1739" s="67"/>
      <c r="D1739" s="68"/>
      <c r="E1739" s="69"/>
      <c r="F1739" s="70"/>
      <c r="G1739" s="67"/>
      <c r="H1739" s="71"/>
      <c r="I1739" s="72"/>
      <c r="J1739" s="72"/>
      <c r="K1739" s="36"/>
      <c r="L1739" s="79"/>
      <c r="M1739" s="79"/>
      <c r="N1739" s="74"/>
      <c r="O1739" s="81" t="s">
        <v>1490</v>
      </c>
      <c r="P1739" s="83">
        <v>44409.39025462963</v>
      </c>
      <c r="Q1739" s="81" t="s">
        <v>1790</v>
      </c>
      <c r="R1739" s="85" t="s">
        <v>2693</v>
      </c>
      <c r="S1739" s="81" t="s">
        <v>3215</v>
      </c>
      <c r="T1739" s="81" t="s">
        <v>3444</v>
      </c>
      <c r="U1739" s="83">
        <v>44409.39025462963</v>
      </c>
      <c r="V1739" s="85" t="s">
        <v>5185</v>
      </c>
      <c r="W1739" s="81"/>
      <c r="X1739" s="81"/>
      <c r="Y1739" s="87" t="s">
        <v>7185</v>
      </c>
      <c r="Z1739" s="81"/>
    </row>
    <row r="1740" spans="1:26" x14ac:dyDescent="0.35">
      <c r="A1740" s="66" t="s">
        <v>1138</v>
      </c>
      <c r="B1740" s="66" t="s">
        <v>1230</v>
      </c>
      <c r="C1740" s="67"/>
      <c r="D1740" s="68"/>
      <c r="E1740" s="69"/>
      <c r="F1740" s="70"/>
      <c r="G1740" s="67"/>
      <c r="H1740" s="71"/>
      <c r="I1740" s="72"/>
      <c r="J1740" s="72"/>
      <c r="K1740" s="36"/>
      <c r="L1740" s="79"/>
      <c r="M1740" s="79"/>
      <c r="N1740" s="74"/>
      <c r="O1740" s="81" t="s">
        <v>1490</v>
      </c>
      <c r="P1740" s="83">
        <v>44409.473333333335</v>
      </c>
      <c r="Q1740" s="81" t="s">
        <v>2181</v>
      </c>
      <c r="R1740" s="85" t="s">
        <v>2916</v>
      </c>
      <c r="S1740" s="81" t="s">
        <v>3259</v>
      </c>
      <c r="T1740" s="81" t="s">
        <v>3289</v>
      </c>
      <c r="U1740" s="83">
        <v>44409.473333333335</v>
      </c>
      <c r="V1740" s="85" t="s">
        <v>5186</v>
      </c>
      <c r="W1740" s="81"/>
      <c r="X1740" s="81"/>
      <c r="Y1740" s="87" t="s">
        <v>7186</v>
      </c>
      <c r="Z1740" s="81"/>
    </row>
    <row r="1741" spans="1:26" x14ac:dyDescent="0.35">
      <c r="A1741" s="66" t="s">
        <v>1231</v>
      </c>
      <c r="B1741" s="66" t="s">
        <v>1231</v>
      </c>
      <c r="C1741" s="67"/>
      <c r="D1741" s="68"/>
      <c r="E1741" s="69"/>
      <c r="F1741" s="70"/>
      <c r="G1741" s="67"/>
      <c r="H1741" s="71"/>
      <c r="I1741" s="72"/>
      <c r="J1741" s="72"/>
      <c r="K1741" s="36"/>
      <c r="L1741" s="79"/>
      <c r="M1741" s="79"/>
      <c r="N1741" s="74"/>
      <c r="O1741" s="81" t="s">
        <v>179</v>
      </c>
      <c r="P1741" s="83">
        <v>44409.449953703705</v>
      </c>
      <c r="Q1741" s="81" t="s">
        <v>2182</v>
      </c>
      <c r="R1741" s="85" t="s">
        <v>2917</v>
      </c>
      <c r="S1741" s="81" t="s">
        <v>3177</v>
      </c>
      <c r="T1741" s="81" t="s">
        <v>3442</v>
      </c>
      <c r="U1741" s="83">
        <v>44409.449953703705</v>
      </c>
      <c r="V1741" s="85" t="s">
        <v>5187</v>
      </c>
      <c r="W1741" s="81"/>
      <c r="X1741" s="81"/>
      <c r="Y1741" s="87" t="s">
        <v>7187</v>
      </c>
      <c r="Z1741" s="81"/>
    </row>
    <row r="1742" spans="1:26" x14ac:dyDescent="0.35">
      <c r="A1742" s="66" t="s">
        <v>1138</v>
      </c>
      <c r="B1742" s="66" t="s">
        <v>1231</v>
      </c>
      <c r="C1742" s="67"/>
      <c r="D1742" s="68"/>
      <c r="E1742" s="69"/>
      <c r="F1742" s="70"/>
      <c r="G1742" s="67"/>
      <c r="H1742" s="71"/>
      <c r="I1742" s="72"/>
      <c r="J1742" s="72"/>
      <c r="K1742" s="36"/>
      <c r="L1742" s="79"/>
      <c r="M1742" s="79"/>
      <c r="N1742" s="74"/>
      <c r="O1742" s="81" t="s">
        <v>1490</v>
      </c>
      <c r="P1742" s="83">
        <v>44409.473425925928</v>
      </c>
      <c r="Q1742" s="81" t="s">
        <v>1787</v>
      </c>
      <c r="R1742" s="85" t="s">
        <v>2691</v>
      </c>
      <c r="S1742" s="81" t="s">
        <v>3183</v>
      </c>
      <c r="T1742" s="81" t="s">
        <v>3442</v>
      </c>
      <c r="U1742" s="83">
        <v>44409.473425925928</v>
      </c>
      <c r="V1742" s="85" t="s">
        <v>5188</v>
      </c>
      <c r="W1742" s="81"/>
      <c r="X1742" s="81"/>
      <c r="Y1742" s="87" t="s">
        <v>7188</v>
      </c>
      <c r="Z1742" s="81"/>
    </row>
    <row r="1743" spans="1:26" x14ac:dyDescent="0.35">
      <c r="A1743" s="66" t="s">
        <v>1138</v>
      </c>
      <c r="B1743" s="66" t="s">
        <v>1431</v>
      </c>
      <c r="C1743" s="67"/>
      <c r="D1743" s="68"/>
      <c r="E1743" s="69"/>
      <c r="F1743" s="70"/>
      <c r="G1743" s="67"/>
      <c r="H1743" s="71"/>
      <c r="I1743" s="72"/>
      <c r="J1743" s="72"/>
      <c r="K1743" s="36"/>
      <c r="L1743" s="79"/>
      <c r="M1743" s="79"/>
      <c r="N1743" s="74"/>
      <c r="O1743" s="81" t="s">
        <v>1490</v>
      </c>
      <c r="P1743" s="83">
        <v>44409.473449074074</v>
      </c>
      <c r="Q1743" s="81" t="s">
        <v>1837</v>
      </c>
      <c r="R1743" s="81"/>
      <c r="S1743" s="81"/>
      <c r="T1743" s="81" t="s">
        <v>3460</v>
      </c>
      <c r="U1743" s="83">
        <v>44409.473449074074</v>
      </c>
      <c r="V1743" s="85" t="s">
        <v>5189</v>
      </c>
      <c r="W1743" s="81"/>
      <c r="X1743" s="81"/>
      <c r="Y1743" s="87" t="s">
        <v>7189</v>
      </c>
      <c r="Z1743" s="81"/>
    </row>
    <row r="1744" spans="1:26" x14ac:dyDescent="0.35">
      <c r="A1744" s="66" t="s">
        <v>1138</v>
      </c>
      <c r="B1744" s="66" t="s">
        <v>1432</v>
      </c>
      <c r="C1744" s="67"/>
      <c r="D1744" s="68"/>
      <c r="E1744" s="69"/>
      <c r="F1744" s="70"/>
      <c r="G1744" s="67"/>
      <c r="H1744" s="71"/>
      <c r="I1744" s="72"/>
      <c r="J1744" s="72"/>
      <c r="K1744" s="36"/>
      <c r="L1744" s="79"/>
      <c r="M1744" s="79"/>
      <c r="N1744" s="74"/>
      <c r="O1744" s="81" t="s">
        <v>1490</v>
      </c>
      <c r="P1744" s="83">
        <v>44409.473449074074</v>
      </c>
      <c r="Q1744" s="81" t="s">
        <v>1837</v>
      </c>
      <c r="R1744" s="81"/>
      <c r="S1744" s="81"/>
      <c r="T1744" s="81" t="s">
        <v>3460</v>
      </c>
      <c r="U1744" s="83">
        <v>44409.473449074074</v>
      </c>
      <c r="V1744" s="85" t="s">
        <v>5189</v>
      </c>
      <c r="W1744" s="81"/>
      <c r="X1744" s="81"/>
      <c r="Y1744" s="87" t="s">
        <v>7189</v>
      </c>
      <c r="Z1744" s="81"/>
    </row>
    <row r="1745" spans="1:26" x14ac:dyDescent="0.35">
      <c r="A1745" s="66" t="s">
        <v>1232</v>
      </c>
      <c r="B1745" s="66" t="s">
        <v>1382</v>
      </c>
      <c r="C1745" s="67"/>
      <c r="D1745" s="68"/>
      <c r="E1745" s="69"/>
      <c r="F1745" s="70"/>
      <c r="G1745" s="67"/>
      <c r="H1745" s="71"/>
      <c r="I1745" s="72"/>
      <c r="J1745" s="72"/>
      <c r="K1745" s="36"/>
      <c r="L1745" s="79"/>
      <c r="M1745" s="79"/>
      <c r="N1745" s="74"/>
      <c r="O1745" s="81" t="s">
        <v>1490</v>
      </c>
      <c r="P1745" s="83">
        <v>44409.458472222221</v>
      </c>
      <c r="Q1745" s="81" t="s">
        <v>2183</v>
      </c>
      <c r="R1745" s="85" t="s">
        <v>2918</v>
      </c>
      <c r="S1745" s="81" t="s">
        <v>3177</v>
      </c>
      <c r="T1745" s="81" t="s">
        <v>3460</v>
      </c>
      <c r="U1745" s="83">
        <v>44409.458472222221</v>
      </c>
      <c r="V1745" s="85" t="s">
        <v>5190</v>
      </c>
      <c r="W1745" s="81"/>
      <c r="X1745" s="81"/>
      <c r="Y1745" s="87" t="s">
        <v>7190</v>
      </c>
      <c r="Z1745" s="81"/>
    </row>
    <row r="1746" spans="1:26" x14ac:dyDescent="0.35">
      <c r="A1746" s="66" t="s">
        <v>1138</v>
      </c>
      <c r="B1746" s="66" t="s">
        <v>1382</v>
      </c>
      <c r="C1746" s="67"/>
      <c r="D1746" s="68"/>
      <c r="E1746" s="69"/>
      <c r="F1746" s="70"/>
      <c r="G1746" s="67"/>
      <c r="H1746" s="71"/>
      <c r="I1746" s="72"/>
      <c r="J1746" s="72"/>
      <c r="K1746" s="36"/>
      <c r="L1746" s="79"/>
      <c r="M1746" s="79"/>
      <c r="N1746" s="74"/>
      <c r="O1746" s="81" t="s">
        <v>1490</v>
      </c>
      <c r="P1746" s="83">
        <v>44406.473564814813</v>
      </c>
      <c r="Q1746" s="81" t="s">
        <v>1606</v>
      </c>
      <c r="R1746" s="81"/>
      <c r="S1746" s="81"/>
      <c r="T1746" s="81" t="s">
        <v>3347</v>
      </c>
      <c r="U1746" s="83">
        <v>44406.473564814813</v>
      </c>
      <c r="V1746" s="85" t="s">
        <v>5038</v>
      </c>
      <c r="W1746" s="81"/>
      <c r="X1746" s="81"/>
      <c r="Y1746" s="87" t="s">
        <v>7038</v>
      </c>
      <c r="Z1746" s="81"/>
    </row>
    <row r="1747" spans="1:26" x14ac:dyDescent="0.35">
      <c r="A1747" s="66" t="s">
        <v>1138</v>
      </c>
      <c r="B1747" s="66" t="s">
        <v>1382</v>
      </c>
      <c r="C1747" s="67"/>
      <c r="D1747" s="68"/>
      <c r="E1747" s="69"/>
      <c r="F1747" s="70"/>
      <c r="G1747" s="67"/>
      <c r="H1747" s="71"/>
      <c r="I1747" s="72"/>
      <c r="J1747" s="72"/>
      <c r="K1747" s="36"/>
      <c r="L1747" s="79"/>
      <c r="M1747" s="79"/>
      <c r="N1747" s="74"/>
      <c r="O1747" s="81" t="s">
        <v>1490</v>
      </c>
      <c r="P1747" s="83">
        <v>44409.473449074074</v>
      </c>
      <c r="Q1747" s="81" t="s">
        <v>1837</v>
      </c>
      <c r="R1747" s="81"/>
      <c r="S1747" s="81"/>
      <c r="T1747" s="81" t="s">
        <v>3460</v>
      </c>
      <c r="U1747" s="83">
        <v>44409.473449074074</v>
      </c>
      <c r="V1747" s="85" t="s">
        <v>5189</v>
      </c>
      <c r="W1747" s="81"/>
      <c r="X1747" s="81"/>
      <c r="Y1747" s="87" t="s">
        <v>7189</v>
      </c>
      <c r="Z1747" s="81"/>
    </row>
    <row r="1748" spans="1:26" x14ac:dyDescent="0.35">
      <c r="A1748" s="66" t="s">
        <v>796</v>
      </c>
      <c r="B1748" s="66" t="s">
        <v>796</v>
      </c>
      <c r="C1748" s="67"/>
      <c r="D1748" s="68"/>
      <c r="E1748" s="69"/>
      <c r="F1748" s="70"/>
      <c r="G1748" s="67"/>
      <c r="H1748" s="71"/>
      <c r="I1748" s="72"/>
      <c r="J1748" s="72"/>
      <c r="K1748" s="36"/>
      <c r="L1748" s="79"/>
      <c r="M1748" s="79"/>
      <c r="N1748" s="74"/>
      <c r="O1748" s="81" t="s">
        <v>179</v>
      </c>
      <c r="P1748" s="83">
        <v>44407.340011574073</v>
      </c>
      <c r="Q1748" s="81" t="s">
        <v>2184</v>
      </c>
      <c r="R1748" s="85" t="s">
        <v>2919</v>
      </c>
      <c r="S1748" s="81" t="s">
        <v>3177</v>
      </c>
      <c r="T1748" s="81" t="s">
        <v>3372</v>
      </c>
      <c r="U1748" s="83">
        <v>44407.340011574073</v>
      </c>
      <c r="V1748" s="85" t="s">
        <v>5191</v>
      </c>
      <c r="W1748" s="81"/>
      <c r="X1748" s="81"/>
      <c r="Y1748" s="87" t="s">
        <v>7191</v>
      </c>
      <c r="Z1748" s="81"/>
    </row>
    <row r="1749" spans="1:26" x14ac:dyDescent="0.35">
      <c r="A1749" s="66" t="s">
        <v>796</v>
      </c>
      <c r="B1749" s="66" t="s">
        <v>796</v>
      </c>
      <c r="C1749" s="67"/>
      <c r="D1749" s="68"/>
      <c r="E1749" s="69"/>
      <c r="F1749" s="70"/>
      <c r="G1749" s="67"/>
      <c r="H1749" s="71"/>
      <c r="I1749" s="72"/>
      <c r="J1749" s="72"/>
      <c r="K1749" s="36"/>
      <c r="L1749" s="79"/>
      <c r="M1749" s="79"/>
      <c r="N1749" s="74"/>
      <c r="O1749" s="81" t="s">
        <v>179</v>
      </c>
      <c r="P1749" s="83">
        <v>44409.459351851852</v>
      </c>
      <c r="Q1749" s="81" t="s">
        <v>2185</v>
      </c>
      <c r="R1749" s="85" t="s">
        <v>2920</v>
      </c>
      <c r="S1749" s="81" t="s">
        <v>3177</v>
      </c>
      <c r="T1749" s="81" t="s">
        <v>3430</v>
      </c>
      <c r="U1749" s="83">
        <v>44409.459351851852</v>
      </c>
      <c r="V1749" s="85" t="s">
        <v>5192</v>
      </c>
      <c r="W1749" s="81"/>
      <c r="X1749" s="81"/>
      <c r="Y1749" s="87" t="s">
        <v>7192</v>
      </c>
      <c r="Z1749" s="81"/>
    </row>
    <row r="1750" spans="1:26" x14ac:dyDescent="0.35">
      <c r="A1750" s="66" t="s">
        <v>1138</v>
      </c>
      <c r="B1750" s="66" t="s">
        <v>796</v>
      </c>
      <c r="C1750" s="67"/>
      <c r="D1750" s="68"/>
      <c r="E1750" s="69"/>
      <c r="F1750" s="70"/>
      <c r="G1750" s="67"/>
      <c r="H1750" s="71"/>
      <c r="I1750" s="72"/>
      <c r="J1750" s="72"/>
      <c r="K1750" s="36"/>
      <c r="L1750" s="79"/>
      <c r="M1750" s="79"/>
      <c r="N1750" s="74"/>
      <c r="O1750" s="81" t="s">
        <v>1490</v>
      </c>
      <c r="P1750" s="83">
        <v>44407.348738425928</v>
      </c>
      <c r="Q1750" s="81" t="s">
        <v>1659</v>
      </c>
      <c r="R1750" s="81"/>
      <c r="S1750" s="81"/>
      <c r="T1750" s="81" t="s">
        <v>3372</v>
      </c>
      <c r="U1750" s="83">
        <v>44407.348738425928</v>
      </c>
      <c r="V1750" s="85" t="s">
        <v>5193</v>
      </c>
      <c r="W1750" s="81"/>
      <c r="X1750" s="81"/>
      <c r="Y1750" s="87" t="s">
        <v>7193</v>
      </c>
      <c r="Z1750" s="81"/>
    </row>
    <row r="1751" spans="1:26" x14ac:dyDescent="0.35">
      <c r="A1751" s="66" t="s">
        <v>1138</v>
      </c>
      <c r="B1751" s="66" t="s">
        <v>796</v>
      </c>
      <c r="C1751" s="67"/>
      <c r="D1751" s="68"/>
      <c r="E1751" s="69"/>
      <c r="F1751" s="70"/>
      <c r="G1751" s="67"/>
      <c r="H1751" s="71"/>
      <c r="I1751" s="72"/>
      <c r="J1751" s="72"/>
      <c r="K1751" s="36"/>
      <c r="L1751" s="79"/>
      <c r="M1751" s="79"/>
      <c r="N1751" s="74"/>
      <c r="O1751" s="81" t="s">
        <v>1490</v>
      </c>
      <c r="P1751" s="83">
        <v>44409.473541666666</v>
      </c>
      <c r="Q1751" s="81" t="s">
        <v>1782</v>
      </c>
      <c r="R1751" s="81"/>
      <c r="S1751" s="81"/>
      <c r="T1751" s="81" t="s">
        <v>3430</v>
      </c>
      <c r="U1751" s="83">
        <v>44409.473541666666</v>
      </c>
      <c r="V1751" s="85" t="s">
        <v>5194</v>
      </c>
      <c r="W1751" s="81"/>
      <c r="X1751" s="81"/>
      <c r="Y1751" s="87" t="s">
        <v>7194</v>
      </c>
      <c r="Z1751" s="81"/>
    </row>
    <row r="1752" spans="1:26" x14ac:dyDescent="0.35">
      <c r="A1752" s="66" t="s">
        <v>1233</v>
      </c>
      <c r="B1752" s="66" t="s">
        <v>1233</v>
      </c>
      <c r="C1752" s="67"/>
      <c r="D1752" s="68"/>
      <c r="E1752" s="69"/>
      <c r="F1752" s="70"/>
      <c r="G1752" s="67"/>
      <c r="H1752" s="71"/>
      <c r="I1752" s="72"/>
      <c r="J1752" s="72"/>
      <c r="K1752" s="36"/>
      <c r="L1752" s="79"/>
      <c r="M1752" s="79"/>
      <c r="N1752" s="74"/>
      <c r="O1752" s="81" t="s">
        <v>179</v>
      </c>
      <c r="P1752" s="83">
        <v>44409.476412037038</v>
      </c>
      <c r="Q1752" s="81" t="s">
        <v>2186</v>
      </c>
      <c r="R1752" s="85" t="s">
        <v>2898</v>
      </c>
      <c r="S1752" s="81" t="s">
        <v>3188</v>
      </c>
      <c r="T1752" s="81" t="s">
        <v>3289</v>
      </c>
      <c r="U1752" s="83">
        <v>44409.476412037038</v>
      </c>
      <c r="V1752" s="85" t="s">
        <v>5195</v>
      </c>
      <c r="W1752" s="81"/>
      <c r="X1752" s="81"/>
      <c r="Y1752" s="87" t="s">
        <v>7195</v>
      </c>
      <c r="Z1752" s="81"/>
    </row>
    <row r="1753" spans="1:26" x14ac:dyDescent="0.35">
      <c r="A1753" s="66" t="s">
        <v>1138</v>
      </c>
      <c r="B1753" s="66" t="s">
        <v>1233</v>
      </c>
      <c r="C1753" s="67"/>
      <c r="D1753" s="68"/>
      <c r="E1753" s="69"/>
      <c r="F1753" s="70"/>
      <c r="G1753" s="67"/>
      <c r="H1753" s="71"/>
      <c r="I1753" s="72"/>
      <c r="J1753" s="72"/>
      <c r="K1753" s="36"/>
      <c r="L1753" s="79"/>
      <c r="M1753" s="79"/>
      <c r="N1753" s="74"/>
      <c r="O1753" s="81" t="s">
        <v>1490</v>
      </c>
      <c r="P1753" s="83">
        <v>44409.514999999999</v>
      </c>
      <c r="Q1753" s="81" t="s">
        <v>2187</v>
      </c>
      <c r="R1753" s="85" t="s">
        <v>2898</v>
      </c>
      <c r="S1753" s="81" t="s">
        <v>3188</v>
      </c>
      <c r="T1753" s="81" t="s">
        <v>3289</v>
      </c>
      <c r="U1753" s="83">
        <v>44409.514999999999</v>
      </c>
      <c r="V1753" s="85" t="s">
        <v>5196</v>
      </c>
      <c r="W1753" s="81"/>
      <c r="X1753" s="81"/>
      <c r="Y1753" s="87" t="s">
        <v>7196</v>
      </c>
      <c r="Z1753" s="81"/>
    </row>
    <row r="1754" spans="1:26" x14ac:dyDescent="0.35">
      <c r="A1754" s="66" t="s">
        <v>1197</v>
      </c>
      <c r="B1754" s="66" t="s">
        <v>1138</v>
      </c>
      <c r="C1754" s="67"/>
      <c r="D1754" s="68"/>
      <c r="E1754" s="69"/>
      <c r="F1754" s="70"/>
      <c r="G1754" s="67"/>
      <c r="H1754" s="71"/>
      <c r="I1754" s="72"/>
      <c r="J1754" s="72"/>
      <c r="K1754" s="36"/>
      <c r="L1754" s="79"/>
      <c r="M1754" s="79"/>
      <c r="N1754" s="74"/>
      <c r="O1754" s="81" t="s">
        <v>1490</v>
      </c>
      <c r="P1754" s="83">
        <v>44407.392835648148</v>
      </c>
      <c r="Q1754" s="81" t="s">
        <v>2102</v>
      </c>
      <c r="R1754" s="81"/>
      <c r="S1754" s="81"/>
      <c r="T1754" s="81" t="s">
        <v>3325</v>
      </c>
      <c r="U1754" s="83">
        <v>44407.392835648148</v>
      </c>
      <c r="V1754" s="85" t="s">
        <v>5088</v>
      </c>
      <c r="W1754" s="81"/>
      <c r="X1754" s="81"/>
      <c r="Y1754" s="87" t="s">
        <v>7088</v>
      </c>
      <c r="Z1754" s="87" t="s">
        <v>7086</v>
      </c>
    </row>
    <row r="1755" spans="1:26" x14ac:dyDescent="0.35">
      <c r="A1755" s="66" t="s">
        <v>1197</v>
      </c>
      <c r="B1755" s="66" t="s">
        <v>1197</v>
      </c>
      <c r="C1755" s="67"/>
      <c r="D1755" s="68"/>
      <c r="E1755" s="69"/>
      <c r="F1755" s="70"/>
      <c r="G1755" s="67"/>
      <c r="H1755" s="71"/>
      <c r="I1755" s="72"/>
      <c r="J1755" s="72"/>
      <c r="K1755" s="36"/>
      <c r="L1755" s="79"/>
      <c r="M1755" s="79"/>
      <c r="N1755" s="74"/>
      <c r="O1755" s="81" t="s">
        <v>179</v>
      </c>
      <c r="P1755" s="83">
        <v>44409.480254629627</v>
      </c>
      <c r="Q1755" s="81" t="s">
        <v>2188</v>
      </c>
      <c r="R1755" s="85" t="s">
        <v>2921</v>
      </c>
      <c r="S1755" s="81" t="s">
        <v>3177</v>
      </c>
      <c r="T1755" s="81"/>
      <c r="U1755" s="83">
        <v>44409.480254629627</v>
      </c>
      <c r="V1755" s="85" t="s">
        <v>5197</v>
      </c>
      <c r="W1755" s="81"/>
      <c r="X1755" s="81"/>
      <c r="Y1755" s="87" t="s">
        <v>7197</v>
      </c>
      <c r="Z1755" s="81"/>
    </row>
    <row r="1756" spans="1:26" x14ac:dyDescent="0.35">
      <c r="A1756" s="66" t="s">
        <v>1138</v>
      </c>
      <c r="B1756" s="66" t="s">
        <v>1197</v>
      </c>
      <c r="C1756" s="67"/>
      <c r="D1756" s="68"/>
      <c r="E1756" s="69"/>
      <c r="F1756" s="70"/>
      <c r="G1756" s="67"/>
      <c r="H1756" s="71"/>
      <c r="I1756" s="72"/>
      <c r="J1756" s="72"/>
      <c r="K1756" s="36"/>
      <c r="L1756" s="79"/>
      <c r="M1756" s="79"/>
      <c r="N1756" s="74"/>
      <c r="O1756" s="81" t="s">
        <v>1490</v>
      </c>
      <c r="P1756" s="83">
        <v>44409.515115740738</v>
      </c>
      <c r="Q1756" s="81" t="s">
        <v>2189</v>
      </c>
      <c r="R1756" s="81"/>
      <c r="S1756" s="81"/>
      <c r="T1756" s="81"/>
      <c r="U1756" s="83">
        <v>44409.515115740738</v>
      </c>
      <c r="V1756" s="85" t="s">
        <v>5198</v>
      </c>
      <c r="W1756" s="81"/>
      <c r="X1756" s="81"/>
      <c r="Y1756" s="87" t="s">
        <v>7198</v>
      </c>
      <c r="Z1756" s="81"/>
    </row>
    <row r="1757" spans="1:26" x14ac:dyDescent="0.35">
      <c r="A1757" s="66" t="s">
        <v>999</v>
      </c>
      <c r="B1757" s="66" t="s">
        <v>999</v>
      </c>
      <c r="C1757" s="67"/>
      <c r="D1757" s="68"/>
      <c r="E1757" s="69"/>
      <c r="F1757" s="70"/>
      <c r="G1757" s="67"/>
      <c r="H1757" s="71"/>
      <c r="I1757" s="72"/>
      <c r="J1757" s="72"/>
      <c r="K1757" s="36"/>
      <c r="L1757" s="79"/>
      <c r="M1757" s="79"/>
      <c r="N1757" s="74"/>
      <c r="O1757" s="81" t="s">
        <v>179</v>
      </c>
      <c r="P1757" s="83">
        <v>44409.501898148148</v>
      </c>
      <c r="Q1757" s="81" t="s">
        <v>2190</v>
      </c>
      <c r="R1757" s="85" t="s">
        <v>2922</v>
      </c>
      <c r="S1757" s="81" t="s">
        <v>3177</v>
      </c>
      <c r="T1757" s="81" t="s">
        <v>3472</v>
      </c>
      <c r="U1757" s="83">
        <v>44409.501898148148</v>
      </c>
      <c r="V1757" s="85" t="s">
        <v>5199</v>
      </c>
      <c r="W1757" s="81"/>
      <c r="X1757" s="81"/>
      <c r="Y1757" s="87" t="s">
        <v>7199</v>
      </c>
      <c r="Z1757" s="81"/>
    </row>
    <row r="1758" spans="1:26" x14ac:dyDescent="0.35">
      <c r="A1758" s="66" t="s">
        <v>1138</v>
      </c>
      <c r="B1758" s="66" t="s">
        <v>999</v>
      </c>
      <c r="C1758" s="67"/>
      <c r="D1758" s="68"/>
      <c r="E1758" s="69"/>
      <c r="F1758" s="70"/>
      <c r="G1758" s="67"/>
      <c r="H1758" s="71"/>
      <c r="I1758" s="72"/>
      <c r="J1758" s="72"/>
      <c r="K1758" s="36"/>
      <c r="L1758" s="79"/>
      <c r="M1758" s="79"/>
      <c r="N1758" s="74"/>
      <c r="O1758" s="81" t="s">
        <v>1490</v>
      </c>
      <c r="P1758" s="83">
        <v>44409.515243055554</v>
      </c>
      <c r="Q1758" s="81" t="s">
        <v>1859</v>
      </c>
      <c r="R1758" s="81"/>
      <c r="S1758" s="81"/>
      <c r="T1758" s="81" t="s">
        <v>3472</v>
      </c>
      <c r="U1758" s="83">
        <v>44409.515243055554</v>
      </c>
      <c r="V1758" s="85" t="s">
        <v>5200</v>
      </c>
      <c r="W1758" s="81"/>
      <c r="X1758" s="81"/>
      <c r="Y1758" s="87" t="s">
        <v>7200</v>
      </c>
      <c r="Z1758" s="81"/>
    </row>
    <row r="1759" spans="1:26" x14ac:dyDescent="0.35">
      <c r="A1759" s="66" t="s">
        <v>1234</v>
      </c>
      <c r="B1759" s="66" t="s">
        <v>1234</v>
      </c>
      <c r="C1759" s="67"/>
      <c r="D1759" s="68"/>
      <c r="E1759" s="69"/>
      <c r="F1759" s="70"/>
      <c r="G1759" s="67"/>
      <c r="H1759" s="71"/>
      <c r="I1759" s="72"/>
      <c r="J1759" s="72"/>
      <c r="K1759" s="36"/>
      <c r="L1759" s="79"/>
      <c r="M1759" s="79"/>
      <c r="N1759" s="74"/>
      <c r="O1759" s="81" t="s">
        <v>179</v>
      </c>
      <c r="P1759" s="83">
        <v>44409.509039351855</v>
      </c>
      <c r="Q1759" s="81" t="s">
        <v>2191</v>
      </c>
      <c r="R1759" s="85" t="s">
        <v>2923</v>
      </c>
      <c r="S1759" s="81" t="s">
        <v>3177</v>
      </c>
      <c r="T1759" s="81" t="s">
        <v>3570</v>
      </c>
      <c r="U1759" s="83">
        <v>44409.509039351855</v>
      </c>
      <c r="V1759" s="85" t="s">
        <v>5201</v>
      </c>
      <c r="W1759" s="81"/>
      <c r="X1759" s="81"/>
      <c r="Y1759" s="87" t="s">
        <v>7201</v>
      </c>
      <c r="Z1759" s="81"/>
    </row>
    <row r="1760" spans="1:26" x14ac:dyDescent="0.35">
      <c r="A1760" s="66" t="s">
        <v>1138</v>
      </c>
      <c r="B1760" s="66" t="s">
        <v>1234</v>
      </c>
      <c r="C1760" s="67"/>
      <c r="D1760" s="68"/>
      <c r="E1760" s="69"/>
      <c r="F1760" s="70"/>
      <c r="G1760" s="67"/>
      <c r="H1760" s="71"/>
      <c r="I1760" s="72"/>
      <c r="J1760" s="72"/>
      <c r="K1760" s="36"/>
      <c r="L1760" s="79"/>
      <c r="M1760" s="79"/>
      <c r="N1760" s="74"/>
      <c r="O1760" s="81" t="s">
        <v>1490</v>
      </c>
      <c r="P1760" s="83">
        <v>44409.515347222223</v>
      </c>
      <c r="Q1760" s="81" t="s">
        <v>2192</v>
      </c>
      <c r="R1760" s="81"/>
      <c r="S1760" s="81"/>
      <c r="T1760" s="81" t="s">
        <v>3571</v>
      </c>
      <c r="U1760" s="83">
        <v>44409.515347222223</v>
      </c>
      <c r="V1760" s="85" t="s">
        <v>5202</v>
      </c>
      <c r="W1760" s="81"/>
      <c r="X1760" s="81"/>
      <c r="Y1760" s="87" t="s">
        <v>7202</v>
      </c>
      <c r="Z1760" s="81"/>
    </row>
    <row r="1761" spans="1:26" x14ac:dyDescent="0.35">
      <c r="A1761" s="66" t="s">
        <v>1235</v>
      </c>
      <c r="B1761" s="66" t="s">
        <v>1309</v>
      </c>
      <c r="C1761" s="67"/>
      <c r="D1761" s="68"/>
      <c r="E1761" s="69"/>
      <c r="F1761" s="70"/>
      <c r="G1761" s="67"/>
      <c r="H1761" s="71"/>
      <c r="I1761" s="72"/>
      <c r="J1761" s="72"/>
      <c r="K1761" s="36"/>
      <c r="L1761" s="79"/>
      <c r="M1761" s="79"/>
      <c r="N1761" s="74"/>
      <c r="O1761" s="81" t="s">
        <v>1490</v>
      </c>
      <c r="P1761" s="83">
        <v>44409.550543981481</v>
      </c>
      <c r="Q1761" s="81" t="s">
        <v>2193</v>
      </c>
      <c r="R1761" s="85" t="s">
        <v>2727</v>
      </c>
      <c r="S1761" s="81" t="s">
        <v>3177</v>
      </c>
      <c r="T1761" s="81" t="s">
        <v>3325</v>
      </c>
      <c r="U1761" s="83">
        <v>44409.550543981481</v>
      </c>
      <c r="V1761" s="85" t="s">
        <v>5203</v>
      </c>
      <c r="W1761" s="81"/>
      <c r="X1761" s="81"/>
      <c r="Y1761" s="87" t="s">
        <v>7203</v>
      </c>
      <c r="Z1761" s="81"/>
    </row>
    <row r="1762" spans="1:26" x14ac:dyDescent="0.35">
      <c r="A1762" s="66" t="s">
        <v>1138</v>
      </c>
      <c r="B1762" s="66" t="s">
        <v>1235</v>
      </c>
      <c r="C1762" s="67"/>
      <c r="D1762" s="68"/>
      <c r="E1762" s="69"/>
      <c r="F1762" s="70"/>
      <c r="G1762" s="67"/>
      <c r="H1762" s="71"/>
      <c r="I1762" s="72"/>
      <c r="J1762" s="72"/>
      <c r="K1762" s="36"/>
      <c r="L1762" s="79"/>
      <c r="M1762" s="79"/>
      <c r="N1762" s="74"/>
      <c r="O1762" s="81" t="s">
        <v>1490</v>
      </c>
      <c r="P1762" s="83">
        <v>44409.556759259256</v>
      </c>
      <c r="Q1762" s="81" t="s">
        <v>2194</v>
      </c>
      <c r="R1762" s="85" t="s">
        <v>2727</v>
      </c>
      <c r="S1762" s="81" t="s">
        <v>3177</v>
      </c>
      <c r="T1762" s="81" t="s">
        <v>3325</v>
      </c>
      <c r="U1762" s="83">
        <v>44409.556759259256</v>
      </c>
      <c r="V1762" s="85" t="s">
        <v>5204</v>
      </c>
      <c r="W1762" s="81"/>
      <c r="X1762" s="81"/>
      <c r="Y1762" s="87" t="s">
        <v>7204</v>
      </c>
      <c r="Z1762" s="81"/>
    </row>
    <row r="1763" spans="1:26" x14ac:dyDescent="0.35">
      <c r="A1763" s="66" t="s">
        <v>1236</v>
      </c>
      <c r="B1763" s="66" t="s">
        <v>1236</v>
      </c>
      <c r="C1763" s="67"/>
      <c r="D1763" s="68"/>
      <c r="E1763" s="69"/>
      <c r="F1763" s="70"/>
      <c r="G1763" s="67"/>
      <c r="H1763" s="71"/>
      <c r="I1763" s="72"/>
      <c r="J1763" s="72"/>
      <c r="K1763" s="36"/>
      <c r="L1763" s="79"/>
      <c r="M1763" s="79"/>
      <c r="N1763" s="74"/>
      <c r="O1763" s="81" t="s">
        <v>179</v>
      </c>
      <c r="P1763" s="83">
        <v>44409.629861111112</v>
      </c>
      <c r="Q1763" s="81" t="s">
        <v>2195</v>
      </c>
      <c r="R1763" s="85" t="s">
        <v>2702</v>
      </c>
      <c r="S1763" s="81" t="s">
        <v>3217</v>
      </c>
      <c r="T1763" s="81" t="s">
        <v>3449</v>
      </c>
      <c r="U1763" s="83">
        <v>44409.629861111112</v>
      </c>
      <c r="V1763" s="85" t="s">
        <v>5205</v>
      </c>
      <c r="W1763" s="81"/>
      <c r="X1763" s="81"/>
      <c r="Y1763" s="87" t="s">
        <v>7205</v>
      </c>
      <c r="Z1763" s="81"/>
    </row>
    <row r="1764" spans="1:26" x14ac:dyDescent="0.35">
      <c r="A1764" s="66" t="s">
        <v>1138</v>
      </c>
      <c r="B1764" s="66" t="s">
        <v>1236</v>
      </c>
      <c r="C1764" s="67"/>
      <c r="D1764" s="68"/>
      <c r="E1764" s="69"/>
      <c r="F1764" s="70"/>
      <c r="G1764" s="67"/>
      <c r="H1764" s="71"/>
      <c r="I1764" s="72"/>
      <c r="J1764" s="72"/>
      <c r="K1764" s="36"/>
      <c r="L1764" s="79"/>
      <c r="M1764" s="79"/>
      <c r="N1764" s="74"/>
      <c r="O1764" s="81" t="s">
        <v>1490</v>
      </c>
      <c r="P1764" s="83">
        <v>44409.640011574076</v>
      </c>
      <c r="Q1764" s="81" t="s">
        <v>1801</v>
      </c>
      <c r="R1764" s="85" t="s">
        <v>2702</v>
      </c>
      <c r="S1764" s="81" t="s">
        <v>3217</v>
      </c>
      <c r="T1764" s="81" t="s">
        <v>3449</v>
      </c>
      <c r="U1764" s="83">
        <v>44409.640011574076</v>
      </c>
      <c r="V1764" s="85" t="s">
        <v>5206</v>
      </c>
      <c r="W1764" s="81"/>
      <c r="X1764" s="81"/>
      <c r="Y1764" s="87" t="s">
        <v>7206</v>
      </c>
      <c r="Z1764" s="81"/>
    </row>
    <row r="1765" spans="1:26" x14ac:dyDescent="0.35">
      <c r="A1765" s="66" t="s">
        <v>1237</v>
      </c>
      <c r="B1765" s="66" t="s">
        <v>1237</v>
      </c>
      <c r="C1765" s="67"/>
      <c r="D1765" s="68"/>
      <c r="E1765" s="69"/>
      <c r="F1765" s="70"/>
      <c r="G1765" s="67"/>
      <c r="H1765" s="71"/>
      <c r="I1765" s="72"/>
      <c r="J1765" s="72"/>
      <c r="K1765" s="36"/>
      <c r="L1765" s="79"/>
      <c r="M1765" s="79"/>
      <c r="N1765" s="74"/>
      <c r="O1765" s="81" t="s">
        <v>179</v>
      </c>
      <c r="P1765" s="83">
        <v>44406.336608796293</v>
      </c>
      <c r="Q1765" s="81" t="s">
        <v>2196</v>
      </c>
      <c r="R1765" s="85" t="s">
        <v>2924</v>
      </c>
      <c r="S1765" s="81" t="s">
        <v>3177</v>
      </c>
      <c r="T1765" s="81" t="s">
        <v>3289</v>
      </c>
      <c r="U1765" s="83">
        <v>44406.336608796293</v>
      </c>
      <c r="V1765" s="85" t="s">
        <v>5207</v>
      </c>
      <c r="W1765" s="81"/>
      <c r="X1765" s="81"/>
      <c r="Y1765" s="87" t="s">
        <v>7207</v>
      </c>
      <c r="Z1765" s="81"/>
    </row>
    <row r="1766" spans="1:26" x14ac:dyDescent="0.35">
      <c r="A1766" s="66" t="s">
        <v>1237</v>
      </c>
      <c r="B1766" s="66" t="s">
        <v>1237</v>
      </c>
      <c r="C1766" s="67"/>
      <c r="D1766" s="68"/>
      <c r="E1766" s="69"/>
      <c r="F1766" s="70"/>
      <c r="G1766" s="67"/>
      <c r="H1766" s="71"/>
      <c r="I1766" s="72"/>
      <c r="J1766" s="72"/>
      <c r="K1766" s="36"/>
      <c r="L1766" s="79"/>
      <c r="M1766" s="79"/>
      <c r="N1766" s="74"/>
      <c r="O1766" s="81" t="s">
        <v>179</v>
      </c>
      <c r="P1766" s="83">
        <v>44410.327164351853</v>
      </c>
      <c r="Q1766" s="81" t="s">
        <v>2197</v>
      </c>
      <c r="R1766" s="85" t="s">
        <v>2925</v>
      </c>
      <c r="S1766" s="81" t="s">
        <v>3177</v>
      </c>
      <c r="T1766" s="81" t="s">
        <v>3384</v>
      </c>
      <c r="U1766" s="83">
        <v>44410.327164351853</v>
      </c>
      <c r="V1766" s="85" t="s">
        <v>5208</v>
      </c>
      <c r="W1766" s="81"/>
      <c r="X1766" s="81"/>
      <c r="Y1766" s="87" t="s">
        <v>7208</v>
      </c>
      <c r="Z1766" s="81"/>
    </row>
    <row r="1767" spans="1:26" x14ac:dyDescent="0.35">
      <c r="A1767" s="66" t="s">
        <v>1138</v>
      </c>
      <c r="B1767" s="66" t="s">
        <v>1237</v>
      </c>
      <c r="C1767" s="67"/>
      <c r="D1767" s="68"/>
      <c r="E1767" s="69"/>
      <c r="F1767" s="70"/>
      <c r="G1767" s="67"/>
      <c r="H1767" s="71"/>
      <c r="I1767" s="72"/>
      <c r="J1767" s="72"/>
      <c r="K1767" s="36"/>
      <c r="L1767" s="79"/>
      <c r="M1767" s="79"/>
      <c r="N1767" s="74"/>
      <c r="O1767" s="81" t="s">
        <v>1490</v>
      </c>
      <c r="P1767" s="83">
        <v>44406.348657407405</v>
      </c>
      <c r="Q1767" s="81" t="s">
        <v>2198</v>
      </c>
      <c r="R1767" s="81"/>
      <c r="S1767" s="81"/>
      <c r="T1767" s="81" t="s">
        <v>3289</v>
      </c>
      <c r="U1767" s="83">
        <v>44406.348657407405</v>
      </c>
      <c r="V1767" s="85" t="s">
        <v>5209</v>
      </c>
      <c r="W1767" s="81"/>
      <c r="X1767" s="81"/>
      <c r="Y1767" s="87" t="s">
        <v>7209</v>
      </c>
      <c r="Z1767" s="81"/>
    </row>
    <row r="1768" spans="1:26" x14ac:dyDescent="0.35">
      <c r="A1768" s="66" t="s">
        <v>1138</v>
      </c>
      <c r="B1768" s="66" t="s">
        <v>1237</v>
      </c>
      <c r="C1768" s="67"/>
      <c r="D1768" s="68"/>
      <c r="E1768" s="69"/>
      <c r="F1768" s="70"/>
      <c r="G1768" s="67"/>
      <c r="H1768" s="71"/>
      <c r="I1768" s="72"/>
      <c r="J1768" s="72"/>
      <c r="K1768" s="36"/>
      <c r="L1768" s="79"/>
      <c r="M1768" s="79"/>
      <c r="N1768" s="74"/>
      <c r="O1768" s="81" t="s">
        <v>1490</v>
      </c>
      <c r="P1768" s="83">
        <v>44410.348344907405</v>
      </c>
      <c r="Q1768" s="81" t="s">
        <v>2199</v>
      </c>
      <c r="R1768" s="81"/>
      <c r="S1768" s="81"/>
      <c r="T1768" s="81" t="s">
        <v>3384</v>
      </c>
      <c r="U1768" s="83">
        <v>44410.348344907405</v>
      </c>
      <c r="V1768" s="85" t="s">
        <v>5210</v>
      </c>
      <c r="W1768" s="81"/>
      <c r="X1768" s="81"/>
      <c r="Y1768" s="87" t="s">
        <v>7210</v>
      </c>
      <c r="Z1768" s="81"/>
    </row>
    <row r="1769" spans="1:26" x14ac:dyDescent="0.35">
      <c r="A1769" s="66" t="s">
        <v>1238</v>
      </c>
      <c r="B1769" s="66" t="s">
        <v>1238</v>
      </c>
      <c r="C1769" s="67"/>
      <c r="D1769" s="68"/>
      <c r="E1769" s="69"/>
      <c r="F1769" s="70"/>
      <c r="G1769" s="67"/>
      <c r="H1769" s="71"/>
      <c r="I1769" s="72"/>
      <c r="J1769" s="72"/>
      <c r="K1769" s="36"/>
      <c r="L1769" s="79"/>
      <c r="M1769" s="79"/>
      <c r="N1769" s="74"/>
      <c r="O1769" s="81" t="s">
        <v>179</v>
      </c>
      <c r="P1769" s="83">
        <v>44405.584756944445</v>
      </c>
      <c r="Q1769" s="81" t="s">
        <v>2200</v>
      </c>
      <c r="R1769" s="81" t="s">
        <v>2926</v>
      </c>
      <c r="S1769" s="81" t="s">
        <v>3260</v>
      </c>
      <c r="T1769" s="81" t="s">
        <v>3380</v>
      </c>
      <c r="U1769" s="83">
        <v>44405.584756944445</v>
      </c>
      <c r="V1769" s="85" t="s">
        <v>5211</v>
      </c>
      <c r="W1769" s="81"/>
      <c r="X1769" s="81"/>
      <c r="Y1769" s="87" t="s">
        <v>7211</v>
      </c>
      <c r="Z1769" s="81"/>
    </row>
    <row r="1770" spans="1:26" x14ac:dyDescent="0.35">
      <c r="A1770" s="66" t="s">
        <v>1238</v>
      </c>
      <c r="B1770" s="66" t="s">
        <v>1238</v>
      </c>
      <c r="C1770" s="67"/>
      <c r="D1770" s="68"/>
      <c r="E1770" s="69"/>
      <c r="F1770" s="70"/>
      <c r="G1770" s="67"/>
      <c r="H1770" s="71"/>
      <c r="I1770" s="72"/>
      <c r="J1770" s="72"/>
      <c r="K1770" s="36"/>
      <c r="L1770" s="79"/>
      <c r="M1770" s="79"/>
      <c r="N1770" s="74"/>
      <c r="O1770" s="81" t="s">
        <v>179</v>
      </c>
      <c r="P1770" s="83">
        <v>44410.333344907405</v>
      </c>
      <c r="Q1770" s="81" t="s">
        <v>2201</v>
      </c>
      <c r="R1770" s="85" t="s">
        <v>2927</v>
      </c>
      <c r="S1770" s="81" t="s">
        <v>3177</v>
      </c>
      <c r="T1770" s="81" t="s">
        <v>3463</v>
      </c>
      <c r="U1770" s="83">
        <v>44410.333344907405</v>
      </c>
      <c r="V1770" s="85" t="s">
        <v>5212</v>
      </c>
      <c r="W1770" s="81"/>
      <c r="X1770" s="81"/>
      <c r="Y1770" s="87" t="s">
        <v>7212</v>
      </c>
      <c r="Z1770" s="81"/>
    </row>
    <row r="1771" spans="1:26" x14ac:dyDescent="0.35">
      <c r="A1771" s="66" t="s">
        <v>1138</v>
      </c>
      <c r="B1771" s="66" t="s">
        <v>1238</v>
      </c>
      <c r="C1771" s="67"/>
      <c r="D1771" s="68"/>
      <c r="E1771" s="69"/>
      <c r="F1771" s="70"/>
      <c r="G1771" s="67"/>
      <c r="H1771" s="71"/>
      <c r="I1771" s="72"/>
      <c r="J1771" s="72"/>
      <c r="K1771" s="36"/>
      <c r="L1771" s="79"/>
      <c r="M1771" s="79"/>
      <c r="N1771" s="74"/>
      <c r="O1771" s="81" t="s">
        <v>1490</v>
      </c>
      <c r="P1771" s="83">
        <v>44405.598402777781</v>
      </c>
      <c r="Q1771" s="81" t="s">
        <v>2032</v>
      </c>
      <c r="R1771" s="85" t="s">
        <v>2822</v>
      </c>
      <c r="S1771" s="81" t="s">
        <v>3243</v>
      </c>
      <c r="T1771" s="81" t="s">
        <v>3380</v>
      </c>
      <c r="U1771" s="83">
        <v>44405.598402777781</v>
      </c>
      <c r="V1771" s="85" t="s">
        <v>4992</v>
      </c>
      <c r="W1771" s="81"/>
      <c r="X1771" s="81"/>
      <c r="Y1771" s="87" t="s">
        <v>6992</v>
      </c>
      <c r="Z1771" s="81"/>
    </row>
    <row r="1772" spans="1:26" x14ac:dyDescent="0.35">
      <c r="A1772" s="66" t="s">
        <v>1138</v>
      </c>
      <c r="B1772" s="66" t="s">
        <v>1238</v>
      </c>
      <c r="C1772" s="67"/>
      <c r="D1772" s="68"/>
      <c r="E1772" s="69"/>
      <c r="F1772" s="70"/>
      <c r="G1772" s="67"/>
      <c r="H1772" s="71"/>
      <c r="I1772" s="72"/>
      <c r="J1772" s="72"/>
      <c r="K1772" s="36"/>
      <c r="L1772" s="79"/>
      <c r="M1772" s="79"/>
      <c r="N1772" s="74"/>
      <c r="O1772" s="81" t="s">
        <v>1490</v>
      </c>
      <c r="P1772" s="83">
        <v>44410.348437499997</v>
      </c>
      <c r="Q1772" s="81" t="s">
        <v>1842</v>
      </c>
      <c r="R1772" s="81"/>
      <c r="S1772" s="81"/>
      <c r="T1772" s="81" t="s">
        <v>3463</v>
      </c>
      <c r="U1772" s="83">
        <v>44410.348437499997</v>
      </c>
      <c r="V1772" s="85" t="s">
        <v>5213</v>
      </c>
      <c r="W1772" s="81"/>
      <c r="X1772" s="81"/>
      <c r="Y1772" s="87" t="s">
        <v>7213</v>
      </c>
      <c r="Z1772" s="81"/>
    </row>
    <row r="1773" spans="1:26" x14ac:dyDescent="0.35">
      <c r="A1773" s="66" t="s">
        <v>1138</v>
      </c>
      <c r="B1773" s="66" t="s">
        <v>1475</v>
      </c>
      <c r="C1773" s="67"/>
      <c r="D1773" s="68"/>
      <c r="E1773" s="69"/>
      <c r="F1773" s="70"/>
      <c r="G1773" s="67"/>
      <c r="H1773" s="71"/>
      <c r="I1773" s="72"/>
      <c r="J1773" s="72"/>
      <c r="K1773" s="36"/>
      <c r="L1773" s="79"/>
      <c r="M1773" s="79"/>
      <c r="N1773" s="74"/>
      <c r="O1773" s="81" t="s">
        <v>1490</v>
      </c>
      <c r="P1773" s="83">
        <v>44410.34847222222</v>
      </c>
      <c r="Q1773" s="81" t="s">
        <v>2202</v>
      </c>
      <c r="R1773" s="81"/>
      <c r="S1773" s="81"/>
      <c r="T1773" s="81" t="s">
        <v>3572</v>
      </c>
      <c r="U1773" s="83">
        <v>44410.34847222222</v>
      </c>
      <c r="V1773" s="85" t="s">
        <v>5214</v>
      </c>
      <c r="W1773" s="81"/>
      <c r="X1773" s="81"/>
      <c r="Y1773" s="87" t="s">
        <v>7214</v>
      </c>
      <c r="Z1773" s="81"/>
    </row>
    <row r="1774" spans="1:26" x14ac:dyDescent="0.35">
      <c r="A1774" s="66" t="s">
        <v>1232</v>
      </c>
      <c r="B1774" s="66" t="s">
        <v>1476</v>
      </c>
      <c r="C1774" s="67"/>
      <c r="D1774" s="68"/>
      <c r="E1774" s="69"/>
      <c r="F1774" s="70"/>
      <c r="G1774" s="67"/>
      <c r="H1774" s="71"/>
      <c r="I1774" s="72"/>
      <c r="J1774" s="72"/>
      <c r="K1774" s="36"/>
      <c r="L1774" s="79"/>
      <c r="M1774" s="79"/>
      <c r="N1774" s="74"/>
      <c r="O1774" s="81" t="s">
        <v>1490</v>
      </c>
      <c r="P1774" s="83">
        <v>44410.333553240744</v>
      </c>
      <c r="Q1774" s="81" t="s">
        <v>2203</v>
      </c>
      <c r="R1774" s="85" t="s">
        <v>2928</v>
      </c>
      <c r="S1774" s="81" t="s">
        <v>3177</v>
      </c>
      <c r="T1774" s="81" t="s">
        <v>3573</v>
      </c>
      <c r="U1774" s="83">
        <v>44410.333553240744</v>
      </c>
      <c r="V1774" s="85" t="s">
        <v>5215</v>
      </c>
      <c r="W1774" s="81"/>
      <c r="X1774" s="81"/>
      <c r="Y1774" s="87" t="s">
        <v>7215</v>
      </c>
      <c r="Z1774" s="81"/>
    </row>
    <row r="1775" spans="1:26" x14ac:dyDescent="0.35">
      <c r="A1775" s="66" t="s">
        <v>1138</v>
      </c>
      <c r="B1775" s="66" t="s">
        <v>1476</v>
      </c>
      <c r="C1775" s="67"/>
      <c r="D1775" s="68"/>
      <c r="E1775" s="69"/>
      <c r="F1775" s="70"/>
      <c r="G1775" s="67"/>
      <c r="H1775" s="71"/>
      <c r="I1775" s="72"/>
      <c r="J1775" s="72"/>
      <c r="K1775" s="36"/>
      <c r="L1775" s="79"/>
      <c r="M1775" s="79"/>
      <c r="N1775" s="74"/>
      <c r="O1775" s="81" t="s">
        <v>1490</v>
      </c>
      <c r="P1775" s="83">
        <v>44410.34847222222</v>
      </c>
      <c r="Q1775" s="81" t="s">
        <v>2202</v>
      </c>
      <c r="R1775" s="81"/>
      <c r="S1775" s="81"/>
      <c r="T1775" s="81" t="s">
        <v>3572</v>
      </c>
      <c r="U1775" s="83">
        <v>44410.34847222222</v>
      </c>
      <c r="V1775" s="85" t="s">
        <v>5214</v>
      </c>
      <c r="W1775" s="81"/>
      <c r="X1775" s="81"/>
      <c r="Y1775" s="87" t="s">
        <v>7214</v>
      </c>
      <c r="Z1775" s="81"/>
    </row>
    <row r="1776" spans="1:26" x14ac:dyDescent="0.35">
      <c r="A1776" s="66" t="s">
        <v>1138</v>
      </c>
      <c r="B1776" s="66" t="s">
        <v>1232</v>
      </c>
      <c r="C1776" s="67"/>
      <c r="D1776" s="68"/>
      <c r="E1776" s="69"/>
      <c r="F1776" s="70"/>
      <c r="G1776" s="67"/>
      <c r="H1776" s="71"/>
      <c r="I1776" s="72"/>
      <c r="J1776" s="72"/>
      <c r="K1776" s="36"/>
      <c r="L1776" s="79"/>
      <c r="M1776" s="79"/>
      <c r="N1776" s="74"/>
      <c r="O1776" s="81" t="s">
        <v>1490</v>
      </c>
      <c r="P1776" s="83">
        <v>44409.473449074074</v>
      </c>
      <c r="Q1776" s="81" t="s">
        <v>1837</v>
      </c>
      <c r="R1776" s="81"/>
      <c r="S1776" s="81"/>
      <c r="T1776" s="81" t="s">
        <v>3460</v>
      </c>
      <c r="U1776" s="83">
        <v>44409.473449074074</v>
      </c>
      <c r="V1776" s="85" t="s">
        <v>5189</v>
      </c>
      <c r="W1776" s="81"/>
      <c r="X1776" s="81"/>
      <c r="Y1776" s="87" t="s">
        <v>7189</v>
      </c>
      <c r="Z1776" s="81"/>
    </row>
    <row r="1777" spans="1:26" x14ac:dyDescent="0.35">
      <c r="A1777" s="66" t="s">
        <v>1138</v>
      </c>
      <c r="B1777" s="66" t="s">
        <v>1232</v>
      </c>
      <c r="C1777" s="67"/>
      <c r="D1777" s="68"/>
      <c r="E1777" s="69"/>
      <c r="F1777" s="70"/>
      <c r="G1777" s="67"/>
      <c r="H1777" s="71"/>
      <c r="I1777" s="72"/>
      <c r="J1777" s="72"/>
      <c r="K1777" s="36"/>
      <c r="L1777" s="79"/>
      <c r="M1777" s="79"/>
      <c r="N1777" s="74"/>
      <c r="O1777" s="81" t="s">
        <v>1490</v>
      </c>
      <c r="P1777" s="83">
        <v>44410.34847222222</v>
      </c>
      <c r="Q1777" s="81" t="s">
        <v>2202</v>
      </c>
      <c r="R1777" s="81"/>
      <c r="S1777" s="81"/>
      <c r="T1777" s="81" t="s">
        <v>3572</v>
      </c>
      <c r="U1777" s="83">
        <v>44410.34847222222</v>
      </c>
      <c r="V1777" s="85" t="s">
        <v>5214</v>
      </c>
      <c r="W1777" s="81"/>
      <c r="X1777" s="81"/>
      <c r="Y1777" s="87" t="s">
        <v>7214</v>
      </c>
      <c r="Z1777" s="81"/>
    </row>
    <row r="1778" spans="1:26" x14ac:dyDescent="0.35">
      <c r="A1778" s="66" t="s">
        <v>1239</v>
      </c>
      <c r="B1778" s="66" t="s">
        <v>1239</v>
      </c>
      <c r="C1778" s="67"/>
      <c r="D1778" s="68"/>
      <c r="E1778" s="69"/>
      <c r="F1778" s="70"/>
      <c r="G1778" s="67"/>
      <c r="H1778" s="71"/>
      <c r="I1778" s="72"/>
      <c r="J1778" s="72"/>
      <c r="K1778" s="36"/>
      <c r="L1778" s="79"/>
      <c r="M1778" s="79"/>
      <c r="N1778" s="74"/>
      <c r="O1778" s="81" t="s">
        <v>179</v>
      </c>
      <c r="P1778" s="83">
        <v>44406.333333333336</v>
      </c>
      <c r="Q1778" s="81" t="s">
        <v>2204</v>
      </c>
      <c r="R1778" s="85" t="s">
        <v>2929</v>
      </c>
      <c r="S1778" s="81" t="s">
        <v>3177</v>
      </c>
      <c r="T1778" s="81" t="s">
        <v>3289</v>
      </c>
      <c r="U1778" s="83">
        <v>44406.333333333336</v>
      </c>
      <c r="V1778" s="85" t="s">
        <v>5216</v>
      </c>
      <c r="W1778" s="81"/>
      <c r="X1778" s="81"/>
      <c r="Y1778" s="87" t="s">
        <v>7216</v>
      </c>
      <c r="Z1778" s="81"/>
    </row>
    <row r="1779" spans="1:26" x14ac:dyDescent="0.35">
      <c r="A1779" s="66" t="s">
        <v>1239</v>
      </c>
      <c r="B1779" s="66" t="s">
        <v>1239</v>
      </c>
      <c r="C1779" s="67"/>
      <c r="D1779" s="68"/>
      <c r="E1779" s="69"/>
      <c r="F1779" s="70"/>
      <c r="G1779" s="67"/>
      <c r="H1779" s="71"/>
      <c r="I1779" s="72"/>
      <c r="J1779" s="72"/>
      <c r="K1779" s="36"/>
      <c r="L1779" s="79"/>
      <c r="M1779" s="79"/>
      <c r="N1779" s="74"/>
      <c r="O1779" s="81" t="s">
        <v>179</v>
      </c>
      <c r="P1779" s="83">
        <v>44408.333333333336</v>
      </c>
      <c r="Q1779" s="81" t="s">
        <v>2205</v>
      </c>
      <c r="R1779" s="85" t="s">
        <v>2930</v>
      </c>
      <c r="S1779" s="81" t="s">
        <v>3177</v>
      </c>
      <c r="T1779" s="81" t="s">
        <v>3289</v>
      </c>
      <c r="U1779" s="83">
        <v>44408.333333333336</v>
      </c>
      <c r="V1779" s="85" t="s">
        <v>5217</v>
      </c>
      <c r="W1779" s="81"/>
      <c r="X1779" s="81"/>
      <c r="Y1779" s="87" t="s">
        <v>7217</v>
      </c>
      <c r="Z1779" s="81"/>
    </row>
    <row r="1780" spans="1:26" x14ac:dyDescent="0.35">
      <c r="A1780" s="66" t="s">
        <v>1239</v>
      </c>
      <c r="B1780" s="66" t="s">
        <v>1239</v>
      </c>
      <c r="C1780" s="67"/>
      <c r="D1780" s="68"/>
      <c r="E1780" s="69"/>
      <c r="F1780" s="70"/>
      <c r="G1780" s="67"/>
      <c r="H1780" s="71"/>
      <c r="I1780" s="72"/>
      <c r="J1780" s="72"/>
      <c r="K1780" s="36"/>
      <c r="L1780" s="79"/>
      <c r="M1780" s="79"/>
      <c r="N1780" s="74"/>
      <c r="O1780" s="81" t="s">
        <v>179</v>
      </c>
      <c r="P1780" s="83">
        <v>44410.340277777781</v>
      </c>
      <c r="Q1780" s="81" t="s">
        <v>2206</v>
      </c>
      <c r="R1780" s="85" t="s">
        <v>2931</v>
      </c>
      <c r="S1780" s="81" t="s">
        <v>3177</v>
      </c>
      <c r="T1780" s="81" t="s">
        <v>3289</v>
      </c>
      <c r="U1780" s="83">
        <v>44410.340277777781</v>
      </c>
      <c r="V1780" s="85" t="s">
        <v>5218</v>
      </c>
      <c r="W1780" s="81"/>
      <c r="X1780" s="81"/>
      <c r="Y1780" s="87" t="s">
        <v>7218</v>
      </c>
      <c r="Z1780" s="81"/>
    </row>
    <row r="1781" spans="1:26" x14ac:dyDescent="0.35">
      <c r="A1781" s="66" t="s">
        <v>1138</v>
      </c>
      <c r="B1781" s="66" t="s">
        <v>1239</v>
      </c>
      <c r="C1781" s="67"/>
      <c r="D1781" s="68"/>
      <c r="E1781" s="69"/>
      <c r="F1781" s="70"/>
      <c r="G1781" s="67"/>
      <c r="H1781" s="71"/>
      <c r="I1781" s="72"/>
      <c r="J1781" s="72"/>
      <c r="K1781" s="36"/>
      <c r="L1781" s="79"/>
      <c r="M1781" s="79"/>
      <c r="N1781" s="74"/>
      <c r="O1781" s="81" t="s">
        <v>1490</v>
      </c>
      <c r="P1781" s="83">
        <v>44406.348553240743</v>
      </c>
      <c r="Q1781" s="81" t="s">
        <v>2207</v>
      </c>
      <c r="R1781" s="81"/>
      <c r="S1781" s="81"/>
      <c r="T1781" s="81" t="s">
        <v>3289</v>
      </c>
      <c r="U1781" s="83">
        <v>44406.348553240743</v>
      </c>
      <c r="V1781" s="85" t="s">
        <v>5219</v>
      </c>
      <c r="W1781" s="81"/>
      <c r="X1781" s="81"/>
      <c r="Y1781" s="87" t="s">
        <v>7219</v>
      </c>
      <c r="Z1781" s="81"/>
    </row>
    <row r="1782" spans="1:26" x14ac:dyDescent="0.35">
      <c r="A1782" s="66" t="s">
        <v>1138</v>
      </c>
      <c r="B1782" s="66" t="s">
        <v>1239</v>
      </c>
      <c r="C1782" s="67"/>
      <c r="D1782" s="68"/>
      <c r="E1782" s="69"/>
      <c r="F1782" s="70"/>
      <c r="G1782" s="67"/>
      <c r="H1782" s="71"/>
      <c r="I1782" s="72"/>
      <c r="J1782" s="72"/>
      <c r="K1782" s="36"/>
      <c r="L1782" s="79"/>
      <c r="M1782" s="79"/>
      <c r="N1782" s="74"/>
      <c r="O1782" s="81" t="s">
        <v>1490</v>
      </c>
      <c r="P1782" s="83">
        <v>44408.348587962966</v>
      </c>
      <c r="Q1782" s="81" t="s">
        <v>2208</v>
      </c>
      <c r="R1782" s="81"/>
      <c r="S1782" s="81"/>
      <c r="T1782" s="81" t="s">
        <v>3289</v>
      </c>
      <c r="U1782" s="83">
        <v>44408.348587962966</v>
      </c>
      <c r="V1782" s="85" t="s">
        <v>5220</v>
      </c>
      <c r="W1782" s="81"/>
      <c r="X1782" s="81"/>
      <c r="Y1782" s="87" t="s">
        <v>7220</v>
      </c>
      <c r="Z1782" s="81"/>
    </row>
    <row r="1783" spans="1:26" x14ac:dyDescent="0.35">
      <c r="A1783" s="66" t="s">
        <v>1138</v>
      </c>
      <c r="B1783" s="66" t="s">
        <v>1239</v>
      </c>
      <c r="C1783" s="67"/>
      <c r="D1783" s="68"/>
      <c r="E1783" s="69"/>
      <c r="F1783" s="70"/>
      <c r="G1783" s="67"/>
      <c r="H1783" s="71"/>
      <c r="I1783" s="72"/>
      <c r="J1783" s="72"/>
      <c r="K1783" s="36"/>
      <c r="L1783" s="79"/>
      <c r="M1783" s="79"/>
      <c r="N1783" s="74"/>
      <c r="O1783" s="81" t="s">
        <v>1490</v>
      </c>
      <c r="P1783" s="83">
        <v>44410.348611111112</v>
      </c>
      <c r="Q1783" s="81" t="s">
        <v>2209</v>
      </c>
      <c r="R1783" s="81"/>
      <c r="S1783" s="81"/>
      <c r="T1783" s="81" t="s">
        <v>3289</v>
      </c>
      <c r="U1783" s="83">
        <v>44410.348611111112</v>
      </c>
      <c r="V1783" s="85" t="s">
        <v>5221</v>
      </c>
      <c r="W1783" s="81"/>
      <c r="X1783" s="81"/>
      <c r="Y1783" s="87" t="s">
        <v>7221</v>
      </c>
      <c r="Z1783" s="81"/>
    </row>
    <row r="1784" spans="1:26" x14ac:dyDescent="0.35">
      <c r="A1784" s="66" t="s">
        <v>1240</v>
      </c>
      <c r="B1784" s="66" t="s">
        <v>1240</v>
      </c>
      <c r="C1784" s="67"/>
      <c r="D1784" s="68"/>
      <c r="E1784" s="69"/>
      <c r="F1784" s="70"/>
      <c r="G1784" s="67"/>
      <c r="H1784" s="71"/>
      <c r="I1784" s="72"/>
      <c r="J1784" s="72"/>
      <c r="K1784" s="36"/>
      <c r="L1784" s="79"/>
      <c r="M1784" s="79"/>
      <c r="N1784" s="74"/>
      <c r="O1784" s="81" t="s">
        <v>179</v>
      </c>
      <c r="P1784" s="83">
        <v>44410.344861111109</v>
      </c>
      <c r="Q1784" s="81" t="s">
        <v>2210</v>
      </c>
      <c r="R1784" s="85" t="s">
        <v>2932</v>
      </c>
      <c r="S1784" s="81" t="s">
        <v>3177</v>
      </c>
      <c r="T1784" s="81"/>
      <c r="U1784" s="83">
        <v>44410.344861111109</v>
      </c>
      <c r="V1784" s="85" t="s">
        <v>5222</v>
      </c>
      <c r="W1784" s="81"/>
      <c r="X1784" s="81"/>
      <c r="Y1784" s="87" t="s">
        <v>7222</v>
      </c>
      <c r="Z1784" s="81"/>
    </row>
    <row r="1785" spans="1:26" x14ac:dyDescent="0.35">
      <c r="A1785" s="66" t="s">
        <v>1138</v>
      </c>
      <c r="B1785" s="66" t="s">
        <v>1240</v>
      </c>
      <c r="C1785" s="67"/>
      <c r="D1785" s="68"/>
      <c r="E1785" s="69"/>
      <c r="F1785" s="70"/>
      <c r="G1785" s="67"/>
      <c r="H1785" s="71"/>
      <c r="I1785" s="72"/>
      <c r="J1785" s="72"/>
      <c r="K1785" s="36"/>
      <c r="L1785" s="79"/>
      <c r="M1785" s="79"/>
      <c r="N1785" s="74"/>
      <c r="O1785" s="81" t="s">
        <v>1490</v>
      </c>
      <c r="P1785" s="83">
        <v>44410.348703703705</v>
      </c>
      <c r="Q1785" s="81" t="s">
        <v>2211</v>
      </c>
      <c r="R1785" s="81"/>
      <c r="S1785" s="81"/>
      <c r="T1785" s="81"/>
      <c r="U1785" s="83">
        <v>44410.348703703705</v>
      </c>
      <c r="V1785" s="85" t="s">
        <v>5223</v>
      </c>
      <c r="W1785" s="81"/>
      <c r="X1785" s="81"/>
      <c r="Y1785" s="87" t="s">
        <v>7223</v>
      </c>
      <c r="Z1785" s="81"/>
    </row>
    <row r="1786" spans="1:26" x14ac:dyDescent="0.35">
      <c r="A1786" s="66" t="s">
        <v>1241</v>
      </c>
      <c r="B1786" s="66" t="s">
        <v>1241</v>
      </c>
      <c r="C1786" s="67"/>
      <c r="D1786" s="68"/>
      <c r="E1786" s="69"/>
      <c r="F1786" s="70"/>
      <c r="G1786" s="67"/>
      <c r="H1786" s="71"/>
      <c r="I1786" s="72"/>
      <c r="J1786" s="72"/>
      <c r="K1786" s="36"/>
      <c r="L1786" s="79"/>
      <c r="M1786" s="79"/>
      <c r="N1786" s="74"/>
      <c r="O1786" s="81" t="s">
        <v>179</v>
      </c>
      <c r="P1786" s="83">
        <v>44410.375115740739</v>
      </c>
      <c r="Q1786" s="81" t="s">
        <v>2212</v>
      </c>
      <c r="R1786" s="85" t="s">
        <v>2933</v>
      </c>
      <c r="S1786" s="81" t="s">
        <v>3177</v>
      </c>
      <c r="T1786" s="81"/>
      <c r="U1786" s="83">
        <v>44410.375115740739</v>
      </c>
      <c r="V1786" s="85" t="s">
        <v>5224</v>
      </c>
      <c r="W1786" s="81"/>
      <c r="X1786" s="81"/>
      <c r="Y1786" s="87" t="s">
        <v>7224</v>
      </c>
      <c r="Z1786" s="81"/>
    </row>
    <row r="1787" spans="1:26" x14ac:dyDescent="0.35">
      <c r="A1787" s="66" t="s">
        <v>1138</v>
      </c>
      <c r="B1787" s="66" t="s">
        <v>1241</v>
      </c>
      <c r="C1787" s="67"/>
      <c r="D1787" s="68"/>
      <c r="E1787" s="69"/>
      <c r="F1787" s="70"/>
      <c r="G1787" s="67"/>
      <c r="H1787" s="71"/>
      <c r="I1787" s="72"/>
      <c r="J1787" s="72"/>
      <c r="K1787" s="36"/>
      <c r="L1787" s="79"/>
      <c r="M1787" s="79"/>
      <c r="N1787" s="74"/>
      <c r="O1787" s="81" t="s">
        <v>1490</v>
      </c>
      <c r="P1787" s="83">
        <v>44410.390104166669</v>
      </c>
      <c r="Q1787" s="81" t="s">
        <v>1849</v>
      </c>
      <c r="R1787" s="81"/>
      <c r="S1787" s="81"/>
      <c r="T1787" s="81"/>
      <c r="U1787" s="83">
        <v>44410.390104166669</v>
      </c>
      <c r="V1787" s="85" t="s">
        <v>5225</v>
      </c>
      <c r="W1787" s="81"/>
      <c r="X1787" s="81"/>
      <c r="Y1787" s="87" t="s">
        <v>7225</v>
      </c>
      <c r="Z1787" s="81"/>
    </row>
    <row r="1788" spans="1:26" x14ac:dyDescent="0.35">
      <c r="A1788" s="66" t="s">
        <v>1242</v>
      </c>
      <c r="B1788" s="66" t="s">
        <v>1242</v>
      </c>
      <c r="C1788" s="67"/>
      <c r="D1788" s="68"/>
      <c r="E1788" s="69"/>
      <c r="F1788" s="70"/>
      <c r="G1788" s="67"/>
      <c r="H1788" s="71"/>
      <c r="I1788" s="72"/>
      <c r="J1788" s="72"/>
      <c r="K1788" s="36"/>
      <c r="L1788" s="79"/>
      <c r="M1788" s="79"/>
      <c r="N1788" s="74"/>
      <c r="O1788" s="81" t="s">
        <v>179</v>
      </c>
      <c r="P1788" s="83">
        <v>44405.381284722222</v>
      </c>
      <c r="Q1788" s="81" t="s">
        <v>2213</v>
      </c>
      <c r="R1788" s="81" t="s">
        <v>2934</v>
      </c>
      <c r="S1788" s="81" t="s">
        <v>3261</v>
      </c>
      <c r="T1788" s="81" t="s">
        <v>3574</v>
      </c>
      <c r="U1788" s="83">
        <v>44405.381284722222</v>
      </c>
      <c r="V1788" s="85" t="s">
        <v>5226</v>
      </c>
      <c r="W1788" s="81"/>
      <c r="X1788" s="81"/>
      <c r="Y1788" s="87" t="s">
        <v>7226</v>
      </c>
      <c r="Z1788" s="81"/>
    </row>
    <row r="1789" spans="1:26" x14ac:dyDescent="0.35">
      <c r="A1789" s="66" t="s">
        <v>1242</v>
      </c>
      <c r="B1789" s="66" t="s">
        <v>1242</v>
      </c>
      <c r="C1789" s="67"/>
      <c r="D1789" s="68"/>
      <c r="E1789" s="69"/>
      <c r="F1789" s="70"/>
      <c r="G1789" s="67"/>
      <c r="H1789" s="71"/>
      <c r="I1789" s="72"/>
      <c r="J1789" s="72"/>
      <c r="K1789" s="36"/>
      <c r="L1789" s="79"/>
      <c r="M1789" s="79"/>
      <c r="N1789" s="74"/>
      <c r="O1789" s="81" t="s">
        <v>179</v>
      </c>
      <c r="P1789" s="83">
        <v>44406.297951388886</v>
      </c>
      <c r="Q1789" s="81" t="s">
        <v>2214</v>
      </c>
      <c r="R1789" s="81" t="s">
        <v>2935</v>
      </c>
      <c r="S1789" s="81" t="s">
        <v>3261</v>
      </c>
      <c r="T1789" s="81" t="s">
        <v>3574</v>
      </c>
      <c r="U1789" s="83">
        <v>44406.297951388886</v>
      </c>
      <c r="V1789" s="85" t="s">
        <v>5227</v>
      </c>
      <c r="W1789" s="81"/>
      <c r="X1789" s="81"/>
      <c r="Y1789" s="87" t="s">
        <v>7227</v>
      </c>
      <c r="Z1789" s="81"/>
    </row>
    <row r="1790" spans="1:26" x14ac:dyDescent="0.35">
      <c r="A1790" s="66" t="s">
        <v>1242</v>
      </c>
      <c r="B1790" s="66" t="s">
        <v>1242</v>
      </c>
      <c r="C1790" s="67"/>
      <c r="D1790" s="68"/>
      <c r="E1790" s="69"/>
      <c r="F1790" s="70"/>
      <c r="G1790" s="67"/>
      <c r="H1790" s="71"/>
      <c r="I1790" s="72"/>
      <c r="J1790" s="72"/>
      <c r="K1790" s="36"/>
      <c r="L1790" s="79"/>
      <c r="M1790" s="79"/>
      <c r="N1790" s="74"/>
      <c r="O1790" s="81" t="s">
        <v>179</v>
      </c>
      <c r="P1790" s="83">
        <v>44407.339618055557</v>
      </c>
      <c r="Q1790" s="81" t="s">
        <v>2215</v>
      </c>
      <c r="R1790" s="85" t="s">
        <v>2936</v>
      </c>
      <c r="S1790" s="81" t="s">
        <v>3177</v>
      </c>
      <c r="T1790" s="81" t="s">
        <v>3574</v>
      </c>
      <c r="U1790" s="83">
        <v>44407.339618055557</v>
      </c>
      <c r="V1790" s="85" t="s">
        <v>5228</v>
      </c>
      <c r="W1790" s="81"/>
      <c r="X1790" s="81"/>
      <c r="Y1790" s="87" t="s">
        <v>7228</v>
      </c>
      <c r="Z1790" s="81"/>
    </row>
    <row r="1791" spans="1:26" x14ac:dyDescent="0.35">
      <c r="A1791" s="66" t="s">
        <v>1242</v>
      </c>
      <c r="B1791" s="66" t="s">
        <v>1242</v>
      </c>
      <c r="C1791" s="67"/>
      <c r="D1791" s="68"/>
      <c r="E1791" s="69"/>
      <c r="F1791" s="70"/>
      <c r="G1791" s="67"/>
      <c r="H1791" s="71"/>
      <c r="I1791" s="72"/>
      <c r="J1791" s="72"/>
      <c r="K1791" s="36"/>
      <c r="L1791" s="79"/>
      <c r="M1791" s="79"/>
      <c r="N1791" s="74"/>
      <c r="O1791" s="81" t="s">
        <v>179</v>
      </c>
      <c r="P1791" s="83">
        <v>44410.381284722222</v>
      </c>
      <c r="Q1791" s="81" t="s">
        <v>2216</v>
      </c>
      <c r="R1791" s="81" t="s">
        <v>2937</v>
      </c>
      <c r="S1791" s="81" t="s">
        <v>3261</v>
      </c>
      <c r="T1791" s="81" t="s">
        <v>3574</v>
      </c>
      <c r="U1791" s="83">
        <v>44410.381284722222</v>
      </c>
      <c r="V1791" s="85" t="s">
        <v>5229</v>
      </c>
      <c r="W1791" s="81"/>
      <c r="X1791" s="81"/>
      <c r="Y1791" s="87" t="s">
        <v>7229</v>
      </c>
      <c r="Z1791" s="81"/>
    </row>
    <row r="1792" spans="1:26" x14ac:dyDescent="0.35">
      <c r="A1792" s="66" t="s">
        <v>1242</v>
      </c>
      <c r="B1792" s="66" t="s">
        <v>1242</v>
      </c>
      <c r="C1792" s="67"/>
      <c r="D1792" s="68"/>
      <c r="E1792" s="69"/>
      <c r="F1792" s="70"/>
      <c r="G1792" s="67"/>
      <c r="H1792" s="71"/>
      <c r="I1792" s="72"/>
      <c r="J1792" s="72"/>
      <c r="K1792" s="36"/>
      <c r="L1792" s="79"/>
      <c r="M1792" s="79"/>
      <c r="N1792" s="74"/>
      <c r="O1792" s="81" t="s">
        <v>179</v>
      </c>
      <c r="P1792" s="83">
        <v>44410.881284722222</v>
      </c>
      <c r="Q1792" s="81" t="s">
        <v>2217</v>
      </c>
      <c r="R1792" s="81" t="s">
        <v>2938</v>
      </c>
      <c r="S1792" s="81" t="s">
        <v>3261</v>
      </c>
      <c r="T1792" s="81" t="s">
        <v>3575</v>
      </c>
      <c r="U1792" s="83">
        <v>44410.881284722222</v>
      </c>
      <c r="V1792" s="85" t="s">
        <v>5230</v>
      </c>
      <c r="W1792" s="81"/>
      <c r="X1792" s="81"/>
      <c r="Y1792" s="87" t="s">
        <v>7230</v>
      </c>
      <c r="Z1792" s="81"/>
    </row>
    <row r="1793" spans="1:26" x14ac:dyDescent="0.35">
      <c r="A1793" s="66" t="s">
        <v>1138</v>
      </c>
      <c r="B1793" s="66" t="s">
        <v>1242</v>
      </c>
      <c r="C1793" s="67"/>
      <c r="D1793" s="68"/>
      <c r="E1793" s="69"/>
      <c r="F1793" s="70"/>
      <c r="G1793" s="67"/>
      <c r="H1793" s="71"/>
      <c r="I1793" s="72"/>
      <c r="J1793" s="72"/>
      <c r="K1793" s="36"/>
      <c r="L1793" s="79"/>
      <c r="M1793" s="79"/>
      <c r="N1793" s="74"/>
      <c r="O1793" s="81" t="s">
        <v>1490</v>
      </c>
      <c r="P1793" s="83">
        <v>44405.3903587963</v>
      </c>
      <c r="Q1793" s="81" t="s">
        <v>2218</v>
      </c>
      <c r="R1793" s="85" t="s">
        <v>2939</v>
      </c>
      <c r="S1793" s="81" t="s">
        <v>3262</v>
      </c>
      <c r="T1793" s="81" t="s">
        <v>3574</v>
      </c>
      <c r="U1793" s="83">
        <v>44405.3903587963</v>
      </c>
      <c r="V1793" s="85" t="s">
        <v>5231</v>
      </c>
      <c r="W1793" s="81"/>
      <c r="X1793" s="81"/>
      <c r="Y1793" s="87" t="s">
        <v>7231</v>
      </c>
      <c r="Z1793" s="81"/>
    </row>
    <row r="1794" spans="1:26" x14ac:dyDescent="0.35">
      <c r="A1794" s="66" t="s">
        <v>1138</v>
      </c>
      <c r="B1794" s="66" t="s">
        <v>1242</v>
      </c>
      <c r="C1794" s="67"/>
      <c r="D1794" s="68"/>
      <c r="E1794" s="69"/>
      <c r="F1794" s="70"/>
      <c r="G1794" s="67"/>
      <c r="H1794" s="71"/>
      <c r="I1794" s="72"/>
      <c r="J1794" s="72"/>
      <c r="K1794" s="36"/>
      <c r="L1794" s="79"/>
      <c r="M1794" s="79"/>
      <c r="N1794" s="74"/>
      <c r="O1794" s="81" t="s">
        <v>1490</v>
      </c>
      <c r="P1794" s="83">
        <v>44407.348692129628</v>
      </c>
      <c r="Q1794" s="81" t="s">
        <v>2219</v>
      </c>
      <c r="R1794" s="81"/>
      <c r="S1794" s="81"/>
      <c r="T1794" s="81" t="s">
        <v>3574</v>
      </c>
      <c r="U1794" s="83">
        <v>44407.348692129628</v>
      </c>
      <c r="V1794" s="85" t="s">
        <v>5232</v>
      </c>
      <c r="W1794" s="81"/>
      <c r="X1794" s="81"/>
      <c r="Y1794" s="87" t="s">
        <v>7232</v>
      </c>
      <c r="Z1794" s="81"/>
    </row>
    <row r="1795" spans="1:26" x14ac:dyDescent="0.35">
      <c r="A1795" s="66" t="s">
        <v>1138</v>
      </c>
      <c r="B1795" s="66" t="s">
        <v>1242</v>
      </c>
      <c r="C1795" s="67"/>
      <c r="D1795" s="68"/>
      <c r="E1795" s="69"/>
      <c r="F1795" s="70"/>
      <c r="G1795" s="67"/>
      <c r="H1795" s="71"/>
      <c r="I1795" s="72"/>
      <c r="J1795" s="72"/>
      <c r="K1795" s="36"/>
      <c r="L1795" s="79"/>
      <c r="M1795" s="79"/>
      <c r="N1795" s="74"/>
      <c r="O1795" s="81" t="s">
        <v>1490</v>
      </c>
      <c r="P1795" s="83">
        <v>44410.390196759261</v>
      </c>
      <c r="Q1795" s="81" t="s">
        <v>2220</v>
      </c>
      <c r="R1795" s="85" t="s">
        <v>2940</v>
      </c>
      <c r="S1795" s="81" t="s">
        <v>3262</v>
      </c>
      <c r="T1795" s="81" t="s">
        <v>3574</v>
      </c>
      <c r="U1795" s="83">
        <v>44410.390196759261</v>
      </c>
      <c r="V1795" s="85" t="s">
        <v>5233</v>
      </c>
      <c r="W1795" s="81"/>
      <c r="X1795" s="81"/>
      <c r="Y1795" s="87" t="s">
        <v>7233</v>
      </c>
      <c r="Z1795" s="81"/>
    </row>
    <row r="1796" spans="1:26" x14ac:dyDescent="0.35">
      <c r="A1796" s="66" t="s">
        <v>1243</v>
      </c>
      <c r="B1796" s="66" t="s">
        <v>1243</v>
      </c>
      <c r="C1796" s="67"/>
      <c r="D1796" s="68"/>
      <c r="E1796" s="69"/>
      <c r="F1796" s="70"/>
      <c r="G1796" s="67"/>
      <c r="H1796" s="71"/>
      <c r="I1796" s="72"/>
      <c r="J1796" s="72"/>
      <c r="K1796" s="36"/>
      <c r="L1796" s="79"/>
      <c r="M1796" s="79"/>
      <c r="N1796" s="74"/>
      <c r="O1796" s="81" t="s">
        <v>179</v>
      </c>
      <c r="P1796" s="83">
        <v>44407.389004629629</v>
      </c>
      <c r="Q1796" s="81" t="s">
        <v>2221</v>
      </c>
      <c r="R1796" s="85" t="s">
        <v>2941</v>
      </c>
      <c r="S1796" s="81" t="s">
        <v>3177</v>
      </c>
      <c r="T1796" s="81" t="s">
        <v>3289</v>
      </c>
      <c r="U1796" s="83">
        <v>44407.389004629629</v>
      </c>
      <c r="V1796" s="85" t="s">
        <v>5234</v>
      </c>
      <c r="W1796" s="81"/>
      <c r="X1796" s="81"/>
      <c r="Y1796" s="87" t="s">
        <v>7234</v>
      </c>
      <c r="Z1796" s="81"/>
    </row>
    <row r="1797" spans="1:26" x14ac:dyDescent="0.35">
      <c r="A1797" s="66" t="s">
        <v>1243</v>
      </c>
      <c r="B1797" s="66" t="s">
        <v>1243</v>
      </c>
      <c r="C1797" s="67"/>
      <c r="D1797" s="68"/>
      <c r="E1797" s="69"/>
      <c r="F1797" s="70"/>
      <c r="G1797" s="67"/>
      <c r="H1797" s="71"/>
      <c r="I1797" s="72"/>
      <c r="J1797" s="72"/>
      <c r="K1797" s="36"/>
      <c r="L1797" s="79"/>
      <c r="M1797" s="79"/>
      <c r="N1797" s="74"/>
      <c r="O1797" s="81" t="s">
        <v>179</v>
      </c>
      <c r="P1797" s="83">
        <v>44410.387013888889</v>
      </c>
      <c r="Q1797" s="81" t="s">
        <v>2222</v>
      </c>
      <c r="R1797" s="85" t="s">
        <v>2942</v>
      </c>
      <c r="S1797" s="81" t="s">
        <v>3177</v>
      </c>
      <c r="T1797" s="81" t="s">
        <v>3576</v>
      </c>
      <c r="U1797" s="83">
        <v>44410.387013888889</v>
      </c>
      <c r="V1797" s="85" t="s">
        <v>5235</v>
      </c>
      <c r="W1797" s="81"/>
      <c r="X1797" s="81"/>
      <c r="Y1797" s="87" t="s">
        <v>7235</v>
      </c>
      <c r="Z1797" s="81"/>
    </row>
    <row r="1798" spans="1:26" x14ac:dyDescent="0.35">
      <c r="A1798" s="66" t="s">
        <v>1138</v>
      </c>
      <c r="B1798" s="66" t="s">
        <v>1243</v>
      </c>
      <c r="C1798" s="67"/>
      <c r="D1798" s="68"/>
      <c r="E1798" s="69"/>
      <c r="F1798" s="70"/>
      <c r="G1798" s="67"/>
      <c r="H1798" s="71"/>
      <c r="I1798" s="72"/>
      <c r="J1798" s="72"/>
      <c r="K1798" s="36"/>
      <c r="L1798" s="79"/>
      <c r="M1798" s="79"/>
      <c r="N1798" s="74"/>
      <c r="O1798" s="81" t="s">
        <v>1490</v>
      </c>
      <c r="P1798" s="83">
        <v>44407.39025462963</v>
      </c>
      <c r="Q1798" s="81" t="s">
        <v>1864</v>
      </c>
      <c r="R1798" s="81"/>
      <c r="S1798" s="81"/>
      <c r="T1798" s="81" t="s">
        <v>3289</v>
      </c>
      <c r="U1798" s="83">
        <v>44407.39025462963</v>
      </c>
      <c r="V1798" s="85" t="s">
        <v>5236</v>
      </c>
      <c r="W1798" s="81"/>
      <c r="X1798" s="81"/>
      <c r="Y1798" s="87" t="s">
        <v>7236</v>
      </c>
      <c r="Z1798" s="81"/>
    </row>
    <row r="1799" spans="1:26" x14ac:dyDescent="0.35">
      <c r="A1799" s="66" t="s">
        <v>1138</v>
      </c>
      <c r="B1799" s="66" t="s">
        <v>1243</v>
      </c>
      <c r="C1799" s="67"/>
      <c r="D1799" s="68"/>
      <c r="E1799" s="69"/>
      <c r="F1799" s="70"/>
      <c r="G1799" s="67"/>
      <c r="H1799" s="71"/>
      <c r="I1799" s="72"/>
      <c r="J1799" s="72"/>
      <c r="K1799" s="36"/>
      <c r="L1799" s="79"/>
      <c r="M1799" s="79"/>
      <c r="N1799" s="74"/>
      <c r="O1799" s="81" t="s">
        <v>1490</v>
      </c>
      <c r="P1799" s="83">
        <v>44410.3903125</v>
      </c>
      <c r="Q1799" s="81" t="s">
        <v>2223</v>
      </c>
      <c r="R1799" s="81"/>
      <c r="S1799" s="81"/>
      <c r="T1799" s="81" t="s">
        <v>3576</v>
      </c>
      <c r="U1799" s="83">
        <v>44410.3903125</v>
      </c>
      <c r="V1799" s="85" t="s">
        <v>5237</v>
      </c>
      <c r="W1799" s="81"/>
      <c r="X1799" s="81"/>
      <c r="Y1799" s="87" t="s">
        <v>7237</v>
      </c>
      <c r="Z1799" s="81"/>
    </row>
    <row r="1800" spans="1:26" x14ac:dyDescent="0.35">
      <c r="A1800" s="66" t="s">
        <v>1244</v>
      </c>
      <c r="B1800" s="66" t="s">
        <v>1244</v>
      </c>
      <c r="C1800" s="67"/>
      <c r="D1800" s="68"/>
      <c r="E1800" s="69"/>
      <c r="F1800" s="70"/>
      <c r="G1800" s="67"/>
      <c r="H1800" s="71"/>
      <c r="I1800" s="72"/>
      <c r="J1800" s="72"/>
      <c r="K1800" s="36"/>
      <c r="L1800" s="79"/>
      <c r="M1800" s="79"/>
      <c r="N1800" s="74"/>
      <c r="O1800" s="81" t="s">
        <v>179</v>
      </c>
      <c r="P1800" s="83">
        <v>44410.409618055557</v>
      </c>
      <c r="Q1800" s="81" t="s">
        <v>2224</v>
      </c>
      <c r="R1800" s="85" t="s">
        <v>2943</v>
      </c>
      <c r="S1800" s="81" t="s">
        <v>3177</v>
      </c>
      <c r="T1800" s="81" t="s">
        <v>3577</v>
      </c>
      <c r="U1800" s="83">
        <v>44410.409618055557</v>
      </c>
      <c r="V1800" s="85" t="s">
        <v>5238</v>
      </c>
      <c r="W1800" s="81"/>
      <c r="X1800" s="81"/>
      <c r="Y1800" s="87" t="s">
        <v>7238</v>
      </c>
      <c r="Z1800" s="81"/>
    </row>
    <row r="1801" spans="1:26" x14ac:dyDescent="0.35">
      <c r="A1801" s="66" t="s">
        <v>1138</v>
      </c>
      <c r="B1801" s="66" t="s">
        <v>1244</v>
      </c>
      <c r="C1801" s="67"/>
      <c r="D1801" s="68"/>
      <c r="E1801" s="69"/>
      <c r="F1801" s="70"/>
      <c r="G1801" s="67"/>
      <c r="H1801" s="71"/>
      <c r="I1801" s="72"/>
      <c r="J1801" s="72"/>
      <c r="K1801" s="36"/>
      <c r="L1801" s="79"/>
      <c r="M1801" s="79"/>
      <c r="N1801" s="74"/>
      <c r="O1801" s="81" t="s">
        <v>1490</v>
      </c>
      <c r="P1801" s="83">
        <v>44410.431712962964</v>
      </c>
      <c r="Q1801" s="81" t="s">
        <v>2225</v>
      </c>
      <c r="R1801" s="81"/>
      <c r="S1801" s="81"/>
      <c r="T1801" s="81" t="s">
        <v>3577</v>
      </c>
      <c r="U1801" s="83">
        <v>44410.431712962964</v>
      </c>
      <c r="V1801" s="85" t="s">
        <v>5239</v>
      </c>
      <c r="W1801" s="81"/>
      <c r="X1801" s="81"/>
      <c r="Y1801" s="87" t="s">
        <v>7239</v>
      </c>
      <c r="Z1801" s="81"/>
    </row>
    <row r="1802" spans="1:26" x14ac:dyDescent="0.35">
      <c r="A1802" s="66" t="s">
        <v>1245</v>
      </c>
      <c r="B1802" s="66" t="s">
        <v>1245</v>
      </c>
      <c r="C1802" s="67"/>
      <c r="D1802" s="68"/>
      <c r="E1802" s="69"/>
      <c r="F1802" s="70"/>
      <c r="G1802" s="67"/>
      <c r="H1802" s="71"/>
      <c r="I1802" s="72"/>
      <c r="J1802" s="72"/>
      <c r="K1802" s="36"/>
      <c r="L1802" s="79"/>
      <c r="M1802" s="79"/>
      <c r="N1802" s="74"/>
      <c r="O1802" s="81" t="s">
        <v>179</v>
      </c>
      <c r="P1802" s="83">
        <v>44410.416724537034</v>
      </c>
      <c r="Q1802" s="81" t="s">
        <v>2226</v>
      </c>
      <c r="R1802" s="85" t="s">
        <v>2944</v>
      </c>
      <c r="S1802" s="81" t="s">
        <v>3177</v>
      </c>
      <c r="T1802" s="81" t="s">
        <v>3479</v>
      </c>
      <c r="U1802" s="83">
        <v>44410.416724537034</v>
      </c>
      <c r="V1802" s="85" t="s">
        <v>5240</v>
      </c>
      <c r="W1802" s="81"/>
      <c r="X1802" s="81"/>
      <c r="Y1802" s="87" t="s">
        <v>7240</v>
      </c>
      <c r="Z1802" s="81"/>
    </row>
    <row r="1803" spans="1:26" x14ac:dyDescent="0.35">
      <c r="A1803" s="66" t="s">
        <v>1138</v>
      </c>
      <c r="B1803" s="66" t="s">
        <v>1245</v>
      </c>
      <c r="C1803" s="67"/>
      <c r="D1803" s="68"/>
      <c r="E1803" s="69"/>
      <c r="F1803" s="70"/>
      <c r="G1803" s="67"/>
      <c r="H1803" s="71"/>
      <c r="I1803" s="72"/>
      <c r="J1803" s="72"/>
      <c r="K1803" s="36"/>
      <c r="L1803" s="79"/>
      <c r="M1803" s="79"/>
      <c r="N1803" s="74"/>
      <c r="O1803" s="81" t="s">
        <v>1490</v>
      </c>
      <c r="P1803" s="83">
        <v>44410.431793981479</v>
      </c>
      <c r="Q1803" s="81" t="s">
        <v>1876</v>
      </c>
      <c r="R1803" s="81"/>
      <c r="S1803" s="81"/>
      <c r="T1803" s="81" t="s">
        <v>3479</v>
      </c>
      <c r="U1803" s="83">
        <v>44410.431793981479</v>
      </c>
      <c r="V1803" s="85" t="s">
        <v>5241</v>
      </c>
      <c r="W1803" s="81"/>
      <c r="X1803" s="81"/>
      <c r="Y1803" s="87" t="s">
        <v>7241</v>
      </c>
      <c r="Z1803" s="81"/>
    </row>
    <row r="1804" spans="1:26" x14ac:dyDescent="0.35">
      <c r="A1804" s="66" t="s">
        <v>1246</v>
      </c>
      <c r="B1804" s="66" t="s">
        <v>1246</v>
      </c>
      <c r="C1804" s="67"/>
      <c r="D1804" s="68"/>
      <c r="E1804" s="69"/>
      <c r="F1804" s="70"/>
      <c r="G1804" s="67"/>
      <c r="H1804" s="71"/>
      <c r="I1804" s="72"/>
      <c r="J1804" s="72"/>
      <c r="K1804" s="36"/>
      <c r="L1804" s="79"/>
      <c r="M1804" s="79"/>
      <c r="N1804" s="74"/>
      <c r="O1804" s="81" t="s">
        <v>179</v>
      </c>
      <c r="P1804" s="83">
        <v>44405.436493055553</v>
      </c>
      <c r="Q1804" s="81" t="s">
        <v>2227</v>
      </c>
      <c r="R1804" s="85" t="s">
        <v>2945</v>
      </c>
      <c r="S1804" s="81" t="s">
        <v>3240</v>
      </c>
      <c r="T1804" s="81" t="s">
        <v>3578</v>
      </c>
      <c r="U1804" s="83">
        <v>44405.436493055553</v>
      </c>
      <c r="V1804" s="85" t="s">
        <v>5242</v>
      </c>
      <c r="W1804" s="81"/>
      <c r="X1804" s="81"/>
      <c r="Y1804" s="87" t="s">
        <v>7242</v>
      </c>
      <c r="Z1804" s="81"/>
    </row>
    <row r="1805" spans="1:26" x14ac:dyDescent="0.35">
      <c r="A1805" s="66" t="s">
        <v>1246</v>
      </c>
      <c r="B1805" s="66" t="s">
        <v>1246</v>
      </c>
      <c r="C1805" s="67"/>
      <c r="D1805" s="68"/>
      <c r="E1805" s="69"/>
      <c r="F1805" s="70"/>
      <c r="G1805" s="67"/>
      <c r="H1805" s="71"/>
      <c r="I1805" s="72"/>
      <c r="J1805" s="72"/>
      <c r="K1805" s="36"/>
      <c r="L1805" s="79"/>
      <c r="M1805" s="79"/>
      <c r="N1805" s="74"/>
      <c r="O1805" s="81" t="s">
        <v>179</v>
      </c>
      <c r="P1805" s="83">
        <v>44405.611956018518</v>
      </c>
      <c r="Q1805" s="81" t="s">
        <v>2228</v>
      </c>
      <c r="R1805" s="81" t="s">
        <v>2946</v>
      </c>
      <c r="S1805" s="81" t="s">
        <v>3253</v>
      </c>
      <c r="T1805" s="81"/>
      <c r="U1805" s="83">
        <v>44405.611956018518</v>
      </c>
      <c r="V1805" s="85" t="s">
        <v>5243</v>
      </c>
      <c r="W1805" s="81"/>
      <c r="X1805" s="81"/>
      <c r="Y1805" s="87" t="s">
        <v>7243</v>
      </c>
      <c r="Z1805" s="81"/>
    </row>
    <row r="1806" spans="1:26" x14ac:dyDescent="0.35">
      <c r="A1806" s="66" t="s">
        <v>1246</v>
      </c>
      <c r="B1806" s="66" t="s">
        <v>1246</v>
      </c>
      <c r="C1806" s="67"/>
      <c r="D1806" s="68"/>
      <c r="E1806" s="69"/>
      <c r="F1806" s="70"/>
      <c r="G1806" s="67"/>
      <c r="H1806" s="71"/>
      <c r="I1806" s="72"/>
      <c r="J1806" s="72"/>
      <c r="K1806" s="36"/>
      <c r="L1806" s="79"/>
      <c r="M1806" s="79"/>
      <c r="N1806" s="74"/>
      <c r="O1806" s="81" t="s">
        <v>179</v>
      </c>
      <c r="P1806" s="83">
        <v>44406.272604166668</v>
      </c>
      <c r="Q1806" s="81" t="s">
        <v>2229</v>
      </c>
      <c r="R1806" s="81" t="s">
        <v>2947</v>
      </c>
      <c r="S1806" s="81" t="s">
        <v>3263</v>
      </c>
      <c r="T1806" s="81" t="s">
        <v>3289</v>
      </c>
      <c r="U1806" s="83">
        <v>44406.272604166668</v>
      </c>
      <c r="V1806" s="85" t="s">
        <v>5244</v>
      </c>
      <c r="W1806" s="81"/>
      <c r="X1806" s="81"/>
      <c r="Y1806" s="87" t="s">
        <v>7244</v>
      </c>
      <c r="Z1806" s="81"/>
    </row>
    <row r="1807" spans="1:26" x14ac:dyDescent="0.35">
      <c r="A1807" s="66" t="s">
        <v>1246</v>
      </c>
      <c r="B1807" s="66" t="s">
        <v>1246</v>
      </c>
      <c r="C1807" s="67"/>
      <c r="D1807" s="68"/>
      <c r="E1807" s="69"/>
      <c r="F1807" s="70"/>
      <c r="G1807" s="67"/>
      <c r="H1807" s="71"/>
      <c r="I1807" s="72"/>
      <c r="J1807" s="72"/>
      <c r="K1807" s="36"/>
      <c r="L1807" s="79"/>
      <c r="M1807" s="79"/>
      <c r="N1807" s="74"/>
      <c r="O1807" s="81" t="s">
        <v>179</v>
      </c>
      <c r="P1807" s="83">
        <v>44406.283032407409</v>
      </c>
      <c r="Q1807" s="81" t="s">
        <v>2230</v>
      </c>
      <c r="R1807" s="81" t="s">
        <v>2948</v>
      </c>
      <c r="S1807" s="81" t="s">
        <v>3253</v>
      </c>
      <c r="T1807" s="81"/>
      <c r="U1807" s="83">
        <v>44406.283032407409</v>
      </c>
      <c r="V1807" s="85" t="s">
        <v>5245</v>
      </c>
      <c r="W1807" s="81"/>
      <c r="X1807" s="81"/>
      <c r="Y1807" s="87" t="s">
        <v>7245</v>
      </c>
      <c r="Z1807" s="81"/>
    </row>
    <row r="1808" spans="1:26" x14ac:dyDescent="0.35">
      <c r="A1808" s="66" t="s">
        <v>1246</v>
      </c>
      <c r="B1808" s="66" t="s">
        <v>1246</v>
      </c>
      <c r="C1808" s="67"/>
      <c r="D1808" s="68"/>
      <c r="E1808" s="69"/>
      <c r="F1808" s="70"/>
      <c r="G1808" s="67"/>
      <c r="H1808" s="71"/>
      <c r="I1808" s="72"/>
      <c r="J1808" s="72"/>
      <c r="K1808" s="36"/>
      <c r="L1808" s="79"/>
      <c r="M1808" s="79"/>
      <c r="N1808" s="74"/>
      <c r="O1808" s="81" t="s">
        <v>179</v>
      </c>
      <c r="P1808" s="83">
        <v>44406.605243055557</v>
      </c>
      <c r="Q1808" s="81" t="s">
        <v>2231</v>
      </c>
      <c r="R1808" s="81" t="s">
        <v>2949</v>
      </c>
      <c r="S1808" s="81" t="s">
        <v>3263</v>
      </c>
      <c r="T1808" s="81"/>
      <c r="U1808" s="83">
        <v>44406.605243055557</v>
      </c>
      <c r="V1808" s="85" t="s">
        <v>5246</v>
      </c>
      <c r="W1808" s="81"/>
      <c r="X1808" s="81"/>
      <c r="Y1808" s="87" t="s">
        <v>7246</v>
      </c>
      <c r="Z1808" s="81"/>
    </row>
    <row r="1809" spans="1:26" x14ac:dyDescent="0.35">
      <c r="A1809" s="66" t="s">
        <v>1246</v>
      </c>
      <c r="B1809" s="66" t="s">
        <v>1246</v>
      </c>
      <c r="C1809" s="67"/>
      <c r="D1809" s="68"/>
      <c r="E1809" s="69"/>
      <c r="F1809" s="70"/>
      <c r="G1809" s="67"/>
      <c r="H1809" s="71"/>
      <c r="I1809" s="72"/>
      <c r="J1809" s="72"/>
      <c r="K1809" s="36"/>
      <c r="L1809" s="79"/>
      <c r="M1809" s="79"/>
      <c r="N1809" s="74"/>
      <c r="O1809" s="81" t="s">
        <v>179</v>
      </c>
      <c r="P1809" s="83">
        <v>44406.671574074076</v>
      </c>
      <c r="Q1809" s="81" t="s">
        <v>2232</v>
      </c>
      <c r="R1809" s="85" t="s">
        <v>2950</v>
      </c>
      <c r="S1809" s="81" t="s">
        <v>3240</v>
      </c>
      <c r="T1809" s="81" t="s">
        <v>3579</v>
      </c>
      <c r="U1809" s="83">
        <v>44406.671574074076</v>
      </c>
      <c r="V1809" s="85" t="s">
        <v>5247</v>
      </c>
      <c r="W1809" s="81"/>
      <c r="X1809" s="81"/>
      <c r="Y1809" s="87" t="s">
        <v>7247</v>
      </c>
      <c r="Z1809" s="81"/>
    </row>
    <row r="1810" spans="1:26" x14ac:dyDescent="0.35">
      <c r="A1810" s="66" t="s">
        <v>1246</v>
      </c>
      <c r="B1810" s="66" t="s">
        <v>1246</v>
      </c>
      <c r="C1810" s="67"/>
      <c r="D1810" s="68"/>
      <c r="E1810" s="69"/>
      <c r="F1810" s="70"/>
      <c r="G1810" s="67"/>
      <c r="H1810" s="71"/>
      <c r="I1810" s="72"/>
      <c r="J1810" s="72"/>
      <c r="K1810" s="36"/>
      <c r="L1810" s="79"/>
      <c r="M1810" s="79"/>
      <c r="N1810" s="74"/>
      <c r="O1810" s="81" t="s">
        <v>179</v>
      </c>
      <c r="P1810" s="83">
        <v>44407.617048611108</v>
      </c>
      <c r="Q1810" s="81" t="s">
        <v>2233</v>
      </c>
      <c r="R1810" s="85" t="s">
        <v>2951</v>
      </c>
      <c r="S1810" s="81" t="s">
        <v>3177</v>
      </c>
      <c r="T1810" s="81"/>
      <c r="U1810" s="83">
        <v>44407.617048611108</v>
      </c>
      <c r="V1810" s="85" t="s">
        <v>5248</v>
      </c>
      <c r="W1810" s="81"/>
      <c r="X1810" s="81"/>
      <c r="Y1810" s="87" t="s">
        <v>7248</v>
      </c>
      <c r="Z1810" s="81"/>
    </row>
    <row r="1811" spans="1:26" x14ac:dyDescent="0.35">
      <c r="A1811" s="66" t="s">
        <v>1246</v>
      </c>
      <c r="B1811" s="66" t="s">
        <v>1246</v>
      </c>
      <c r="C1811" s="67"/>
      <c r="D1811" s="68"/>
      <c r="E1811" s="69"/>
      <c r="F1811" s="70"/>
      <c r="G1811" s="67"/>
      <c r="H1811" s="71"/>
      <c r="I1811" s="72"/>
      <c r="J1811" s="72"/>
      <c r="K1811" s="36"/>
      <c r="L1811" s="79"/>
      <c r="M1811" s="79"/>
      <c r="N1811" s="74"/>
      <c r="O1811" s="81" t="s">
        <v>179</v>
      </c>
      <c r="P1811" s="83">
        <v>44408.254907407405</v>
      </c>
      <c r="Q1811" s="81" t="s">
        <v>2234</v>
      </c>
      <c r="R1811" s="85" t="s">
        <v>2787</v>
      </c>
      <c r="S1811" s="81" t="s">
        <v>3183</v>
      </c>
      <c r="T1811" s="81" t="s">
        <v>3521</v>
      </c>
      <c r="U1811" s="83">
        <v>44408.254907407405</v>
      </c>
      <c r="V1811" s="85" t="s">
        <v>5249</v>
      </c>
      <c r="W1811" s="81"/>
      <c r="X1811" s="81"/>
      <c r="Y1811" s="87" t="s">
        <v>7249</v>
      </c>
      <c r="Z1811" s="81"/>
    </row>
    <row r="1812" spans="1:26" x14ac:dyDescent="0.35">
      <c r="A1812" s="66" t="s">
        <v>1246</v>
      </c>
      <c r="B1812" s="66" t="s">
        <v>1246</v>
      </c>
      <c r="C1812" s="67"/>
      <c r="D1812" s="68"/>
      <c r="E1812" s="69"/>
      <c r="F1812" s="70"/>
      <c r="G1812" s="67"/>
      <c r="H1812" s="71"/>
      <c r="I1812" s="72"/>
      <c r="J1812" s="72"/>
      <c r="K1812" s="36"/>
      <c r="L1812" s="79"/>
      <c r="M1812" s="79"/>
      <c r="N1812" s="74"/>
      <c r="O1812" s="81" t="s">
        <v>179</v>
      </c>
      <c r="P1812" s="83">
        <v>44409.302164351851</v>
      </c>
      <c r="Q1812" s="81" t="s">
        <v>2235</v>
      </c>
      <c r="R1812" s="81" t="s">
        <v>2952</v>
      </c>
      <c r="S1812" s="81" t="s">
        <v>3253</v>
      </c>
      <c r="T1812" s="81"/>
      <c r="U1812" s="83">
        <v>44409.302164351851</v>
      </c>
      <c r="V1812" s="85" t="s">
        <v>5250</v>
      </c>
      <c r="W1812" s="81"/>
      <c r="X1812" s="81"/>
      <c r="Y1812" s="87" t="s">
        <v>7250</v>
      </c>
      <c r="Z1812" s="81"/>
    </row>
    <row r="1813" spans="1:26" x14ac:dyDescent="0.35">
      <c r="A1813" s="66" t="s">
        <v>1246</v>
      </c>
      <c r="B1813" s="66" t="s">
        <v>1246</v>
      </c>
      <c r="C1813" s="67"/>
      <c r="D1813" s="68"/>
      <c r="E1813" s="69"/>
      <c r="F1813" s="70"/>
      <c r="G1813" s="67"/>
      <c r="H1813" s="71"/>
      <c r="I1813" s="72"/>
      <c r="J1813" s="72"/>
      <c r="K1813" s="36"/>
      <c r="L1813" s="79"/>
      <c r="M1813" s="79"/>
      <c r="N1813" s="74"/>
      <c r="O1813" s="81" t="s">
        <v>179</v>
      </c>
      <c r="P1813" s="83">
        <v>44409.336898148147</v>
      </c>
      <c r="Q1813" s="81" t="s">
        <v>2236</v>
      </c>
      <c r="R1813" s="81" t="s">
        <v>2953</v>
      </c>
      <c r="S1813" s="81" t="s">
        <v>3263</v>
      </c>
      <c r="T1813" s="81" t="s">
        <v>3289</v>
      </c>
      <c r="U1813" s="83">
        <v>44409.336898148147</v>
      </c>
      <c r="V1813" s="85" t="s">
        <v>5251</v>
      </c>
      <c r="W1813" s="81"/>
      <c r="X1813" s="81"/>
      <c r="Y1813" s="87" t="s">
        <v>7251</v>
      </c>
      <c r="Z1813" s="81"/>
    </row>
    <row r="1814" spans="1:26" x14ac:dyDescent="0.35">
      <c r="A1814" s="66" t="s">
        <v>1246</v>
      </c>
      <c r="B1814" s="66" t="s">
        <v>1246</v>
      </c>
      <c r="C1814" s="67"/>
      <c r="D1814" s="68"/>
      <c r="E1814" s="69"/>
      <c r="F1814" s="70"/>
      <c r="G1814" s="67"/>
      <c r="H1814" s="71"/>
      <c r="I1814" s="72"/>
      <c r="J1814" s="72"/>
      <c r="K1814" s="36"/>
      <c r="L1814" s="79"/>
      <c r="M1814" s="79"/>
      <c r="N1814" s="74"/>
      <c r="O1814" s="81" t="s">
        <v>179</v>
      </c>
      <c r="P1814" s="83">
        <v>44409.405601851853</v>
      </c>
      <c r="Q1814" s="81" t="s">
        <v>2237</v>
      </c>
      <c r="R1814" s="81" t="s">
        <v>2954</v>
      </c>
      <c r="S1814" s="81" t="s">
        <v>3253</v>
      </c>
      <c r="T1814" s="81" t="s">
        <v>3289</v>
      </c>
      <c r="U1814" s="83">
        <v>44409.405601851853</v>
      </c>
      <c r="V1814" s="85" t="s">
        <v>5252</v>
      </c>
      <c r="W1814" s="81"/>
      <c r="X1814" s="81"/>
      <c r="Y1814" s="87" t="s">
        <v>7252</v>
      </c>
      <c r="Z1814" s="81"/>
    </row>
    <row r="1815" spans="1:26" x14ac:dyDescent="0.35">
      <c r="A1815" s="66" t="s">
        <v>1246</v>
      </c>
      <c r="B1815" s="66" t="s">
        <v>1246</v>
      </c>
      <c r="C1815" s="67"/>
      <c r="D1815" s="68"/>
      <c r="E1815" s="69"/>
      <c r="F1815" s="70"/>
      <c r="G1815" s="67"/>
      <c r="H1815" s="71"/>
      <c r="I1815" s="72"/>
      <c r="J1815" s="72"/>
      <c r="K1815" s="36"/>
      <c r="L1815" s="79"/>
      <c r="M1815" s="79"/>
      <c r="N1815" s="74"/>
      <c r="O1815" s="81" t="s">
        <v>179</v>
      </c>
      <c r="P1815" s="83">
        <v>44409.667754629627</v>
      </c>
      <c r="Q1815" s="81" t="s">
        <v>2238</v>
      </c>
      <c r="R1815" s="81" t="s">
        <v>2955</v>
      </c>
      <c r="S1815" s="81" t="s">
        <v>3263</v>
      </c>
      <c r="T1815" s="81" t="s">
        <v>3289</v>
      </c>
      <c r="U1815" s="83">
        <v>44409.667754629627</v>
      </c>
      <c r="V1815" s="85" t="s">
        <v>5253</v>
      </c>
      <c r="W1815" s="81"/>
      <c r="X1815" s="81"/>
      <c r="Y1815" s="87" t="s">
        <v>7253</v>
      </c>
      <c r="Z1815" s="81"/>
    </row>
    <row r="1816" spans="1:26" x14ac:dyDescent="0.35">
      <c r="A1816" s="66" t="s">
        <v>1246</v>
      </c>
      <c r="B1816" s="66" t="s">
        <v>1246</v>
      </c>
      <c r="C1816" s="67"/>
      <c r="D1816" s="68"/>
      <c r="E1816" s="69"/>
      <c r="F1816" s="70"/>
      <c r="G1816" s="67"/>
      <c r="H1816" s="71"/>
      <c r="I1816" s="72"/>
      <c r="J1816" s="72"/>
      <c r="K1816" s="36"/>
      <c r="L1816" s="79"/>
      <c r="M1816" s="79"/>
      <c r="N1816" s="74"/>
      <c r="O1816" s="81" t="s">
        <v>179</v>
      </c>
      <c r="P1816" s="83">
        <v>44410.257673611108</v>
      </c>
      <c r="Q1816" s="81" t="s">
        <v>2239</v>
      </c>
      <c r="R1816" s="85" t="s">
        <v>2956</v>
      </c>
      <c r="S1816" s="81" t="s">
        <v>3240</v>
      </c>
      <c r="T1816" s="81" t="s">
        <v>3580</v>
      </c>
      <c r="U1816" s="83">
        <v>44410.257673611108</v>
      </c>
      <c r="V1816" s="85" t="s">
        <v>5254</v>
      </c>
      <c r="W1816" s="81"/>
      <c r="X1816" s="81"/>
      <c r="Y1816" s="87" t="s">
        <v>7254</v>
      </c>
      <c r="Z1816" s="81"/>
    </row>
    <row r="1817" spans="1:26" x14ac:dyDescent="0.35">
      <c r="A1817" s="66" t="s">
        <v>1246</v>
      </c>
      <c r="B1817" s="66" t="s">
        <v>1246</v>
      </c>
      <c r="C1817" s="67"/>
      <c r="D1817" s="68"/>
      <c r="E1817" s="69"/>
      <c r="F1817" s="70"/>
      <c r="G1817" s="67"/>
      <c r="H1817" s="71"/>
      <c r="I1817" s="72"/>
      <c r="J1817" s="72"/>
      <c r="K1817" s="36"/>
      <c r="L1817" s="79"/>
      <c r="M1817" s="79"/>
      <c r="N1817" s="74"/>
      <c r="O1817" s="81" t="s">
        <v>179</v>
      </c>
      <c r="P1817" s="83">
        <v>44410.385115740741</v>
      </c>
      <c r="Q1817" s="81" t="s">
        <v>2240</v>
      </c>
      <c r="R1817" s="85" t="s">
        <v>2957</v>
      </c>
      <c r="S1817" s="81" t="s">
        <v>3264</v>
      </c>
      <c r="T1817" s="81" t="s">
        <v>3581</v>
      </c>
      <c r="U1817" s="83">
        <v>44410.385115740741</v>
      </c>
      <c r="V1817" s="85" t="s">
        <v>5255</v>
      </c>
      <c r="W1817" s="81"/>
      <c r="X1817" s="81"/>
      <c r="Y1817" s="87" t="s">
        <v>7255</v>
      </c>
      <c r="Z1817" s="81"/>
    </row>
    <row r="1818" spans="1:26" x14ac:dyDescent="0.35">
      <c r="A1818" s="66" t="s">
        <v>1246</v>
      </c>
      <c r="B1818" s="66" t="s">
        <v>1246</v>
      </c>
      <c r="C1818" s="67"/>
      <c r="D1818" s="68"/>
      <c r="E1818" s="69"/>
      <c r="F1818" s="70"/>
      <c r="G1818" s="67"/>
      <c r="H1818" s="71"/>
      <c r="I1818" s="72"/>
      <c r="J1818" s="72"/>
      <c r="K1818" s="36"/>
      <c r="L1818" s="79"/>
      <c r="M1818" s="79"/>
      <c r="N1818" s="74"/>
      <c r="O1818" s="81" t="s">
        <v>179</v>
      </c>
      <c r="P1818" s="83">
        <v>44410.426782407405</v>
      </c>
      <c r="Q1818" s="81" t="s">
        <v>2241</v>
      </c>
      <c r="R1818" s="81" t="s">
        <v>2958</v>
      </c>
      <c r="S1818" s="81" t="s">
        <v>3253</v>
      </c>
      <c r="T1818" s="81"/>
      <c r="U1818" s="83">
        <v>44410.426782407405</v>
      </c>
      <c r="V1818" s="85" t="s">
        <v>5256</v>
      </c>
      <c r="W1818" s="81"/>
      <c r="X1818" s="81"/>
      <c r="Y1818" s="87" t="s">
        <v>7256</v>
      </c>
      <c r="Z1818" s="81"/>
    </row>
    <row r="1819" spans="1:26" x14ac:dyDescent="0.35">
      <c r="A1819" s="66" t="s">
        <v>1246</v>
      </c>
      <c r="B1819" s="66" t="s">
        <v>1246</v>
      </c>
      <c r="C1819" s="67"/>
      <c r="D1819" s="68"/>
      <c r="E1819" s="69"/>
      <c r="F1819" s="70"/>
      <c r="G1819" s="67"/>
      <c r="H1819" s="71"/>
      <c r="I1819" s="72"/>
      <c r="J1819" s="72"/>
      <c r="K1819" s="36"/>
      <c r="L1819" s="79"/>
      <c r="M1819" s="79"/>
      <c r="N1819" s="74"/>
      <c r="O1819" s="81" t="s">
        <v>179</v>
      </c>
      <c r="P1819" s="83">
        <v>44411.557696759257</v>
      </c>
      <c r="Q1819" s="81" t="s">
        <v>2242</v>
      </c>
      <c r="R1819" s="81" t="s">
        <v>2959</v>
      </c>
      <c r="S1819" s="81" t="s">
        <v>3263</v>
      </c>
      <c r="T1819" s="81"/>
      <c r="U1819" s="83">
        <v>44411.557696759257</v>
      </c>
      <c r="V1819" s="85" t="s">
        <v>5257</v>
      </c>
      <c r="W1819" s="81"/>
      <c r="X1819" s="81"/>
      <c r="Y1819" s="87" t="s">
        <v>7257</v>
      </c>
      <c r="Z1819" s="81"/>
    </row>
    <row r="1820" spans="1:26" x14ac:dyDescent="0.35">
      <c r="A1820" s="66" t="s">
        <v>1138</v>
      </c>
      <c r="B1820" s="66" t="s">
        <v>1246</v>
      </c>
      <c r="C1820" s="67"/>
      <c r="D1820" s="68"/>
      <c r="E1820" s="69"/>
      <c r="F1820" s="70"/>
      <c r="G1820" s="67"/>
      <c r="H1820" s="71"/>
      <c r="I1820" s="72"/>
      <c r="J1820" s="72"/>
      <c r="K1820" s="36"/>
      <c r="L1820" s="79"/>
      <c r="M1820" s="79"/>
      <c r="N1820" s="74"/>
      <c r="O1820" s="81" t="s">
        <v>1490</v>
      </c>
      <c r="P1820" s="83">
        <v>44407.64</v>
      </c>
      <c r="Q1820" s="81" t="s">
        <v>2243</v>
      </c>
      <c r="R1820" s="81"/>
      <c r="S1820" s="81"/>
      <c r="T1820" s="81"/>
      <c r="U1820" s="83">
        <v>44407.64</v>
      </c>
      <c r="V1820" s="85" t="s">
        <v>5258</v>
      </c>
      <c r="W1820" s="81"/>
      <c r="X1820" s="81"/>
      <c r="Y1820" s="87" t="s">
        <v>7258</v>
      </c>
      <c r="Z1820" s="81"/>
    </row>
    <row r="1821" spans="1:26" x14ac:dyDescent="0.35">
      <c r="A1821" s="66" t="s">
        <v>1138</v>
      </c>
      <c r="B1821" s="66" t="s">
        <v>1246</v>
      </c>
      <c r="C1821" s="67"/>
      <c r="D1821" s="68"/>
      <c r="E1821" s="69"/>
      <c r="F1821" s="70"/>
      <c r="G1821" s="67"/>
      <c r="H1821" s="71"/>
      <c r="I1821" s="72"/>
      <c r="J1821" s="72"/>
      <c r="K1821" s="36"/>
      <c r="L1821" s="79"/>
      <c r="M1821" s="79"/>
      <c r="N1821" s="74"/>
      <c r="O1821" s="81" t="s">
        <v>1490</v>
      </c>
      <c r="P1821" s="83">
        <v>44409.348576388889</v>
      </c>
      <c r="Q1821" s="81" t="s">
        <v>2244</v>
      </c>
      <c r="R1821" s="85" t="s">
        <v>2960</v>
      </c>
      <c r="S1821" s="81" t="s">
        <v>3240</v>
      </c>
      <c r="T1821" s="81" t="s">
        <v>3289</v>
      </c>
      <c r="U1821" s="83">
        <v>44409.348576388889</v>
      </c>
      <c r="V1821" s="85" t="s">
        <v>5259</v>
      </c>
      <c r="W1821" s="81"/>
      <c r="X1821" s="81"/>
      <c r="Y1821" s="87" t="s">
        <v>7259</v>
      </c>
      <c r="Z1821" s="81"/>
    </row>
    <row r="1822" spans="1:26" x14ac:dyDescent="0.35">
      <c r="A1822" s="66" t="s">
        <v>1138</v>
      </c>
      <c r="B1822" s="66" t="s">
        <v>1246</v>
      </c>
      <c r="C1822" s="67"/>
      <c r="D1822" s="68"/>
      <c r="E1822" s="69"/>
      <c r="F1822" s="70"/>
      <c r="G1822" s="67"/>
      <c r="H1822" s="71"/>
      <c r="I1822" s="72"/>
      <c r="J1822" s="72"/>
      <c r="K1822" s="36"/>
      <c r="L1822" s="79"/>
      <c r="M1822" s="79"/>
      <c r="N1822" s="74"/>
      <c r="O1822" s="81" t="s">
        <v>1490</v>
      </c>
      <c r="P1822" s="83">
        <v>44409.348668981482</v>
      </c>
      <c r="Q1822" s="81" t="s">
        <v>2245</v>
      </c>
      <c r="R1822" s="85" t="s">
        <v>2961</v>
      </c>
      <c r="S1822" s="81" t="s">
        <v>3183</v>
      </c>
      <c r="T1822" s="81" t="s">
        <v>3582</v>
      </c>
      <c r="U1822" s="83">
        <v>44409.348668981482</v>
      </c>
      <c r="V1822" s="85" t="s">
        <v>5260</v>
      </c>
      <c r="W1822" s="81"/>
      <c r="X1822" s="81"/>
      <c r="Y1822" s="87" t="s">
        <v>7260</v>
      </c>
      <c r="Z1822" s="81"/>
    </row>
    <row r="1823" spans="1:26" x14ac:dyDescent="0.35">
      <c r="A1823" s="66" t="s">
        <v>1138</v>
      </c>
      <c r="B1823" s="66" t="s">
        <v>1246</v>
      </c>
      <c r="C1823" s="67"/>
      <c r="D1823" s="68"/>
      <c r="E1823" s="69"/>
      <c r="F1823" s="70"/>
      <c r="G1823" s="67"/>
      <c r="H1823" s="71"/>
      <c r="I1823" s="72"/>
      <c r="J1823" s="72"/>
      <c r="K1823" s="36"/>
      <c r="L1823" s="79"/>
      <c r="M1823" s="79"/>
      <c r="N1823" s="74"/>
      <c r="O1823" s="81" t="s">
        <v>1490</v>
      </c>
      <c r="P1823" s="83">
        <v>44409.43172453704</v>
      </c>
      <c r="Q1823" s="81" t="s">
        <v>2246</v>
      </c>
      <c r="R1823" s="85" t="s">
        <v>2962</v>
      </c>
      <c r="S1823" s="81" t="s">
        <v>3240</v>
      </c>
      <c r="T1823" s="81" t="s">
        <v>3583</v>
      </c>
      <c r="U1823" s="83">
        <v>44409.43172453704</v>
      </c>
      <c r="V1823" s="85" t="s">
        <v>5261</v>
      </c>
      <c r="W1823" s="81"/>
      <c r="X1823" s="81"/>
      <c r="Y1823" s="87" t="s">
        <v>7261</v>
      </c>
      <c r="Z1823" s="81"/>
    </row>
    <row r="1824" spans="1:26" x14ac:dyDescent="0.35">
      <c r="A1824" s="66" t="s">
        <v>1138</v>
      </c>
      <c r="B1824" s="66" t="s">
        <v>1246</v>
      </c>
      <c r="C1824" s="67"/>
      <c r="D1824" s="68"/>
      <c r="E1824" s="69"/>
      <c r="F1824" s="70"/>
      <c r="G1824" s="67"/>
      <c r="H1824" s="71"/>
      <c r="I1824" s="72"/>
      <c r="J1824" s="72"/>
      <c r="K1824" s="36"/>
      <c r="L1824" s="79"/>
      <c r="M1824" s="79"/>
      <c r="N1824" s="74"/>
      <c r="O1824" s="81" t="s">
        <v>1490</v>
      </c>
      <c r="P1824" s="83">
        <v>44410.390289351853</v>
      </c>
      <c r="Q1824" s="81" t="s">
        <v>2247</v>
      </c>
      <c r="R1824" s="85" t="s">
        <v>2957</v>
      </c>
      <c r="S1824" s="81" t="s">
        <v>3264</v>
      </c>
      <c r="T1824" s="81" t="s">
        <v>3581</v>
      </c>
      <c r="U1824" s="83">
        <v>44410.390289351853</v>
      </c>
      <c r="V1824" s="85" t="s">
        <v>5262</v>
      </c>
      <c r="W1824" s="81"/>
      <c r="X1824" s="81"/>
      <c r="Y1824" s="87" t="s">
        <v>7262</v>
      </c>
      <c r="Z1824" s="81"/>
    </row>
    <row r="1825" spans="1:26" x14ac:dyDescent="0.35">
      <c r="A1825" s="66" t="s">
        <v>1138</v>
      </c>
      <c r="B1825" s="66" t="s">
        <v>1246</v>
      </c>
      <c r="C1825" s="67"/>
      <c r="D1825" s="68"/>
      <c r="E1825" s="69"/>
      <c r="F1825" s="70"/>
      <c r="G1825" s="67"/>
      <c r="H1825" s="71"/>
      <c r="I1825" s="72"/>
      <c r="J1825" s="72"/>
      <c r="K1825" s="36"/>
      <c r="L1825" s="79"/>
      <c r="M1825" s="79"/>
      <c r="N1825" s="74"/>
      <c r="O1825" s="81" t="s">
        <v>1490</v>
      </c>
      <c r="P1825" s="83">
        <v>44410.431875000002</v>
      </c>
      <c r="Q1825" s="81" t="s">
        <v>2248</v>
      </c>
      <c r="R1825" s="85" t="s">
        <v>2963</v>
      </c>
      <c r="S1825" s="81" t="s">
        <v>3240</v>
      </c>
      <c r="T1825" s="81" t="s">
        <v>3289</v>
      </c>
      <c r="U1825" s="83">
        <v>44410.431875000002</v>
      </c>
      <c r="V1825" s="85" t="s">
        <v>5263</v>
      </c>
      <c r="W1825" s="81"/>
      <c r="X1825" s="81"/>
      <c r="Y1825" s="87" t="s">
        <v>7263</v>
      </c>
      <c r="Z1825" s="81"/>
    </row>
    <row r="1826" spans="1:26" x14ac:dyDescent="0.35">
      <c r="A1826" s="66" t="s">
        <v>1051</v>
      </c>
      <c r="B1826" s="66" t="s">
        <v>1477</v>
      </c>
      <c r="C1826" s="67"/>
      <c r="D1826" s="68"/>
      <c r="E1826" s="69"/>
      <c r="F1826" s="70"/>
      <c r="G1826" s="67"/>
      <c r="H1826" s="71"/>
      <c r="I1826" s="72"/>
      <c r="J1826" s="72"/>
      <c r="K1826" s="36"/>
      <c r="L1826" s="79"/>
      <c r="M1826" s="79"/>
      <c r="N1826" s="74"/>
      <c r="O1826" s="81" t="s">
        <v>1490</v>
      </c>
      <c r="P1826" s="83">
        <v>44410.459016203706</v>
      </c>
      <c r="Q1826" s="81" t="s">
        <v>2249</v>
      </c>
      <c r="R1826" s="85" t="s">
        <v>2964</v>
      </c>
      <c r="S1826" s="81" t="s">
        <v>3177</v>
      </c>
      <c r="T1826" s="81" t="s">
        <v>3584</v>
      </c>
      <c r="U1826" s="83">
        <v>44410.459016203706</v>
      </c>
      <c r="V1826" s="85" t="s">
        <v>5264</v>
      </c>
      <c r="W1826" s="81"/>
      <c r="X1826" s="81"/>
      <c r="Y1826" s="87" t="s">
        <v>7264</v>
      </c>
      <c r="Z1826" s="81"/>
    </row>
    <row r="1827" spans="1:26" x14ac:dyDescent="0.35">
      <c r="A1827" s="66" t="s">
        <v>1138</v>
      </c>
      <c r="B1827" s="66" t="s">
        <v>1477</v>
      </c>
      <c r="C1827" s="67"/>
      <c r="D1827" s="68"/>
      <c r="E1827" s="69"/>
      <c r="F1827" s="70"/>
      <c r="G1827" s="67"/>
      <c r="H1827" s="71"/>
      <c r="I1827" s="72"/>
      <c r="J1827" s="72"/>
      <c r="K1827" s="36"/>
      <c r="L1827" s="79"/>
      <c r="M1827" s="79"/>
      <c r="N1827" s="74"/>
      <c r="O1827" s="81" t="s">
        <v>1490</v>
      </c>
      <c r="P1827" s="83">
        <v>44410.473530092589</v>
      </c>
      <c r="Q1827" s="81" t="s">
        <v>2250</v>
      </c>
      <c r="R1827" s="81"/>
      <c r="S1827" s="81"/>
      <c r="T1827" s="81" t="s">
        <v>3584</v>
      </c>
      <c r="U1827" s="83">
        <v>44410.473530092589</v>
      </c>
      <c r="V1827" s="85" t="s">
        <v>5265</v>
      </c>
      <c r="W1827" s="81"/>
      <c r="X1827" s="81"/>
      <c r="Y1827" s="87" t="s">
        <v>7265</v>
      </c>
      <c r="Z1827" s="81"/>
    </row>
    <row r="1828" spans="1:26" x14ac:dyDescent="0.35">
      <c r="A1828" s="66" t="s">
        <v>1051</v>
      </c>
      <c r="B1828" s="66" t="s">
        <v>1051</v>
      </c>
      <c r="C1828" s="67"/>
      <c r="D1828" s="68"/>
      <c r="E1828" s="69"/>
      <c r="F1828" s="70"/>
      <c r="G1828" s="67"/>
      <c r="H1828" s="71"/>
      <c r="I1828" s="72"/>
      <c r="J1828" s="72"/>
      <c r="K1828" s="36"/>
      <c r="L1828" s="79"/>
      <c r="M1828" s="79"/>
      <c r="N1828" s="74"/>
      <c r="O1828" s="81" t="s">
        <v>179</v>
      </c>
      <c r="P1828" s="83">
        <v>44408.250254629631</v>
      </c>
      <c r="Q1828" s="81" t="s">
        <v>2251</v>
      </c>
      <c r="R1828" s="85" t="s">
        <v>2965</v>
      </c>
      <c r="S1828" s="81" t="s">
        <v>3177</v>
      </c>
      <c r="T1828" s="81" t="s">
        <v>3482</v>
      </c>
      <c r="U1828" s="83">
        <v>44408.250254629631</v>
      </c>
      <c r="V1828" s="85" t="s">
        <v>5266</v>
      </c>
      <c r="W1828" s="81"/>
      <c r="X1828" s="81"/>
      <c r="Y1828" s="87" t="s">
        <v>7266</v>
      </c>
      <c r="Z1828" s="81"/>
    </row>
    <row r="1829" spans="1:26" x14ac:dyDescent="0.35">
      <c r="A1829" s="66" t="s">
        <v>1138</v>
      </c>
      <c r="B1829" s="66" t="s">
        <v>1051</v>
      </c>
      <c r="C1829" s="67"/>
      <c r="D1829" s="68"/>
      <c r="E1829" s="69"/>
      <c r="F1829" s="70"/>
      <c r="G1829" s="67"/>
      <c r="H1829" s="71"/>
      <c r="I1829" s="72"/>
      <c r="J1829" s="72"/>
      <c r="K1829" s="36"/>
      <c r="L1829" s="79"/>
      <c r="M1829" s="79"/>
      <c r="N1829" s="74"/>
      <c r="O1829" s="81" t="s">
        <v>1490</v>
      </c>
      <c r="P1829" s="83">
        <v>44410.473530092589</v>
      </c>
      <c r="Q1829" s="81" t="s">
        <v>2250</v>
      </c>
      <c r="R1829" s="81"/>
      <c r="S1829" s="81"/>
      <c r="T1829" s="81" t="s">
        <v>3584</v>
      </c>
      <c r="U1829" s="83">
        <v>44410.473530092589</v>
      </c>
      <c r="V1829" s="85" t="s">
        <v>5265</v>
      </c>
      <c r="W1829" s="81"/>
      <c r="X1829" s="81"/>
      <c r="Y1829" s="87" t="s">
        <v>7265</v>
      </c>
      <c r="Z1829" s="81"/>
    </row>
    <row r="1830" spans="1:26" x14ac:dyDescent="0.35">
      <c r="A1830" s="66" t="s">
        <v>1247</v>
      </c>
      <c r="B1830" s="66" t="s">
        <v>1247</v>
      </c>
      <c r="C1830" s="67"/>
      <c r="D1830" s="68"/>
      <c r="E1830" s="69"/>
      <c r="F1830" s="70"/>
      <c r="G1830" s="67"/>
      <c r="H1830" s="71"/>
      <c r="I1830" s="72"/>
      <c r="J1830" s="72"/>
      <c r="K1830" s="36"/>
      <c r="L1830" s="79"/>
      <c r="M1830" s="79"/>
      <c r="N1830" s="74"/>
      <c r="O1830" s="81" t="s">
        <v>179</v>
      </c>
      <c r="P1830" s="83">
        <v>44405.356990740744</v>
      </c>
      <c r="Q1830" s="81" t="s">
        <v>2252</v>
      </c>
      <c r="R1830" s="85" t="s">
        <v>2966</v>
      </c>
      <c r="S1830" s="81" t="s">
        <v>3177</v>
      </c>
      <c r="T1830" s="81"/>
      <c r="U1830" s="83">
        <v>44405.356990740744</v>
      </c>
      <c r="V1830" s="85" t="s">
        <v>5267</v>
      </c>
      <c r="W1830" s="81"/>
      <c r="X1830" s="81"/>
      <c r="Y1830" s="87" t="s">
        <v>7267</v>
      </c>
      <c r="Z1830" s="81"/>
    </row>
    <row r="1831" spans="1:26" x14ac:dyDescent="0.35">
      <c r="A1831" s="66" t="s">
        <v>1247</v>
      </c>
      <c r="B1831" s="66" t="s">
        <v>1247</v>
      </c>
      <c r="C1831" s="67"/>
      <c r="D1831" s="68"/>
      <c r="E1831" s="69"/>
      <c r="F1831" s="70"/>
      <c r="G1831" s="67"/>
      <c r="H1831" s="71"/>
      <c r="I1831" s="72"/>
      <c r="J1831" s="72"/>
      <c r="K1831" s="36"/>
      <c r="L1831" s="79"/>
      <c r="M1831" s="79"/>
      <c r="N1831" s="74"/>
      <c r="O1831" s="81" t="s">
        <v>179</v>
      </c>
      <c r="P1831" s="83">
        <v>44410.448622685188</v>
      </c>
      <c r="Q1831" s="81" t="s">
        <v>2253</v>
      </c>
      <c r="R1831" s="85" t="s">
        <v>2967</v>
      </c>
      <c r="S1831" s="81" t="s">
        <v>3177</v>
      </c>
      <c r="T1831" s="81"/>
      <c r="U1831" s="83">
        <v>44410.448622685188</v>
      </c>
      <c r="V1831" s="85" t="s">
        <v>5268</v>
      </c>
      <c r="W1831" s="81"/>
      <c r="X1831" s="81"/>
      <c r="Y1831" s="87" t="s">
        <v>7268</v>
      </c>
      <c r="Z1831" s="81"/>
    </row>
    <row r="1832" spans="1:26" x14ac:dyDescent="0.35">
      <c r="A1832" s="66" t="s">
        <v>1247</v>
      </c>
      <c r="B1832" s="66" t="s">
        <v>1247</v>
      </c>
      <c r="C1832" s="67"/>
      <c r="D1832" s="68"/>
      <c r="E1832" s="69"/>
      <c r="F1832" s="70"/>
      <c r="G1832" s="67"/>
      <c r="H1832" s="71"/>
      <c r="I1832" s="72"/>
      <c r="J1832" s="72"/>
      <c r="K1832" s="36"/>
      <c r="L1832" s="79"/>
      <c r="M1832" s="79"/>
      <c r="N1832" s="74"/>
      <c r="O1832" s="81" t="s">
        <v>179</v>
      </c>
      <c r="P1832" s="83">
        <v>44410.468090277776</v>
      </c>
      <c r="Q1832" s="81" t="s">
        <v>2254</v>
      </c>
      <c r="R1832" s="85" t="s">
        <v>2968</v>
      </c>
      <c r="S1832" s="81" t="s">
        <v>3177</v>
      </c>
      <c r="T1832" s="81"/>
      <c r="U1832" s="83">
        <v>44410.468090277776</v>
      </c>
      <c r="V1832" s="85" t="s">
        <v>5269</v>
      </c>
      <c r="W1832" s="81"/>
      <c r="X1832" s="81"/>
      <c r="Y1832" s="87" t="s">
        <v>7269</v>
      </c>
      <c r="Z1832" s="81"/>
    </row>
    <row r="1833" spans="1:26" x14ac:dyDescent="0.35">
      <c r="A1833" s="66" t="s">
        <v>1247</v>
      </c>
      <c r="B1833" s="66" t="s">
        <v>1308</v>
      </c>
      <c r="C1833" s="67"/>
      <c r="D1833" s="68"/>
      <c r="E1833" s="69"/>
      <c r="F1833" s="70"/>
      <c r="G1833" s="67"/>
      <c r="H1833" s="71"/>
      <c r="I1833" s="72"/>
      <c r="J1833" s="72"/>
      <c r="K1833" s="36"/>
      <c r="L1833" s="79"/>
      <c r="M1833" s="79"/>
      <c r="N1833" s="74"/>
      <c r="O1833" s="81" t="s">
        <v>1490</v>
      </c>
      <c r="P1833" s="83">
        <v>44410.503310185188</v>
      </c>
      <c r="Q1833" s="81" t="s">
        <v>1675</v>
      </c>
      <c r="R1833" s="81"/>
      <c r="S1833" s="81"/>
      <c r="T1833" s="81" t="s">
        <v>3379</v>
      </c>
      <c r="U1833" s="83">
        <v>44410.503310185188</v>
      </c>
      <c r="V1833" s="85" t="s">
        <v>5270</v>
      </c>
      <c r="W1833" s="81"/>
      <c r="X1833" s="81"/>
      <c r="Y1833" s="87" t="s">
        <v>7270</v>
      </c>
      <c r="Z1833" s="81"/>
    </row>
    <row r="1834" spans="1:26" x14ac:dyDescent="0.35">
      <c r="A1834" s="66" t="s">
        <v>1138</v>
      </c>
      <c r="B1834" s="66" t="s">
        <v>1247</v>
      </c>
      <c r="C1834" s="67"/>
      <c r="D1834" s="68"/>
      <c r="E1834" s="69"/>
      <c r="F1834" s="70"/>
      <c r="G1834" s="67"/>
      <c r="H1834" s="71"/>
      <c r="I1834" s="72"/>
      <c r="J1834" s="72"/>
      <c r="K1834" s="36"/>
      <c r="L1834" s="79"/>
      <c r="M1834" s="79"/>
      <c r="N1834" s="74"/>
      <c r="O1834" s="81" t="s">
        <v>1490</v>
      </c>
      <c r="P1834" s="83">
        <v>44410.473333333335</v>
      </c>
      <c r="Q1834" s="81" t="s">
        <v>2255</v>
      </c>
      <c r="R1834" s="81"/>
      <c r="S1834" s="81"/>
      <c r="T1834" s="81"/>
      <c r="U1834" s="83">
        <v>44410.473333333335</v>
      </c>
      <c r="V1834" s="85" t="s">
        <v>5271</v>
      </c>
      <c r="W1834" s="81"/>
      <c r="X1834" s="81"/>
      <c r="Y1834" s="87" t="s">
        <v>7271</v>
      </c>
      <c r="Z1834" s="81"/>
    </row>
    <row r="1835" spans="1:26" x14ac:dyDescent="0.35">
      <c r="A1835" s="66" t="s">
        <v>1138</v>
      </c>
      <c r="B1835" s="66" t="s">
        <v>1247</v>
      </c>
      <c r="C1835" s="67"/>
      <c r="D1835" s="68"/>
      <c r="E1835" s="69"/>
      <c r="F1835" s="70"/>
      <c r="G1835" s="67"/>
      <c r="H1835" s="71"/>
      <c r="I1835" s="72"/>
      <c r="J1835" s="72"/>
      <c r="K1835" s="36"/>
      <c r="L1835" s="79"/>
      <c r="M1835" s="79"/>
      <c r="N1835" s="74"/>
      <c r="O1835" s="81" t="s">
        <v>1490</v>
      </c>
      <c r="P1835" s="83">
        <v>44410.473773148151</v>
      </c>
      <c r="Q1835" s="81" t="s">
        <v>2256</v>
      </c>
      <c r="R1835" s="81"/>
      <c r="S1835" s="81"/>
      <c r="T1835" s="81"/>
      <c r="U1835" s="83">
        <v>44410.473773148151</v>
      </c>
      <c r="V1835" s="85" t="s">
        <v>5272</v>
      </c>
      <c r="W1835" s="81"/>
      <c r="X1835" s="81"/>
      <c r="Y1835" s="87" t="s">
        <v>7272</v>
      </c>
      <c r="Z1835" s="81"/>
    </row>
    <row r="1836" spans="1:26" x14ac:dyDescent="0.35">
      <c r="A1836" s="66" t="s">
        <v>1248</v>
      </c>
      <c r="B1836" s="66" t="s">
        <v>1248</v>
      </c>
      <c r="C1836" s="67"/>
      <c r="D1836" s="68"/>
      <c r="E1836" s="69"/>
      <c r="F1836" s="70"/>
      <c r="G1836" s="67"/>
      <c r="H1836" s="71"/>
      <c r="I1836" s="72"/>
      <c r="J1836" s="72"/>
      <c r="K1836" s="36"/>
      <c r="L1836" s="79"/>
      <c r="M1836" s="79"/>
      <c r="N1836" s="74"/>
      <c r="O1836" s="81" t="s">
        <v>179</v>
      </c>
      <c r="P1836" s="83">
        <v>44410.475694444445</v>
      </c>
      <c r="Q1836" s="81" t="s">
        <v>2257</v>
      </c>
      <c r="R1836" s="85" t="s">
        <v>2969</v>
      </c>
      <c r="S1836" s="81" t="s">
        <v>3177</v>
      </c>
      <c r="T1836" s="81" t="s">
        <v>3289</v>
      </c>
      <c r="U1836" s="83">
        <v>44410.475694444445</v>
      </c>
      <c r="V1836" s="85" t="s">
        <v>5273</v>
      </c>
      <c r="W1836" s="81"/>
      <c r="X1836" s="81"/>
      <c r="Y1836" s="87" t="s">
        <v>7273</v>
      </c>
      <c r="Z1836" s="81"/>
    </row>
    <row r="1837" spans="1:26" x14ac:dyDescent="0.35">
      <c r="A1837" s="66" t="s">
        <v>1138</v>
      </c>
      <c r="B1837" s="66" t="s">
        <v>1248</v>
      </c>
      <c r="C1837" s="67"/>
      <c r="D1837" s="68"/>
      <c r="E1837" s="69"/>
      <c r="F1837" s="70"/>
      <c r="G1837" s="67"/>
      <c r="H1837" s="71"/>
      <c r="I1837" s="72"/>
      <c r="J1837" s="72"/>
      <c r="K1837" s="36"/>
      <c r="L1837" s="79"/>
      <c r="M1837" s="79"/>
      <c r="N1837" s="74"/>
      <c r="O1837" s="81" t="s">
        <v>1490</v>
      </c>
      <c r="P1837" s="83">
        <v>44410.514999999999</v>
      </c>
      <c r="Q1837" s="81" t="s">
        <v>2258</v>
      </c>
      <c r="R1837" s="81"/>
      <c r="S1837" s="81"/>
      <c r="T1837" s="81" t="s">
        <v>3289</v>
      </c>
      <c r="U1837" s="83">
        <v>44410.514999999999</v>
      </c>
      <c r="V1837" s="85" t="s">
        <v>5274</v>
      </c>
      <c r="W1837" s="81"/>
      <c r="X1837" s="81"/>
      <c r="Y1837" s="87" t="s">
        <v>7274</v>
      </c>
      <c r="Z1837" s="81"/>
    </row>
    <row r="1838" spans="1:26" x14ac:dyDescent="0.35">
      <c r="A1838" s="66" t="s">
        <v>1249</v>
      </c>
      <c r="B1838" s="66" t="s">
        <v>1478</v>
      </c>
      <c r="C1838" s="67"/>
      <c r="D1838" s="68"/>
      <c r="E1838" s="69"/>
      <c r="F1838" s="70"/>
      <c r="G1838" s="67"/>
      <c r="H1838" s="71"/>
      <c r="I1838" s="72"/>
      <c r="J1838" s="72"/>
      <c r="K1838" s="36"/>
      <c r="L1838" s="79"/>
      <c r="M1838" s="79"/>
      <c r="N1838" s="74"/>
      <c r="O1838" s="81" t="s">
        <v>1490</v>
      </c>
      <c r="P1838" s="83">
        <v>44410.500023148146</v>
      </c>
      <c r="Q1838" s="81" t="s">
        <v>2259</v>
      </c>
      <c r="R1838" s="85" t="s">
        <v>2970</v>
      </c>
      <c r="S1838" s="81" t="s">
        <v>3177</v>
      </c>
      <c r="T1838" s="81" t="s">
        <v>3585</v>
      </c>
      <c r="U1838" s="83">
        <v>44410.500023148146</v>
      </c>
      <c r="V1838" s="85" t="s">
        <v>5275</v>
      </c>
      <c r="W1838" s="81"/>
      <c r="X1838" s="81"/>
      <c r="Y1838" s="87" t="s">
        <v>7275</v>
      </c>
      <c r="Z1838" s="81"/>
    </row>
    <row r="1839" spans="1:26" x14ac:dyDescent="0.35">
      <c r="A1839" s="66" t="s">
        <v>1138</v>
      </c>
      <c r="B1839" s="66" t="s">
        <v>1478</v>
      </c>
      <c r="C1839" s="67"/>
      <c r="D1839" s="68"/>
      <c r="E1839" s="69"/>
      <c r="F1839" s="70"/>
      <c r="G1839" s="67"/>
      <c r="H1839" s="71"/>
      <c r="I1839" s="72"/>
      <c r="J1839" s="72"/>
      <c r="K1839" s="36"/>
      <c r="L1839" s="79"/>
      <c r="M1839" s="79"/>
      <c r="N1839" s="74"/>
      <c r="O1839" s="81" t="s">
        <v>1490</v>
      </c>
      <c r="P1839" s="83">
        <v>44410.515104166669</v>
      </c>
      <c r="Q1839" s="81" t="s">
        <v>2260</v>
      </c>
      <c r="R1839" s="81"/>
      <c r="S1839" s="81"/>
      <c r="T1839" s="81" t="s">
        <v>3585</v>
      </c>
      <c r="U1839" s="83">
        <v>44410.515104166669</v>
      </c>
      <c r="V1839" s="85" t="s">
        <v>5276</v>
      </c>
      <c r="W1839" s="81"/>
      <c r="X1839" s="81"/>
      <c r="Y1839" s="87" t="s">
        <v>7276</v>
      </c>
      <c r="Z1839" s="81"/>
    </row>
    <row r="1840" spans="1:26" x14ac:dyDescent="0.35">
      <c r="A1840" s="66" t="s">
        <v>1138</v>
      </c>
      <c r="B1840" s="66" t="s">
        <v>1249</v>
      </c>
      <c r="C1840" s="67"/>
      <c r="D1840" s="68"/>
      <c r="E1840" s="69"/>
      <c r="F1840" s="70"/>
      <c r="G1840" s="67"/>
      <c r="H1840" s="71"/>
      <c r="I1840" s="72"/>
      <c r="J1840" s="72"/>
      <c r="K1840" s="36"/>
      <c r="L1840" s="79"/>
      <c r="M1840" s="79"/>
      <c r="N1840" s="74"/>
      <c r="O1840" s="81" t="s">
        <v>1490</v>
      </c>
      <c r="P1840" s="83">
        <v>44410.515104166669</v>
      </c>
      <c r="Q1840" s="81" t="s">
        <v>2260</v>
      </c>
      <c r="R1840" s="81"/>
      <c r="S1840" s="81"/>
      <c r="T1840" s="81" t="s">
        <v>3585</v>
      </c>
      <c r="U1840" s="83">
        <v>44410.515104166669</v>
      </c>
      <c r="V1840" s="85" t="s">
        <v>5276</v>
      </c>
      <c r="W1840" s="81"/>
      <c r="X1840" s="81"/>
      <c r="Y1840" s="87" t="s">
        <v>7276</v>
      </c>
      <c r="Z1840" s="81"/>
    </row>
    <row r="1841" spans="1:26" x14ac:dyDescent="0.35">
      <c r="A1841" s="66" t="s">
        <v>1250</v>
      </c>
      <c r="B1841" s="66" t="s">
        <v>1250</v>
      </c>
      <c r="C1841" s="67"/>
      <c r="D1841" s="68"/>
      <c r="E1841" s="69"/>
      <c r="F1841" s="70"/>
      <c r="G1841" s="67"/>
      <c r="H1841" s="71"/>
      <c r="I1841" s="72"/>
      <c r="J1841" s="72"/>
      <c r="K1841" s="36"/>
      <c r="L1841" s="79"/>
      <c r="M1841" s="79"/>
      <c r="N1841" s="74"/>
      <c r="O1841" s="81" t="s">
        <v>179</v>
      </c>
      <c r="P1841" s="83">
        <v>44404.885289351849</v>
      </c>
      <c r="Q1841" s="81" t="s">
        <v>2261</v>
      </c>
      <c r="R1841" s="85" t="s">
        <v>2971</v>
      </c>
      <c r="S1841" s="81" t="s">
        <v>3177</v>
      </c>
      <c r="T1841" s="81" t="s">
        <v>3586</v>
      </c>
      <c r="U1841" s="83">
        <v>44404.885289351849</v>
      </c>
      <c r="V1841" s="85" t="s">
        <v>5277</v>
      </c>
      <c r="W1841" s="81"/>
      <c r="X1841" s="81"/>
      <c r="Y1841" s="87" t="s">
        <v>7277</v>
      </c>
      <c r="Z1841" s="81"/>
    </row>
    <row r="1842" spans="1:26" x14ac:dyDescent="0.35">
      <c r="A1842" s="66" t="s">
        <v>1250</v>
      </c>
      <c r="B1842" s="66" t="s">
        <v>1264</v>
      </c>
      <c r="C1842" s="67"/>
      <c r="D1842" s="68"/>
      <c r="E1842" s="69"/>
      <c r="F1842" s="70"/>
      <c r="G1842" s="67"/>
      <c r="H1842" s="71"/>
      <c r="I1842" s="72"/>
      <c r="J1842" s="72"/>
      <c r="K1842" s="36"/>
      <c r="L1842" s="79"/>
      <c r="M1842" s="79"/>
      <c r="N1842" s="74"/>
      <c r="O1842" s="81" t="s">
        <v>1490</v>
      </c>
      <c r="P1842" s="83">
        <v>44410.537662037037</v>
      </c>
      <c r="Q1842" s="81" t="s">
        <v>2262</v>
      </c>
      <c r="R1842" s="85" t="s">
        <v>2972</v>
      </c>
      <c r="S1842" s="81" t="s">
        <v>3177</v>
      </c>
      <c r="T1842" s="81"/>
      <c r="U1842" s="83">
        <v>44410.537662037037</v>
      </c>
      <c r="V1842" s="85" t="s">
        <v>5278</v>
      </c>
      <c r="W1842" s="81"/>
      <c r="X1842" s="81"/>
      <c r="Y1842" s="87" t="s">
        <v>7278</v>
      </c>
      <c r="Z1842" s="81"/>
    </row>
    <row r="1843" spans="1:26" x14ac:dyDescent="0.35">
      <c r="A1843" s="66" t="s">
        <v>1138</v>
      </c>
      <c r="B1843" s="66" t="s">
        <v>1250</v>
      </c>
      <c r="C1843" s="67"/>
      <c r="D1843" s="68"/>
      <c r="E1843" s="69"/>
      <c r="F1843" s="70"/>
      <c r="G1843" s="67"/>
      <c r="H1843" s="71"/>
      <c r="I1843" s="72"/>
      <c r="J1843" s="72"/>
      <c r="K1843" s="36"/>
      <c r="L1843" s="79"/>
      <c r="M1843" s="79"/>
      <c r="N1843" s="74"/>
      <c r="O1843" s="81" t="s">
        <v>1490</v>
      </c>
      <c r="P1843" s="83">
        <v>44410.55667824074</v>
      </c>
      <c r="Q1843" s="81" t="s">
        <v>1868</v>
      </c>
      <c r="R1843" s="81"/>
      <c r="S1843" s="81"/>
      <c r="T1843" s="81"/>
      <c r="U1843" s="83">
        <v>44410.55667824074</v>
      </c>
      <c r="V1843" s="85" t="s">
        <v>5279</v>
      </c>
      <c r="W1843" s="81"/>
      <c r="X1843" s="81"/>
      <c r="Y1843" s="87" t="s">
        <v>7279</v>
      </c>
      <c r="Z1843" s="81"/>
    </row>
    <row r="1844" spans="1:26" x14ac:dyDescent="0.35">
      <c r="A1844" s="66" t="s">
        <v>1251</v>
      </c>
      <c r="B1844" s="66" t="s">
        <v>1308</v>
      </c>
      <c r="C1844" s="67"/>
      <c r="D1844" s="68"/>
      <c r="E1844" s="69"/>
      <c r="F1844" s="70"/>
      <c r="G1844" s="67"/>
      <c r="H1844" s="71"/>
      <c r="I1844" s="72"/>
      <c r="J1844" s="72"/>
      <c r="K1844" s="36"/>
      <c r="L1844" s="79"/>
      <c r="M1844" s="79"/>
      <c r="N1844" s="74"/>
      <c r="O1844" s="81" t="s">
        <v>1490</v>
      </c>
      <c r="P1844" s="83">
        <v>44407.422569444447</v>
      </c>
      <c r="Q1844" s="81" t="s">
        <v>1675</v>
      </c>
      <c r="R1844" s="81"/>
      <c r="S1844" s="81"/>
      <c r="T1844" s="81" t="s">
        <v>3379</v>
      </c>
      <c r="U1844" s="83">
        <v>44407.422569444447</v>
      </c>
      <c r="V1844" s="85" t="s">
        <v>5280</v>
      </c>
      <c r="W1844" s="81"/>
      <c r="X1844" s="81"/>
      <c r="Y1844" s="87" t="s">
        <v>7280</v>
      </c>
      <c r="Z1844" s="81"/>
    </row>
    <row r="1845" spans="1:26" x14ac:dyDescent="0.35">
      <c r="A1845" s="66" t="s">
        <v>1251</v>
      </c>
      <c r="B1845" s="66" t="s">
        <v>1315</v>
      </c>
      <c r="C1845" s="67"/>
      <c r="D1845" s="68"/>
      <c r="E1845" s="69"/>
      <c r="F1845" s="70"/>
      <c r="G1845" s="67"/>
      <c r="H1845" s="71"/>
      <c r="I1845" s="72"/>
      <c r="J1845" s="72"/>
      <c r="K1845" s="36"/>
      <c r="L1845" s="79"/>
      <c r="M1845" s="79"/>
      <c r="N1845" s="74"/>
      <c r="O1845" s="81" t="s">
        <v>1490</v>
      </c>
      <c r="P1845" s="83">
        <v>44408.593645833331</v>
      </c>
      <c r="Q1845" s="81" t="s">
        <v>1873</v>
      </c>
      <c r="R1845" s="85" t="s">
        <v>2738</v>
      </c>
      <c r="S1845" s="81" t="s">
        <v>3229</v>
      </c>
      <c r="T1845" s="81" t="s">
        <v>3477</v>
      </c>
      <c r="U1845" s="83">
        <v>44408.593645833331</v>
      </c>
      <c r="V1845" s="85" t="s">
        <v>5281</v>
      </c>
      <c r="W1845" s="81"/>
      <c r="X1845" s="81"/>
      <c r="Y1845" s="87" t="s">
        <v>7281</v>
      </c>
      <c r="Z1845" s="81"/>
    </row>
    <row r="1846" spans="1:26" x14ac:dyDescent="0.35">
      <c r="A1846" s="66" t="s">
        <v>1251</v>
      </c>
      <c r="B1846" s="66" t="s">
        <v>1133</v>
      </c>
      <c r="C1846" s="67"/>
      <c r="D1846" s="68"/>
      <c r="E1846" s="69"/>
      <c r="F1846" s="70"/>
      <c r="G1846" s="67"/>
      <c r="H1846" s="71"/>
      <c r="I1846" s="72"/>
      <c r="J1846" s="72"/>
      <c r="K1846" s="36"/>
      <c r="L1846" s="79"/>
      <c r="M1846" s="79"/>
      <c r="N1846" s="74"/>
      <c r="O1846" s="81" t="s">
        <v>1490</v>
      </c>
      <c r="P1846" s="83">
        <v>44410.482534722221</v>
      </c>
      <c r="Q1846" s="81" t="s">
        <v>2263</v>
      </c>
      <c r="R1846" s="81"/>
      <c r="S1846" s="81"/>
      <c r="T1846" s="81" t="s">
        <v>3587</v>
      </c>
      <c r="U1846" s="83">
        <v>44410.482534722221</v>
      </c>
      <c r="V1846" s="85" t="s">
        <v>5282</v>
      </c>
      <c r="W1846" s="81"/>
      <c r="X1846" s="81"/>
      <c r="Y1846" s="87" t="s">
        <v>7282</v>
      </c>
      <c r="Z1846" s="81"/>
    </row>
    <row r="1847" spans="1:26" x14ac:dyDescent="0.35">
      <c r="A1847" s="66" t="s">
        <v>1251</v>
      </c>
      <c r="B1847" s="66" t="s">
        <v>1251</v>
      </c>
      <c r="C1847" s="67"/>
      <c r="D1847" s="68"/>
      <c r="E1847" s="69"/>
      <c r="F1847" s="70"/>
      <c r="G1847" s="67"/>
      <c r="H1847" s="71"/>
      <c r="I1847" s="72"/>
      <c r="J1847" s="72"/>
      <c r="K1847" s="36"/>
      <c r="L1847" s="79"/>
      <c r="M1847" s="79"/>
      <c r="N1847" s="74"/>
      <c r="O1847" s="81" t="s">
        <v>179</v>
      </c>
      <c r="P1847" s="83">
        <v>44410.565254629626</v>
      </c>
      <c r="Q1847" s="81" t="s">
        <v>2264</v>
      </c>
      <c r="R1847" s="85" t="s">
        <v>2973</v>
      </c>
      <c r="S1847" s="81" t="s">
        <v>3177</v>
      </c>
      <c r="T1847" s="81" t="s">
        <v>3478</v>
      </c>
      <c r="U1847" s="83">
        <v>44410.565254629626</v>
      </c>
      <c r="V1847" s="85" t="s">
        <v>5283</v>
      </c>
      <c r="W1847" s="81"/>
      <c r="X1847" s="81"/>
      <c r="Y1847" s="87" t="s">
        <v>7283</v>
      </c>
      <c r="Z1847" s="81"/>
    </row>
    <row r="1848" spans="1:26" x14ac:dyDescent="0.35">
      <c r="A1848" s="66" t="s">
        <v>1138</v>
      </c>
      <c r="B1848" s="66" t="s">
        <v>1251</v>
      </c>
      <c r="C1848" s="67"/>
      <c r="D1848" s="68"/>
      <c r="E1848" s="69"/>
      <c r="F1848" s="70"/>
      <c r="G1848" s="67"/>
      <c r="H1848" s="71"/>
      <c r="I1848" s="72"/>
      <c r="J1848" s="72"/>
      <c r="K1848" s="36"/>
      <c r="L1848" s="79"/>
      <c r="M1848" s="79"/>
      <c r="N1848" s="74"/>
      <c r="O1848" s="81" t="s">
        <v>1490</v>
      </c>
      <c r="P1848" s="83">
        <v>44410.598402777781</v>
      </c>
      <c r="Q1848" s="81" t="s">
        <v>1874</v>
      </c>
      <c r="R1848" s="81"/>
      <c r="S1848" s="81"/>
      <c r="T1848" s="81" t="s">
        <v>3478</v>
      </c>
      <c r="U1848" s="83">
        <v>44410.598402777781</v>
      </c>
      <c r="V1848" s="85" t="s">
        <v>5284</v>
      </c>
      <c r="W1848" s="81"/>
      <c r="X1848" s="81"/>
      <c r="Y1848" s="87" t="s">
        <v>7284</v>
      </c>
      <c r="Z1848" s="81"/>
    </row>
    <row r="1849" spans="1:26" x14ac:dyDescent="0.35">
      <c r="A1849" s="66" t="s">
        <v>1252</v>
      </c>
      <c r="B1849" s="66" t="s">
        <v>1252</v>
      </c>
      <c r="C1849" s="67"/>
      <c r="D1849" s="68"/>
      <c r="E1849" s="69"/>
      <c r="F1849" s="70"/>
      <c r="G1849" s="67"/>
      <c r="H1849" s="71"/>
      <c r="I1849" s="72"/>
      <c r="J1849" s="72"/>
      <c r="K1849" s="36"/>
      <c r="L1849" s="79"/>
      <c r="M1849" s="79"/>
      <c r="N1849" s="74"/>
      <c r="O1849" s="81" t="s">
        <v>179</v>
      </c>
      <c r="P1849" s="83">
        <v>44410.583506944444</v>
      </c>
      <c r="Q1849" s="81" t="s">
        <v>2265</v>
      </c>
      <c r="R1849" s="85" t="s">
        <v>2974</v>
      </c>
      <c r="S1849" s="81" t="s">
        <v>3177</v>
      </c>
      <c r="T1849" s="81" t="s">
        <v>3298</v>
      </c>
      <c r="U1849" s="83">
        <v>44410.583506944444</v>
      </c>
      <c r="V1849" s="85" t="s">
        <v>5285</v>
      </c>
      <c r="W1849" s="81"/>
      <c r="X1849" s="81"/>
      <c r="Y1849" s="87" t="s">
        <v>7285</v>
      </c>
      <c r="Z1849" s="81"/>
    </row>
    <row r="1850" spans="1:26" x14ac:dyDescent="0.35">
      <c r="A1850" s="66" t="s">
        <v>1253</v>
      </c>
      <c r="B1850" s="66" t="s">
        <v>1252</v>
      </c>
      <c r="C1850" s="67"/>
      <c r="D1850" s="68"/>
      <c r="E1850" s="69"/>
      <c r="F1850" s="70"/>
      <c r="G1850" s="67"/>
      <c r="H1850" s="71"/>
      <c r="I1850" s="72"/>
      <c r="J1850" s="72"/>
      <c r="K1850" s="36"/>
      <c r="L1850" s="79"/>
      <c r="M1850" s="79"/>
      <c r="N1850" s="74"/>
      <c r="O1850" s="81" t="s">
        <v>1490</v>
      </c>
      <c r="P1850" s="83">
        <v>44410.612395833334</v>
      </c>
      <c r="Q1850" s="81" t="s">
        <v>2266</v>
      </c>
      <c r="R1850" s="81"/>
      <c r="S1850" s="81"/>
      <c r="T1850" s="81" t="s">
        <v>3298</v>
      </c>
      <c r="U1850" s="83">
        <v>44410.612395833334</v>
      </c>
      <c r="V1850" s="85" t="s">
        <v>5286</v>
      </c>
      <c r="W1850" s="81"/>
      <c r="X1850" s="81"/>
      <c r="Y1850" s="87" t="s">
        <v>7286</v>
      </c>
      <c r="Z1850" s="81"/>
    </row>
    <row r="1851" spans="1:26" x14ac:dyDescent="0.35">
      <c r="A1851" s="66" t="s">
        <v>1138</v>
      </c>
      <c r="B1851" s="66" t="s">
        <v>1252</v>
      </c>
      <c r="C1851" s="67"/>
      <c r="D1851" s="68"/>
      <c r="E1851" s="69"/>
      <c r="F1851" s="70"/>
      <c r="G1851" s="67"/>
      <c r="H1851" s="71"/>
      <c r="I1851" s="72"/>
      <c r="J1851" s="72"/>
      <c r="K1851" s="36"/>
      <c r="L1851" s="79"/>
      <c r="M1851" s="79"/>
      <c r="N1851" s="74"/>
      <c r="O1851" s="81" t="s">
        <v>1490</v>
      </c>
      <c r="P1851" s="83">
        <v>44410.598460648151</v>
      </c>
      <c r="Q1851" s="81" t="s">
        <v>2266</v>
      </c>
      <c r="R1851" s="81"/>
      <c r="S1851" s="81"/>
      <c r="T1851" s="81" t="s">
        <v>3298</v>
      </c>
      <c r="U1851" s="83">
        <v>44410.598460648151</v>
      </c>
      <c r="V1851" s="85" t="s">
        <v>5287</v>
      </c>
      <c r="W1851" s="81"/>
      <c r="X1851" s="81"/>
      <c r="Y1851" s="87" t="s">
        <v>7287</v>
      </c>
      <c r="Z1851" s="81"/>
    </row>
    <row r="1852" spans="1:26" x14ac:dyDescent="0.35">
      <c r="A1852" s="66" t="s">
        <v>1254</v>
      </c>
      <c r="B1852" s="66" t="s">
        <v>1254</v>
      </c>
      <c r="C1852" s="67"/>
      <c r="D1852" s="68"/>
      <c r="E1852" s="69"/>
      <c r="F1852" s="70"/>
      <c r="G1852" s="67"/>
      <c r="H1852" s="71"/>
      <c r="I1852" s="72"/>
      <c r="J1852" s="72"/>
      <c r="K1852" s="36"/>
      <c r="L1852" s="79"/>
      <c r="M1852" s="79"/>
      <c r="N1852" s="74"/>
      <c r="O1852" s="81" t="s">
        <v>179</v>
      </c>
      <c r="P1852" s="83">
        <v>44410.602870370371</v>
      </c>
      <c r="Q1852" s="81" t="s">
        <v>2267</v>
      </c>
      <c r="R1852" s="85" t="s">
        <v>2975</v>
      </c>
      <c r="S1852" s="81" t="s">
        <v>3265</v>
      </c>
      <c r="T1852" s="81" t="s">
        <v>3588</v>
      </c>
      <c r="U1852" s="83">
        <v>44410.602870370371</v>
      </c>
      <c r="V1852" s="85" t="s">
        <v>5288</v>
      </c>
      <c r="W1852" s="81"/>
      <c r="X1852" s="81"/>
      <c r="Y1852" s="87" t="s">
        <v>7288</v>
      </c>
      <c r="Z1852" s="81"/>
    </row>
    <row r="1853" spans="1:26" x14ac:dyDescent="0.35">
      <c r="A1853" s="66" t="s">
        <v>1254</v>
      </c>
      <c r="B1853" s="66" t="s">
        <v>1254</v>
      </c>
      <c r="C1853" s="67"/>
      <c r="D1853" s="68"/>
      <c r="E1853" s="69"/>
      <c r="F1853" s="70"/>
      <c r="G1853" s="67"/>
      <c r="H1853" s="71"/>
      <c r="I1853" s="72"/>
      <c r="J1853" s="72"/>
      <c r="K1853" s="36"/>
      <c r="L1853" s="79"/>
      <c r="M1853" s="79"/>
      <c r="N1853" s="74"/>
      <c r="O1853" s="81" t="s">
        <v>179</v>
      </c>
      <c r="P1853" s="83">
        <v>44411.311990740738</v>
      </c>
      <c r="Q1853" s="81" t="s">
        <v>2268</v>
      </c>
      <c r="R1853" s="85" t="s">
        <v>2976</v>
      </c>
      <c r="S1853" s="81" t="s">
        <v>3177</v>
      </c>
      <c r="T1853" s="81"/>
      <c r="U1853" s="83">
        <v>44411.311990740738</v>
      </c>
      <c r="V1853" s="85" t="s">
        <v>5289</v>
      </c>
      <c r="W1853" s="81"/>
      <c r="X1853" s="81"/>
      <c r="Y1853" s="87" t="s">
        <v>7289</v>
      </c>
      <c r="Z1853" s="81"/>
    </row>
    <row r="1854" spans="1:26" x14ac:dyDescent="0.35">
      <c r="A1854" s="66" t="s">
        <v>1138</v>
      </c>
      <c r="B1854" s="66" t="s">
        <v>1254</v>
      </c>
      <c r="C1854" s="67"/>
      <c r="D1854" s="68"/>
      <c r="E1854" s="69"/>
      <c r="F1854" s="70"/>
      <c r="G1854" s="67"/>
      <c r="H1854" s="71"/>
      <c r="I1854" s="72"/>
      <c r="J1854" s="72"/>
      <c r="K1854" s="36"/>
      <c r="L1854" s="79"/>
      <c r="M1854" s="79"/>
      <c r="N1854" s="74"/>
      <c r="O1854" s="81" t="s">
        <v>1490</v>
      </c>
      <c r="P1854" s="83">
        <v>44410.64</v>
      </c>
      <c r="Q1854" s="81" t="s">
        <v>2269</v>
      </c>
      <c r="R1854" s="85" t="s">
        <v>2975</v>
      </c>
      <c r="S1854" s="81" t="s">
        <v>3265</v>
      </c>
      <c r="T1854" s="81" t="s">
        <v>3588</v>
      </c>
      <c r="U1854" s="83">
        <v>44410.64</v>
      </c>
      <c r="V1854" s="85" t="s">
        <v>5290</v>
      </c>
      <c r="W1854" s="81"/>
      <c r="X1854" s="81"/>
      <c r="Y1854" s="87" t="s">
        <v>7290</v>
      </c>
      <c r="Z1854" s="81"/>
    </row>
    <row r="1855" spans="1:26" x14ac:dyDescent="0.35">
      <c r="A1855" s="66" t="s">
        <v>1255</v>
      </c>
      <c r="B1855" s="66" t="s">
        <v>1255</v>
      </c>
      <c r="C1855" s="67"/>
      <c r="D1855" s="68"/>
      <c r="E1855" s="69"/>
      <c r="F1855" s="70"/>
      <c r="G1855" s="67"/>
      <c r="H1855" s="71"/>
      <c r="I1855" s="72"/>
      <c r="J1855" s="72"/>
      <c r="K1855" s="36"/>
      <c r="L1855" s="79"/>
      <c r="M1855" s="79"/>
      <c r="N1855" s="74"/>
      <c r="O1855" s="81" t="s">
        <v>179</v>
      </c>
      <c r="P1855" s="83">
        <v>44410.613761574074</v>
      </c>
      <c r="Q1855" s="81" t="s">
        <v>2270</v>
      </c>
      <c r="R1855" s="85" t="s">
        <v>2977</v>
      </c>
      <c r="S1855" s="81" t="s">
        <v>3177</v>
      </c>
      <c r="T1855" s="81" t="s">
        <v>3589</v>
      </c>
      <c r="U1855" s="83">
        <v>44410.613761574074</v>
      </c>
      <c r="V1855" s="85" t="s">
        <v>5291</v>
      </c>
      <c r="W1855" s="81"/>
      <c r="X1855" s="81"/>
      <c r="Y1855" s="87" t="s">
        <v>7291</v>
      </c>
      <c r="Z1855" s="81"/>
    </row>
    <row r="1856" spans="1:26" x14ac:dyDescent="0.35">
      <c r="A1856" s="66" t="s">
        <v>1138</v>
      </c>
      <c r="B1856" s="66" t="s">
        <v>1255</v>
      </c>
      <c r="C1856" s="67"/>
      <c r="D1856" s="68"/>
      <c r="E1856" s="69"/>
      <c r="F1856" s="70"/>
      <c r="G1856" s="67"/>
      <c r="H1856" s="71"/>
      <c r="I1856" s="72"/>
      <c r="J1856" s="72"/>
      <c r="K1856" s="36"/>
      <c r="L1856" s="79"/>
      <c r="M1856" s="79"/>
      <c r="N1856" s="74"/>
      <c r="O1856" s="81" t="s">
        <v>1490</v>
      </c>
      <c r="P1856" s="83">
        <v>44410.640208333331</v>
      </c>
      <c r="Q1856" s="81" t="s">
        <v>2271</v>
      </c>
      <c r="R1856" s="81"/>
      <c r="S1856" s="81"/>
      <c r="T1856" s="81" t="s">
        <v>3589</v>
      </c>
      <c r="U1856" s="83">
        <v>44410.640208333331</v>
      </c>
      <c r="V1856" s="85" t="s">
        <v>5292</v>
      </c>
      <c r="W1856" s="81"/>
      <c r="X1856" s="81"/>
      <c r="Y1856" s="87" t="s">
        <v>7292</v>
      </c>
      <c r="Z1856" s="81"/>
    </row>
    <row r="1857" spans="1:26" x14ac:dyDescent="0.35">
      <c r="A1857" s="66" t="s">
        <v>1095</v>
      </c>
      <c r="B1857" s="66" t="s">
        <v>1095</v>
      </c>
      <c r="C1857" s="67"/>
      <c r="D1857" s="68"/>
      <c r="E1857" s="69"/>
      <c r="F1857" s="70"/>
      <c r="G1857" s="67"/>
      <c r="H1857" s="71"/>
      <c r="I1857" s="72"/>
      <c r="J1857" s="72"/>
      <c r="K1857" s="36"/>
      <c r="L1857" s="79"/>
      <c r="M1857" s="79"/>
      <c r="N1857" s="74"/>
      <c r="O1857" s="81" t="s">
        <v>179</v>
      </c>
      <c r="P1857" s="83">
        <v>44410.625868055555</v>
      </c>
      <c r="Q1857" s="81" t="s">
        <v>2272</v>
      </c>
      <c r="R1857" s="85" t="s">
        <v>2978</v>
      </c>
      <c r="S1857" s="81" t="s">
        <v>3177</v>
      </c>
      <c r="T1857" s="81" t="s">
        <v>3514</v>
      </c>
      <c r="U1857" s="83">
        <v>44410.625868055555</v>
      </c>
      <c r="V1857" s="85" t="s">
        <v>5293</v>
      </c>
      <c r="W1857" s="81"/>
      <c r="X1857" s="81"/>
      <c r="Y1857" s="87" t="s">
        <v>7293</v>
      </c>
      <c r="Z1857" s="81"/>
    </row>
    <row r="1858" spans="1:26" x14ac:dyDescent="0.35">
      <c r="A1858" s="66" t="s">
        <v>1095</v>
      </c>
      <c r="B1858" s="66" t="s">
        <v>1095</v>
      </c>
      <c r="C1858" s="67"/>
      <c r="D1858" s="68"/>
      <c r="E1858" s="69"/>
      <c r="F1858" s="70"/>
      <c r="G1858" s="67"/>
      <c r="H1858" s="71"/>
      <c r="I1858" s="72"/>
      <c r="J1858" s="72"/>
      <c r="K1858" s="36"/>
      <c r="L1858" s="79"/>
      <c r="M1858" s="79"/>
      <c r="N1858" s="74"/>
      <c r="O1858" s="81" t="s">
        <v>179</v>
      </c>
      <c r="P1858" s="83">
        <v>44410.833819444444</v>
      </c>
      <c r="Q1858" s="81" t="s">
        <v>2273</v>
      </c>
      <c r="R1858" s="81" t="s">
        <v>2979</v>
      </c>
      <c r="S1858" s="81" t="s">
        <v>3266</v>
      </c>
      <c r="T1858" s="81" t="s">
        <v>3514</v>
      </c>
      <c r="U1858" s="83">
        <v>44410.833819444444</v>
      </c>
      <c r="V1858" s="85" t="s">
        <v>5294</v>
      </c>
      <c r="W1858" s="81"/>
      <c r="X1858" s="81"/>
      <c r="Y1858" s="87" t="s">
        <v>7294</v>
      </c>
      <c r="Z1858" s="81"/>
    </row>
    <row r="1859" spans="1:26" x14ac:dyDescent="0.35">
      <c r="A1859" s="66" t="s">
        <v>1138</v>
      </c>
      <c r="B1859" s="66" t="s">
        <v>1095</v>
      </c>
      <c r="C1859" s="67"/>
      <c r="D1859" s="68"/>
      <c r="E1859" s="69"/>
      <c r="F1859" s="70"/>
      <c r="G1859" s="67"/>
      <c r="H1859" s="71"/>
      <c r="I1859" s="72"/>
      <c r="J1859" s="72"/>
      <c r="K1859" s="36"/>
      <c r="L1859" s="79"/>
      <c r="M1859" s="79"/>
      <c r="N1859" s="74"/>
      <c r="O1859" s="81" t="s">
        <v>1490</v>
      </c>
      <c r="P1859" s="83">
        <v>44410.640231481484</v>
      </c>
      <c r="Q1859" s="81" t="s">
        <v>2274</v>
      </c>
      <c r="R1859" s="85" t="s">
        <v>2980</v>
      </c>
      <c r="S1859" s="81" t="s">
        <v>3180</v>
      </c>
      <c r="T1859" s="81" t="s">
        <v>3514</v>
      </c>
      <c r="U1859" s="83">
        <v>44410.640231481484</v>
      </c>
      <c r="V1859" s="85" t="s">
        <v>5295</v>
      </c>
      <c r="W1859" s="81"/>
      <c r="X1859" s="81"/>
      <c r="Y1859" s="87" t="s">
        <v>7295</v>
      </c>
      <c r="Z1859" s="81"/>
    </row>
    <row r="1860" spans="1:26" x14ac:dyDescent="0.35">
      <c r="A1860" s="66" t="s">
        <v>1256</v>
      </c>
      <c r="B1860" s="66" t="s">
        <v>1256</v>
      </c>
      <c r="C1860" s="67"/>
      <c r="D1860" s="68"/>
      <c r="E1860" s="69"/>
      <c r="F1860" s="70"/>
      <c r="G1860" s="67"/>
      <c r="H1860" s="71"/>
      <c r="I1860" s="72"/>
      <c r="J1860" s="72"/>
      <c r="K1860" s="36"/>
      <c r="L1860" s="79"/>
      <c r="M1860" s="79"/>
      <c r="N1860" s="74"/>
      <c r="O1860" s="81" t="s">
        <v>179</v>
      </c>
      <c r="P1860" s="83">
        <v>44411.318912037037</v>
      </c>
      <c r="Q1860" s="81" t="s">
        <v>2275</v>
      </c>
      <c r="R1860" s="85" t="s">
        <v>2981</v>
      </c>
      <c r="S1860" s="81" t="s">
        <v>3177</v>
      </c>
      <c r="T1860" s="81" t="s">
        <v>3503</v>
      </c>
      <c r="U1860" s="83">
        <v>44411.318912037037</v>
      </c>
      <c r="V1860" s="85" t="s">
        <v>5296</v>
      </c>
      <c r="W1860" s="81"/>
      <c r="X1860" s="81"/>
      <c r="Y1860" s="87" t="s">
        <v>7296</v>
      </c>
      <c r="Z1860" s="81"/>
    </row>
    <row r="1861" spans="1:26" x14ac:dyDescent="0.35">
      <c r="A1861" s="66" t="s">
        <v>1138</v>
      </c>
      <c r="B1861" s="66" t="s">
        <v>1256</v>
      </c>
      <c r="C1861" s="67"/>
      <c r="D1861" s="68"/>
      <c r="E1861" s="69"/>
      <c r="F1861" s="70"/>
      <c r="G1861" s="67"/>
      <c r="H1861" s="71"/>
      <c r="I1861" s="72"/>
      <c r="J1861" s="72"/>
      <c r="K1861" s="36"/>
      <c r="L1861" s="79"/>
      <c r="M1861" s="79"/>
      <c r="N1861" s="74"/>
      <c r="O1861" s="81" t="s">
        <v>1490</v>
      </c>
      <c r="P1861" s="83">
        <v>44411.348344907405</v>
      </c>
      <c r="Q1861" s="81" t="s">
        <v>1925</v>
      </c>
      <c r="R1861" s="81"/>
      <c r="S1861" s="81"/>
      <c r="T1861" s="81" t="s">
        <v>3503</v>
      </c>
      <c r="U1861" s="83">
        <v>44411.348344907405</v>
      </c>
      <c r="V1861" s="85" t="s">
        <v>5297</v>
      </c>
      <c r="W1861" s="81"/>
      <c r="X1861" s="81"/>
      <c r="Y1861" s="87" t="s">
        <v>7297</v>
      </c>
      <c r="Z1861" s="81"/>
    </row>
    <row r="1862" spans="1:26" x14ac:dyDescent="0.35">
      <c r="A1862" s="66" t="s">
        <v>1257</v>
      </c>
      <c r="B1862" s="66" t="s">
        <v>1257</v>
      </c>
      <c r="C1862" s="67"/>
      <c r="D1862" s="68"/>
      <c r="E1862" s="69"/>
      <c r="F1862" s="70"/>
      <c r="G1862" s="67"/>
      <c r="H1862" s="71"/>
      <c r="I1862" s="72"/>
      <c r="J1862" s="72"/>
      <c r="K1862" s="36"/>
      <c r="L1862" s="79"/>
      <c r="M1862" s="79"/>
      <c r="N1862" s="74"/>
      <c r="O1862" s="81" t="s">
        <v>179</v>
      </c>
      <c r="P1862" s="83">
        <v>44411.33017361111</v>
      </c>
      <c r="Q1862" s="81" t="s">
        <v>2276</v>
      </c>
      <c r="R1862" s="85" t="s">
        <v>2982</v>
      </c>
      <c r="S1862" s="81" t="s">
        <v>3177</v>
      </c>
      <c r="T1862" s="81" t="s">
        <v>3293</v>
      </c>
      <c r="U1862" s="83">
        <v>44411.33017361111</v>
      </c>
      <c r="V1862" s="85" t="s">
        <v>5298</v>
      </c>
      <c r="W1862" s="81"/>
      <c r="X1862" s="81"/>
      <c r="Y1862" s="87" t="s">
        <v>7298</v>
      </c>
      <c r="Z1862" s="81"/>
    </row>
    <row r="1863" spans="1:26" x14ac:dyDescent="0.35">
      <c r="A1863" s="66" t="s">
        <v>1138</v>
      </c>
      <c r="B1863" s="66" t="s">
        <v>1257</v>
      </c>
      <c r="C1863" s="67"/>
      <c r="D1863" s="68"/>
      <c r="E1863" s="69"/>
      <c r="F1863" s="70"/>
      <c r="G1863" s="67"/>
      <c r="H1863" s="71"/>
      <c r="I1863" s="72"/>
      <c r="J1863" s="72"/>
      <c r="K1863" s="36"/>
      <c r="L1863" s="79"/>
      <c r="M1863" s="79"/>
      <c r="N1863" s="74"/>
      <c r="O1863" s="81" t="s">
        <v>1490</v>
      </c>
      <c r="P1863" s="83">
        <v>44411.34847222222</v>
      </c>
      <c r="Q1863" s="81" t="s">
        <v>2277</v>
      </c>
      <c r="R1863" s="81"/>
      <c r="S1863" s="81"/>
      <c r="T1863" s="81" t="s">
        <v>3590</v>
      </c>
      <c r="U1863" s="83">
        <v>44411.34847222222</v>
      </c>
      <c r="V1863" s="85" t="s">
        <v>5299</v>
      </c>
      <c r="W1863" s="81"/>
      <c r="X1863" s="81"/>
      <c r="Y1863" s="87" t="s">
        <v>7299</v>
      </c>
      <c r="Z1863" s="81"/>
    </row>
    <row r="1864" spans="1:26" x14ac:dyDescent="0.35">
      <c r="A1864" s="66" t="s">
        <v>1258</v>
      </c>
      <c r="B1864" s="66" t="s">
        <v>1258</v>
      </c>
      <c r="C1864" s="67"/>
      <c r="D1864" s="68"/>
      <c r="E1864" s="69"/>
      <c r="F1864" s="70"/>
      <c r="G1864" s="67"/>
      <c r="H1864" s="71"/>
      <c r="I1864" s="72"/>
      <c r="J1864" s="72"/>
      <c r="K1864" s="36"/>
      <c r="L1864" s="79"/>
      <c r="M1864" s="79"/>
      <c r="N1864" s="74"/>
      <c r="O1864" s="81" t="s">
        <v>179</v>
      </c>
      <c r="P1864" s="83">
        <v>44411.333344907405</v>
      </c>
      <c r="Q1864" s="81" t="s">
        <v>2278</v>
      </c>
      <c r="R1864" s="85" t="s">
        <v>2983</v>
      </c>
      <c r="S1864" s="81" t="s">
        <v>3177</v>
      </c>
      <c r="T1864" s="81" t="s">
        <v>3289</v>
      </c>
      <c r="U1864" s="83">
        <v>44411.333344907405</v>
      </c>
      <c r="V1864" s="85" t="s">
        <v>5300</v>
      </c>
      <c r="W1864" s="81"/>
      <c r="X1864" s="81"/>
      <c r="Y1864" s="87" t="s">
        <v>7300</v>
      </c>
      <c r="Z1864" s="81"/>
    </row>
    <row r="1865" spans="1:26" x14ac:dyDescent="0.35">
      <c r="A1865" s="66" t="s">
        <v>1138</v>
      </c>
      <c r="B1865" s="66" t="s">
        <v>1258</v>
      </c>
      <c r="C1865" s="67"/>
      <c r="D1865" s="68"/>
      <c r="E1865" s="69"/>
      <c r="F1865" s="70"/>
      <c r="G1865" s="67"/>
      <c r="H1865" s="71"/>
      <c r="I1865" s="72"/>
      <c r="J1865" s="72"/>
      <c r="K1865" s="36"/>
      <c r="L1865" s="79"/>
      <c r="M1865" s="79"/>
      <c r="N1865" s="74"/>
      <c r="O1865" s="81" t="s">
        <v>1490</v>
      </c>
      <c r="P1865" s="83">
        <v>44411.348530092589</v>
      </c>
      <c r="Q1865" s="81" t="s">
        <v>2279</v>
      </c>
      <c r="R1865" s="81"/>
      <c r="S1865" s="81"/>
      <c r="T1865" s="81" t="s">
        <v>3289</v>
      </c>
      <c r="U1865" s="83">
        <v>44411.348530092589</v>
      </c>
      <c r="V1865" s="85" t="s">
        <v>5301</v>
      </c>
      <c r="W1865" s="81"/>
      <c r="X1865" s="81"/>
      <c r="Y1865" s="87" t="s">
        <v>7301</v>
      </c>
      <c r="Z1865" s="81"/>
    </row>
    <row r="1866" spans="1:26" x14ac:dyDescent="0.35">
      <c r="A1866" s="66" t="s">
        <v>1259</v>
      </c>
      <c r="B1866" s="66" t="s">
        <v>1259</v>
      </c>
      <c r="C1866" s="67"/>
      <c r="D1866" s="68"/>
      <c r="E1866" s="69"/>
      <c r="F1866" s="70"/>
      <c r="G1866" s="67"/>
      <c r="H1866" s="71"/>
      <c r="I1866" s="72"/>
      <c r="J1866" s="72"/>
      <c r="K1866" s="36"/>
      <c r="L1866" s="79"/>
      <c r="M1866" s="79"/>
      <c r="N1866" s="74"/>
      <c r="O1866" s="81" t="s">
        <v>179</v>
      </c>
      <c r="P1866" s="83">
        <v>44411.296157407407</v>
      </c>
      <c r="Q1866" s="81" t="s">
        <v>2280</v>
      </c>
      <c r="R1866" s="85" t="s">
        <v>2984</v>
      </c>
      <c r="S1866" s="81" t="s">
        <v>3177</v>
      </c>
      <c r="T1866" s="81" t="s">
        <v>3500</v>
      </c>
      <c r="U1866" s="83">
        <v>44411.296157407407</v>
      </c>
      <c r="V1866" s="85" t="s">
        <v>5302</v>
      </c>
      <c r="W1866" s="81"/>
      <c r="X1866" s="81"/>
      <c r="Y1866" s="87" t="s">
        <v>7302</v>
      </c>
      <c r="Z1866" s="81"/>
    </row>
    <row r="1867" spans="1:26" x14ac:dyDescent="0.35">
      <c r="A1867" s="66" t="s">
        <v>1259</v>
      </c>
      <c r="B1867" s="66" t="s">
        <v>1259</v>
      </c>
      <c r="C1867" s="67"/>
      <c r="D1867" s="68"/>
      <c r="E1867" s="69"/>
      <c r="F1867" s="70"/>
      <c r="G1867" s="67"/>
      <c r="H1867" s="71"/>
      <c r="I1867" s="72"/>
      <c r="J1867" s="72"/>
      <c r="K1867" s="36"/>
      <c r="L1867" s="79"/>
      <c r="M1867" s="79"/>
      <c r="N1867" s="74"/>
      <c r="O1867" s="81" t="s">
        <v>179</v>
      </c>
      <c r="P1867" s="83">
        <v>44411.334363425929</v>
      </c>
      <c r="Q1867" s="81" t="s">
        <v>2281</v>
      </c>
      <c r="R1867" s="85" t="s">
        <v>2985</v>
      </c>
      <c r="S1867" s="81" t="s">
        <v>3177</v>
      </c>
      <c r="T1867" s="81" t="s">
        <v>3500</v>
      </c>
      <c r="U1867" s="83">
        <v>44411.334363425929</v>
      </c>
      <c r="V1867" s="85" t="s">
        <v>5303</v>
      </c>
      <c r="W1867" s="81"/>
      <c r="X1867" s="81"/>
      <c r="Y1867" s="87" t="s">
        <v>7303</v>
      </c>
      <c r="Z1867" s="81"/>
    </row>
    <row r="1868" spans="1:26" x14ac:dyDescent="0.35">
      <c r="A1868" s="66" t="s">
        <v>1138</v>
      </c>
      <c r="B1868" s="66" t="s">
        <v>1259</v>
      </c>
      <c r="C1868" s="67"/>
      <c r="D1868" s="68"/>
      <c r="E1868" s="69"/>
      <c r="F1868" s="70"/>
      <c r="G1868" s="67"/>
      <c r="H1868" s="71"/>
      <c r="I1868" s="72"/>
      <c r="J1868" s="72"/>
      <c r="K1868" s="36"/>
      <c r="L1868" s="79"/>
      <c r="M1868" s="79"/>
      <c r="N1868" s="74"/>
      <c r="O1868" s="81" t="s">
        <v>1490</v>
      </c>
      <c r="P1868" s="83">
        <v>44411.348599537036</v>
      </c>
      <c r="Q1868" s="81" t="s">
        <v>2282</v>
      </c>
      <c r="R1868" s="81"/>
      <c r="S1868" s="81"/>
      <c r="T1868" s="81" t="s">
        <v>3500</v>
      </c>
      <c r="U1868" s="83">
        <v>44411.348599537036</v>
      </c>
      <c r="V1868" s="85" t="s">
        <v>5304</v>
      </c>
      <c r="W1868" s="81"/>
      <c r="X1868" s="81"/>
      <c r="Y1868" s="87" t="s">
        <v>7304</v>
      </c>
      <c r="Z1868" s="81"/>
    </row>
    <row r="1869" spans="1:26" x14ac:dyDescent="0.35">
      <c r="A1869" s="66" t="s">
        <v>1260</v>
      </c>
      <c r="B1869" s="66" t="s">
        <v>1260</v>
      </c>
      <c r="C1869" s="67"/>
      <c r="D1869" s="68"/>
      <c r="E1869" s="69"/>
      <c r="F1869" s="70"/>
      <c r="G1869" s="67"/>
      <c r="H1869" s="71"/>
      <c r="I1869" s="72"/>
      <c r="J1869" s="72"/>
      <c r="K1869" s="36"/>
      <c r="L1869" s="79"/>
      <c r="M1869" s="79"/>
      <c r="N1869" s="74"/>
      <c r="O1869" s="81" t="s">
        <v>179</v>
      </c>
      <c r="P1869" s="83">
        <v>44405.62232638889</v>
      </c>
      <c r="Q1869" s="81" t="s">
        <v>2283</v>
      </c>
      <c r="R1869" s="85" t="s">
        <v>2986</v>
      </c>
      <c r="S1869" s="81" t="s">
        <v>3177</v>
      </c>
      <c r="T1869" s="81" t="s">
        <v>3574</v>
      </c>
      <c r="U1869" s="83">
        <v>44405.62232638889</v>
      </c>
      <c r="V1869" s="85" t="s">
        <v>5305</v>
      </c>
      <c r="W1869" s="81"/>
      <c r="X1869" s="81"/>
      <c r="Y1869" s="87" t="s">
        <v>7305</v>
      </c>
      <c r="Z1869" s="81"/>
    </row>
    <row r="1870" spans="1:26" x14ac:dyDescent="0.35">
      <c r="A1870" s="66" t="s">
        <v>1260</v>
      </c>
      <c r="B1870" s="66" t="s">
        <v>1260</v>
      </c>
      <c r="C1870" s="67"/>
      <c r="D1870" s="68"/>
      <c r="E1870" s="69"/>
      <c r="F1870" s="70"/>
      <c r="G1870" s="67"/>
      <c r="H1870" s="71"/>
      <c r="I1870" s="72"/>
      <c r="J1870" s="72"/>
      <c r="K1870" s="36"/>
      <c r="L1870" s="79"/>
      <c r="M1870" s="79"/>
      <c r="N1870" s="74"/>
      <c r="O1870" s="81" t="s">
        <v>179</v>
      </c>
      <c r="P1870" s="83">
        <v>44409.352106481485</v>
      </c>
      <c r="Q1870" s="81" t="s">
        <v>2284</v>
      </c>
      <c r="R1870" s="81" t="s">
        <v>2987</v>
      </c>
      <c r="S1870" s="81" t="s">
        <v>3249</v>
      </c>
      <c r="T1870" s="81" t="s">
        <v>3591</v>
      </c>
      <c r="U1870" s="83">
        <v>44409.352106481485</v>
      </c>
      <c r="V1870" s="85" t="s">
        <v>5306</v>
      </c>
      <c r="W1870" s="81"/>
      <c r="X1870" s="81"/>
      <c r="Y1870" s="87" t="s">
        <v>7306</v>
      </c>
      <c r="Z1870" s="81"/>
    </row>
    <row r="1871" spans="1:26" x14ac:dyDescent="0.35">
      <c r="A1871" s="66" t="s">
        <v>1260</v>
      </c>
      <c r="B1871" s="66" t="s">
        <v>1260</v>
      </c>
      <c r="C1871" s="67"/>
      <c r="D1871" s="68"/>
      <c r="E1871" s="69"/>
      <c r="F1871" s="70"/>
      <c r="G1871" s="67"/>
      <c r="H1871" s="71"/>
      <c r="I1871" s="72"/>
      <c r="J1871" s="72"/>
      <c r="K1871" s="36"/>
      <c r="L1871" s="79"/>
      <c r="M1871" s="79"/>
      <c r="N1871" s="74"/>
      <c r="O1871" s="81" t="s">
        <v>179</v>
      </c>
      <c r="P1871" s="83">
        <v>44409.531180555554</v>
      </c>
      <c r="Q1871" s="81" t="s">
        <v>2285</v>
      </c>
      <c r="R1871" s="85" t="s">
        <v>2988</v>
      </c>
      <c r="S1871" s="81" t="s">
        <v>3177</v>
      </c>
      <c r="T1871" s="81" t="s">
        <v>3574</v>
      </c>
      <c r="U1871" s="83">
        <v>44409.531180555554</v>
      </c>
      <c r="V1871" s="85" t="s">
        <v>5307</v>
      </c>
      <c r="W1871" s="81"/>
      <c r="X1871" s="81"/>
      <c r="Y1871" s="87" t="s">
        <v>7307</v>
      </c>
      <c r="Z1871" s="81"/>
    </row>
    <row r="1872" spans="1:26" x14ac:dyDescent="0.35">
      <c r="A1872" s="66" t="s">
        <v>1260</v>
      </c>
      <c r="B1872" s="66" t="s">
        <v>1260</v>
      </c>
      <c r="C1872" s="67"/>
      <c r="D1872" s="68"/>
      <c r="E1872" s="69"/>
      <c r="F1872" s="70"/>
      <c r="G1872" s="67"/>
      <c r="H1872" s="71"/>
      <c r="I1872" s="72"/>
      <c r="J1872" s="72"/>
      <c r="K1872" s="36"/>
      <c r="L1872" s="79"/>
      <c r="M1872" s="79"/>
      <c r="N1872" s="74"/>
      <c r="O1872" s="81" t="s">
        <v>179</v>
      </c>
      <c r="P1872" s="83">
        <v>44411.34511574074</v>
      </c>
      <c r="Q1872" s="81" t="s">
        <v>2286</v>
      </c>
      <c r="R1872" s="85" t="s">
        <v>2989</v>
      </c>
      <c r="S1872" s="81" t="s">
        <v>3177</v>
      </c>
      <c r="T1872" s="81" t="s">
        <v>3592</v>
      </c>
      <c r="U1872" s="83">
        <v>44411.34511574074</v>
      </c>
      <c r="V1872" s="85" t="s">
        <v>5308</v>
      </c>
      <c r="W1872" s="81"/>
      <c r="X1872" s="81"/>
      <c r="Y1872" s="87" t="s">
        <v>7308</v>
      </c>
      <c r="Z1872" s="81"/>
    </row>
    <row r="1873" spans="1:26" x14ac:dyDescent="0.35">
      <c r="A1873" s="66" t="s">
        <v>1138</v>
      </c>
      <c r="B1873" s="66" t="s">
        <v>1260</v>
      </c>
      <c r="C1873" s="67"/>
      <c r="D1873" s="68"/>
      <c r="E1873" s="69"/>
      <c r="F1873" s="70"/>
      <c r="G1873" s="67"/>
      <c r="H1873" s="71"/>
      <c r="I1873" s="72"/>
      <c r="J1873" s="72"/>
      <c r="K1873" s="36"/>
      <c r="L1873" s="79"/>
      <c r="M1873" s="79"/>
      <c r="N1873" s="74"/>
      <c r="O1873" s="81" t="s">
        <v>1490</v>
      </c>
      <c r="P1873" s="83">
        <v>44409.39</v>
      </c>
      <c r="Q1873" s="81" t="s">
        <v>2287</v>
      </c>
      <c r="R1873" s="85" t="s">
        <v>2990</v>
      </c>
      <c r="S1873" s="81" t="s">
        <v>3204</v>
      </c>
      <c r="T1873" s="81" t="s">
        <v>3591</v>
      </c>
      <c r="U1873" s="83">
        <v>44409.39</v>
      </c>
      <c r="V1873" s="85" t="s">
        <v>5309</v>
      </c>
      <c r="W1873" s="81"/>
      <c r="X1873" s="81"/>
      <c r="Y1873" s="87" t="s">
        <v>7309</v>
      </c>
      <c r="Z1873" s="81"/>
    </row>
    <row r="1874" spans="1:26" x14ac:dyDescent="0.35">
      <c r="A1874" s="66" t="s">
        <v>1138</v>
      </c>
      <c r="B1874" s="66" t="s">
        <v>1260</v>
      </c>
      <c r="C1874" s="67"/>
      <c r="D1874" s="68"/>
      <c r="E1874" s="69"/>
      <c r="F1874" s="70"/>
      <c r="G1874" s="67"/>
      <c r="H1874" s="71"/>
      <c r="I1874" s="72"/>
      <c r="J1874" s="72"/>
      <c r="K1874" s="36"/>
      <c r="L1874" s="79"/>
      <c r="M1874" s="79"/>
      <c r="N1874" s="74"/>
      <c r="O1874" s="81" t="s">
        <v>1490</v>
      </c>
      <c r="P1874" s="83">
        <v>44409.556666666664</v>
      </c>
      <c r="Q1874" s="81" t="s">
        <v>2288</v>
      </c>
      <c r="R1874" s="81"/>
      <c r="S1874" s="81"/>
      <c r="T1874" s="81" t="s">
        <v>3574</v>
      </c>
      <c r="U1874" s="83">
        <v>44409.556666666664</v>
      </c>
      <c r="V1874" s="85" t="s">
        <v>5310</v>
      </c>
      <c r="W1874" s="81"/>
      <c r="X1874" s="81"/>
      <c r="Y1874" s="87" t="s">
        <v>7310</v>
      </c>
      <c r="Z1874" s="81"/>
    </row>
    <row r="1875" spans="1:26" x14ac:dyDescent="0.35">
      <c r="A1875" s="66" t="s">
        <v>1138</v>
      </c>
      <c r="B1875" s="66" t="s">
        <v>1260</v>
      </c>
      <c r="C1875" s="67"/>
      <c r="D1875" s="68"/>
      <c r="E1875" s="69"/>
      <c r="F1875" s="70"/>
      <c r="G1875" s="67"/>
      <c r="H1875" s="71"/>
      <c r="I1875" s="72"/>
      <c r="J1875" s="72"/>
      <c r="K1875" s="36"/>
      <c r="L1875" s="79"/>
      <c r="M1875" s="79"/>
      <c r="N1875" s="74"/>
      <c r="O1875" s="81" t="s">
        <v>1490</v>
      </c>
      <c r="P1875" s="83">
        <v>44411.348634259259</v>
      </c>
      <c r="Q1875" s="81" t="s">
        <v>2289</v>
      </c>
      <c r="R1875" s="81"/>
      <c r="S1875" s="81"/>
      <c r="T1875" s="81" t="s">
        <v>3592</v>
      </c>
      <c r="U1875" s="83">
        <v>44411.348634259259</v>
      </c>
      <c r="V1875" s="85" t="s">
        <v>5311</v>
      </c>
      <c r="W1875" s="81"/>
      <c r="X1875" s="81"/>
      <c r="Y1875" s="87" t="s">
        <v>7311</v>
      </c>
      <c r="Z1875" s="81"/>
    </row>
    <row r="1876" spans="1:26" x14ac:dyDescent="0.35">
      <c r="A1876" s="66" t="s">
        <v>1261</v>
      </c>
      <c r="B1876" s="66" t="s">
        <v>1261</v>
      </c>
      <c r="C1876" s="67"/>
      <c r="D1876" s="68"/>
      <c r="E1876" s="69"/>
      <c r="F1876" s="70"/>
      <c r="G1876" s="67"/>
      <c r="H1876" s="71"/>
      <c r="I1876" s="72"/>
      <c r="J1876" s="72"/>
      <c r="K1876" s="36"/>
      <c r="L1876" s="79"/>
      <c r="M1876" s="79"/>
      <c r="N1876" s="74"/>
      <c r="O1876" s="81" t="s">
        <v>179</v>
      </c>
      <c r="P1876" s="83">
        <v>44405.542557870373</v>
      </c>
      <c r="Q1876" s="81" t="s">
        <v>2290</v>
      </c>
      <c r="R1876" s="85" t="s">
        <v>2991</v>
      </c>
      <c r="S1876" s="81" t="s">
        <v>3177</v>
      </c>
      <c r="T1876" s="81" t="s">
        <v>3593</v>
      </c>
      <c r="U1876" s="83">
        <v>44405.542557870373</v>
      </c>
      <c r="V1876" s="85" t="s">
        <v>5312</v>
      </c>
      <c r="W1876" s="81"/>
      <c r="X1876" s="81"/>
      <c r="Y1876" s="87" t="s">
        <v>7312</v>
      </c>
      <c r="Z1876" s="81"/>
    </row>
    <row r="1877" spans="1:26" x14ac:dyDescent="0.35">
      <c r="A1877" s="66" t="s">
        <v>1261</v>
      </c>
      <c r="B1877" s="66" t="s">
        <v>1261</v>
      </c>
      <c r="C1877" s="67"/>
      <c r="D1877" s="68"/>
      <c r="E1877" s="69"/>
      <c r="F1877" s="70"/>
      <c r="G1877" s="67"/>
      <c r="H1877" s="71"/>
      <c r="I1877" s="72"/>
      <c r="J1877" s="72"/>
      <c r="K1877" s="36"/>
      <c r="L1877" s="79"/>
      <c r="M1877" s="79"/>
      <c r="N1877" s="74"/>
      <c r="O1877" s="81" t="s">
        <v>179</v>
      </c>
      <c r="P1877" s="83">
        <v>44406.3752662037</v>
      </c>
      <c r="Q1877" s="81" t="s">
        <v>2291</v>
      </c>
      <c r="R1877" s="85" t="s">
        <v>2992</v>
      </c>
      <c r="S1877" s="81" t="s">
        <v>3177</v>
      </c>
      <c r="T1877" s="81" t="s">
        <v>3594</v>
      </c>
      <c r="U1877" s="83">
        <v>44406.3752662037</v>
      </c>
      <c r="V1877" s="85" t="s">
        <v>5313</v>
      </c>
      <c r="W1877" s="81"/>
      <c r="X1877" s="81"/>
      <c r="Y1877" s="87" t="s">
        <v>7313</v>
      </c>
      <c r="Z1877" s="81"/>
    </row>
    <row r="1878" spans="1:26" x14ac:dyDescent="0.35">
      <c r="A1878" s="66" t="s">
        <v>1261</v>
      </c>
      <c r="B1878" s="66" t="s">
        <v>1261</v>
      </c>
      <c r="C1878" s="67"/>
      <c r="D1878" s="68"/>
      <c r="E1878" s="69"/>
      <c r="F1878" s="70"/>
      <c r="G1878" s="67"/>
      <c r="H1878" s="71"/>
      <c r="I1878" s="72"/>
      <c r="J1878" s="72"/>
      <c r="K1878" s="36"/>
      <c r="L1878" s="79"/>
      <c r="M1878" s="79"/>
      <c r="N1878" s="74"/>
      <c r="O1878" s="81" t="s">
        <v>179</v>
      </c>
      <c r="P1878" s="83">
        <v>44406.542430555557</v>
      </c>
      <c r="Q1878" s="81" t="s">
        <v>2292</v>
      </c>
      <c r="R1878" s="85" t="s">
        <v>2993</v>
      </c>
      <c r="S1878" s="81" t="s">
        <v>3177</v>
      </c>
      <c r="T1878" s="81"/>
      <c r="U1878" s="83">
        <v>44406.542430555557</v>
      </c>
      <c r="V1878" s="85" t="s">
        <v>5314</v>
      </c>
      <c r="W1878" s="81"/>
      <c r="X1878" s="81"/>
      <c r="Y1878" s="87" t="s">
        <v>7314</v>
      </c>
      <c r="Z1878" s="81"/>
    </row>
    <row r="1879" spans="1:26" x14ac:dyDescent="0.35">
      <c r="A1879" s="66" t="s">
        <v>1261</v>
      </c>
      <c r="B1879" s="66" t="s">
        <v>1261</v>
      </c>
      <c r="C1879" s="67"/>
      <c r="D1879" s="68"/>
      <c r="E1879" s="69"/>
      <c r="F1879" s="70"/>
      <c r="G1879" s="67"/>
      <c r="H1879" s="71"/>
      <c r="I1879" s="72"/>
      <c r="J1879" s="72"/>
      <c r="K1879" s="36"/>
      <c r="L1879" s="79"/>
      <c r="M1879" s="79"/>
      <c r="N1879" s="74"/>
      <c r="O1879" s="81" t="s">
        <v>179</v>
      </c>
      <c r="P1879" s="83">
        <v>44411.375462962962</v>
      </c>
      <c r="Q1879" s="81" t="s">
        <v>2293</v>
      </c>
      <c r="R1879" s="85" t="s">
        <v>2994</v>
      </c>
      <c r="S1879" s="81" t="s">
        <v>3177</v>
      </c>
      <c r="T1879" s="81" t="s">
        <v>3595</v>
      </c>
      <c r="U1879" s="83">
        <v>44411.375462962962</v>
      </c>
      <c r="V1879" s="85" t="s">
        <v>5315</v>
      </c>
      <c r="W1879" s="81"/>
      <c r="X1879" s="81"/>
      <c r="Y1879" s="87" t="s">
        <v>7315</v>
      </c>
      <c r="Z1879" s="81"/>
    </row>
    <row r="1880" spans="1:26" x14ac:dyDescent="0.35">
      <c r="A1880" s="66" t="s">
        <v>1138</v>
      </c>
      <c r="B1880" s="66" t="s">
        <v>1261</v>
      </c>
      <c r="C1880" s="67"/>
      <c r="D1880" s="68"/>
      <c r="E1880" s="69"/>
      <c r="F1880" s="70"/>
      <c r="G1880" s="67"/>
      <c r="H1880" s="71"/>
      <c r="I1880" s="72"/>
      <c r="J1880" s="72"/>
      <c r="K1880" s="36"/>
      <c r="L1880" s="79"/>
      <c r="M1880" s="79"/>
      <c r="N1880" s="74"/>
      <c r="O1880" s="81" t="s">
        <v>1490</v>
      </c>
      <c r="P1880" s="83">
        <v>44405.556805555556</v>
      </c>
      <c r="Q1880" s="81" t="s">
        <v>2294</v>
      </c>
      <c r="R1880" s="81"/>
      <c r="S1880" s="81"/>
      <c r="T1880" s="81" t="s">
        <v>3593</v>
      </c>
      <c r="U1880" s="83">
        <v>44405.556805555556</v>
      </c>
      <c r="V1880" s="85" t="s">
        <v>5316</v>
      </c>
      <c r="W1880" s="81"/>
      <c r="X1880" s="81"/>
      <c r="Y1880" s="87" t="s">
        <v>7316</v>
      </c>
      <c r="Z1880" s="81"/>
    </row>
    <row r="1881" spans="1:26" x14ac:dyDescent="0.35">
      <c r="A1881" s="66" t="s">
        <v>1138</v>
      </c>
      <c r="B1881" s="66" t="s">
        <v>1261</v>
      </c>
      <c r="C1881" s="67"/>
      <c r="D1881" s="68"/>
      <c r="E1881" s="69"/>
      <c r="F1881" s="70"/>
      <c r="G1881" s="67"/>
      <c r="H1881" s="71"/>
      <c r="I1881" s="72"/>
      <c r="J1881" s="72"/>
      <c r="K1881" s="36"/>
      <c r="L1881" s="79"/>
      <c r="M1881" s="79"/>
      <c r="N1881" s="74"/>
      <c r="O1881" s="81" t="s">
        <v>1490</v>
      </c>
      <c r="P1881" s="83">
        <v>44406.390219907407</v>
      </c>
      <c r="Q1881" s="81" t="s">
        <v>2295</v>
      </c>
      <c r="R1881" s="81"/>
      <c r="S1881" s="81"/>
      <c r="T1881" s="81" t="s">
        <v>3594</v>
      </c>
      <c r="U1881" s="83">
        <v>44406.390219907407</v>
      </c>
      <c r="V1881" s="85" t="s">
        <v>5317</v>
      </c>
      <c r="W1881" s="81"/>
      <c r="X1881" s="81"/>
      <c r="Y1881" s="87" t="s">
        <v>7317</v>
      </c>
      <c r="Z1881" s="81"/>
    </row>
    <row r="1882" spans="1:26" x14ac:dyDescent="0.35">
      <c r="A1882" s="66" t="s">
        <v>1138</v>
      </c>
      <c r="B1882" s="66" t="s">
        <v>1261</v>
      </c>
      <c r="C1882" s="67"/>
      <c r="D1882" s="68"/>
      <c r="E1882" s="69"/>
      <c r="F1882" s="70"/>
      <c r="G1882" s="67"/>
      <c r="H1882" s="71"/>
      <c r="I1882" s="72"/>
      <c r="J1882" s="72"/>
      <c r="K1882" s="36"/>
      <c r="L1882" s="79"/>
      <c r="M1882" s="79"/>
      <c r="N1882" s="74"/>
      <c r="O1882" s="81" t="s">
        <v>1490</v>
      </c>
      <c r="P1882" s="83">
        <v>44406.556932870371</v>
      </c>
      <c r="Q1882" s="81" t="s">
        <v>2296</v>
      </c>
      <c r="R1882" s="81"/>
      <c r="S1882" s="81"/>
      <c r="T1882" s="81"/>
      <c r="U1882" s="83">
        <v>44406.556932870371</v>
      </c>
      <c r="V1882" s="85" t="s">
        <v>5318</v>
      </c>
      <c r="W1882" s="81"/>
      <c r="X1882" s="81"/>
      <c r="Y1882" s="87" t="s">
        <v>7318</v>
      </c>
      <c r="Z1882" s="81"/>
    </row>
    <row r="1883" spans="1:26" x14ac:dyDescent="0.35">
      <c r="A1883" s="66" t="s">
        <v>1138</v>
      </c>
      <c r="B1883" s="66" t="s">
        <v>1261</v>
      </c>
      <c r="C1883" s="67"/>
      <c r="D1883" s="68"/>
      <c r="E1883" s="69"/>
      <c r="F1883" s="70"/>
      <c r="G1883" s="67"/>
      <c r="H1883" s="71"/>
      <c r="I1883" s="72"/>
      <c r="J1883" s="72"/>
      <c r="K1883" s="36"/>
      <c r="L1883" s="79"/>
      <c r="M1883" s="79"/>
      <c r="N1883" s="74"/>
      <c r="O1883" s="81" t="s">
        <v>1490</v>
      </c>
      <c r="P1883" s="83">
        <v>44411.39</v>
      </c>
      <c r="Q1883" s="81" t="s">
        <v>2297</v>
      </c>
      <c r="R1883" s="81"/>
      <c r="S1883" s="81"/>
      <c r="T1883" s="81" t="s">
        <v>3595</v>
      </c>
      <c r="U1883" s="83">
        <v>44411.39</v>
      </c>
      <c r="V1883" s="85" t="s">
        <v>5319</v>
      </c>
      <c r="W1883" s="81"/>
      <c r="X1883" s="81"/>
      <c r="Y1883" s="87" t="s">
        <v>7319</v>
      </c>
      <c r="Z1883" s="81"/>
    </row>
    <row r="1884" spans="1:26" x14ac:dyDescent="0.35">
      <c r="A1884" s="66" t="s">
        <v>1138</v>
      </c>
      <c r="B1884" s="66" t="s">
        <v>1447</v>
      </c>
      <c r="C1884" s="67"/>
      <c r="D1884" s="68"/>
      <c r="E1884" s="69"/>
      <c r="F1884" s="70"/>
      <c r="G1884" s="67"/>
      <c r="H1884" s="71"/>
      <c r="I1884" s="72"/>
      <c r="J1884" s="72"/>
      <c r="K1884" s="36"/>
      <c r="L1884" s="79"/>
      <c r="M1884" s="79"/>
      <c r="N1884" s="74"/>
      <c r="O1884" s="81" t="s">
        <v>1490</v>
      </c>
      <c r="P1884" s="83">
        <v>44411.390046296299</v>
      </c>
      <c r="Q1884" s="81" t="s">
        <v>1935</v>
      </c>
      <c r="R1884" s="81"/>
      <c r="S1884" s="81"/>
      <c r="T1884" s="81" t="s">
        <v>3289</v>
      </c>
      <c r="U1884" s="83">
        <v>44411.390046296299</v>
      </c>
      <c r="V1884" s="85" t="s">
        <v>5320</v>
      </c>
      <c r="W1884" s="81"/>
      <c r="X1884" s="81"/>
      <c r="Y1884" s="87" t="s">
        <v>7320</v>
      </c>
      <c r="Z1884" s="81"/>
    </row>
    <row r="1885" spans="1:26" x14ac:dyDescent="0.35">
      <c r="A1885" s="66" t="s">
        <v>1262</v>
      </c>
      <c r="B1885" s="66" t="s">
        <v>1262</v>
      </c>
      <c r="C1885" s="67"/>
      <c r="D1885" s="68"/>
      <c r="E1885" s="69"/>
      <c r="F1885" s="70"/>
      <c r="G1885" s="67"/>
      <c r="H1885" s="71"/>
      <c r="I1885" s="72"/>
      <c r="J1885" s="72"/>
      <c r="K1885" s="36"/>
      <c r="L1885" s="79"/>
      <c r="M1885" s="79"/>
      <c r="N1885" s="74"/>
      <c r="O1885" s="81" t="s">
        <v>179</v>
      </c>
      <c r="P1885" s="83">
        <v>44411.375555555554</v>
      </c>
      <c r="Q1885" s="81" t="s">
        <v>2298</v>
      </c>
      <c r="R1885" s="85" t="s">
        <v>2995</v>
      </c>
      <c r="S1885" s="81" t="s">
        <v>3177</v>
      </c>
      <c r="T1885" s="81" t="s">
        <v>3289</v>
      </c>
      <c r="U1885" s="83">
        <v>44411.375555555554</v>
      </c>
      <c r="V1885" s="85" t="s">
        <v>5321</v>
      </c>
      <c r="W1885" s="81"/>
      <c r="X1885" s="81"/>
      <c r="Y1885" s="87" t="s">
        <v>7321</v>
      </c>
      <c r="Z1885" s="81"/>
    </row>
    <row r="1886" spans="1:26" x14ac:dyDescent="0.35">
      <c r="A1886" s="66" t="s">
        <v>1138</v>
      </c>
      <c r="B1886" s="66" t="s">
        <v>1262</v>
      </c>
      <c r="C1886" s="67"/>
      <c r="D1886" s="68"/>
      <c r="E1886" s="69"/>
      <c r="F1886" s="70"/>
      <c r="G1886" s="67"/>
      <c r="H1886" s="71"/>
      <c r="I1886" s="72"/>
      <c r="J1886" s="72"/>
      <c r="K1886" s="36"/>
      <c r="L1886" s="79"/>
      <c r="M1886" s="79"/>
      <c r="N1886" s="74"/>
      <c r="O1886" s="81" t="s">
        <v>1490</v>
      </c>
      <c r="P1886" s="83">
        <v>44411.390046296299</v>
      </c>
      <c r="Q1886" s="81" t="s">
        <v>1935</v>
      </c>
      <c r="R1886" s="81"/>
      <c r="S1886" s="81"/>
      <c r="T1886" s="81" t="s">
        <v>3289</v>
      </c>
      <c r="U1886" s="83">
        <v>44411.390046296299</v>
      </c>
      <c r="V1886" s="85" t="s">
        <v>5320</v>
      </c>
      <c r="W1886" s="81"/>
      <c r="X1886" s="81"/>
      <c r="Y1886" s="87" t="s">
        <v>7320</v>
      </c>
      <c r="Z1886" s="81"/>
    </row>
    <row r="1887" spans="1:26" x14ac:dyDescent="0.35">
      <c r="A1887" s="66" t="s">
        <v>1263</v>
      </c>
      <c r="B1887" s="66" t="s">
        <v>1263</v>
      </c>
      <c r="C1887" s="67"/>
      <c r="D1887" s="68"/>
      <c r="E1887" s="69"/>
      <c r="F1887" s="70"/>
      <c r="G1887" s="67"/>
      <c r="H1887" s="71"/>
      <c r="I1887" s="72"/>
      <c r="J1887" s="72"/>
      <c r="K1887" s="36"/>
      <c r="L1887" s="79"/>
      <c r="M1887" s="79"/>
      <c r="N1887" s="74"/>
      <c r="O1887" s="81" t="s">
        <v>179</v>
      </c>
      <c r="P1887" s="83">
        <v>44411.37703703704</v>
      </c>
      <c r="Q1887" s="81" t="s">
        <v>2299</v>
      </c>
      <c r="R1887" s="85" t="s">
        <v>2996</v>
      </c>
      <c r="S1887" s="81" t="s">
        <v>3177</v>
      </c>
      <c r="T1887" s="81" t="s">
        <v>3509</v>
      </c>
      <c r="U1887" s="83">
        <v>44411.37703703704</v>
      </c>
      <c r="V1887" s="85" t="s">
        <v>5322</v>
      </c>
      <c r="W1887" s="81"/>
      <c r="X1887" s="81"/>
      <c r="Y1887" s="87" t="s">
        <v>7322</v>
      </c>
      <c r="Z1887" s="81"/>
    </row>
    <row r="1888" spans="1:26" x14ac:dyDescent="0.35">
      <c r="A1888" s="66" t="s">
        <v>1138</v>
      </c>
      <c r="B1888" s="66" t="s">
        <v>1263</v>
      </c>
      <c r="C1888" s="67"/>
      <c r="D1888" s="68"/>
      <c r="E1888" s="69"/>
      <c r="F1888" s="70"/>
      <c r="G1888" s="67"/>
      <c r="H1888" s="71"/>
      <c r="I1888" s="72"/>
      <c r="J1888" s="72"/>
      <c r="K1888" s="36"/>
      <c r="L1888" s="79"/>
      <c r="M1888" s="79"/>
      <c r="N1888" s="74"/>
      <c r="O1888" s="81" t="s">
        <v>1490</v>
      </c>
      <c r="P1888" s="83">
        <v>44411.390115740738</v>
      </c>
      <c r="Q1888" s="81" t="s">
        <v>1939</v>
      </c>
      <c r="R1888" s="81"/>
      <c r="S1888" s="81"/>
      <c r="T1888" s="81" t="s">
        <v>3509</v>
      </c>
      <c r="U1888" s="83">
        <v>44411.390115740738</v>
      </c>
      <c r="V1888" s="85" t="s">
        <v>5323</v>
      </c>
      <c r="W1888" s="81"/>
      <c r="X1888" s="81"/>
      <c r="Y1888" s="87" t="s">
        <v>7323</v>
      </c>
      <c r="Z1888" s="81"/>
    </row>
    <row r="1889" spans="1:26" x14ac:dyDescent="0.35">
      <c r="A1889" s="66" t="s">
        <v>1264</v>
      </c>
      <c r="B1889" s="66" t="s">
        <v>1448</v>
      </c>
      <c r="C1889" s="67"/>
      <c r="D1889" s="68"/>
      <c r="E1889" s="69"/>
      <c r="F1889" s="70"/>
      <c r="G1889" s="67"/>
      <c r="H1889" s="71"/>
      <c r="I1889" s="72"/>
      <c r="J1889" s="72"/>
      <c r="K1889" s="36"/>
      <c r="L1889" s="79"/>
      <c r="M1889" s="79"/>
      <c r="N1889" s="74"/>
      <c r="O1889" s="81" t="s">
        <v>1490</v>
      </c>
      <c r="P1889" s="83">
        <v>44411.387199074074</v>
      </c>
      <c r="Q1889" s="81" t="s">
        <v>2300</v>
      </c>
      <c r="R1889" s="85" t="s">
        <v>2997</v>
      </c>
      <c r="S1889" s="81" t="s">
        <v>3177</v>
      </c>
      <c r="T1889" s="81" t="s">
        <v>3507</v>
      </c>
      <c r="U1889" s="83">
        <v>44411.387199074074</v>
      </c>
      <c r="V1889" s="85" t="s">
        <v>5324</v>
      </c>
      <c r="W1889" s="81"/>
      <c r="X1889" s="81"/>
      <c r="Y1889" s="87" t="s">
        <v>7324</v>
      </c>
      <c r="Z1889" s="81"/>
    </row>
    <row r="1890" spans="1:26" x14ac:dyDescent="0.35">
      <c r="A1890" s="66" t="s">
        <v>1138</v>
      </c>
      <c r="B1890" s="66" t="s">
        <v>1448</v>
      </c>
      <c r="C1890" s="67"/>
      <c r="D1890" s="68"/>
      <c r="E1890" s="69"/>
      <c r="F1890" s="70"/>
      <c r="G1890" s="67"/>
      <c r="H1890" s="71"/>
      <c r="I1890" s="72"/>
      <c r="J1890" s="72"/>
      <c r="K1890" s="36"/>
      <c r="L1890" s="79"/>
      <c r="M1890" s="79"/>
      <c r="N1890" s="74"/>
      <c r="O1890" s="81" t="s">
        <v>1490</v>
      </c>
      <c r="P1890" s="83">
        <v>44411.390393518515</v>
      </c>
      <c r="Q1890" s="81" t="s">
        <v>1937</v>
      </c>
      <c r="R1890" s="81"/>
      <c r="S1890" s="81"/>
      <c r="T1890" s="81" t="s">
        <v>3507</v>
      </c>
      <c r="U1890" s="83">
        <v>44411.390393518515</v>
      </c>
      <c r="V1890" s="85" t="s">
        <v>5325</v>
      </c>
      <c r="W1890" s="81"/>
      <c r="X1890" s="81"/>
      <c r="Y1890" s="87" t="s">
        <v>7325</v>
      </c>
      <c r="Z1890" s="81"/>
    </row>
    <row r="1891" spans="1:26" x14ac:dyDescent="0.35">
      <c r="A1891" s="66" t="s">
        <v>1265</v>
      </c>
      <c r="B1891" s="66" t="s">
        <v>1265</v>
      </c>
      <c r="C1891" s="67"/>
      <c r="D1891" s="68"/>
      <c r="E1891" s="69"/>
      <c r="F1891" s="70"/>
      <c r="G1891" s="67"/>
      <c r="H1891" s="71"/>
      <c r="I1891" s="72"/>
      <c r="J1891" s="72"/>
      <c r="K1891" s="36"/>
      <c r="L1891" s="79"/>
      <c r="M1891" s="79"/>
      <c r="N1891" s="74"/>
      <c r="O1891" s="81" t="s">
        <v>179</v>
      </c>
      <c r="P1891" s="83">
        <v>44405.503495370373</v>
      </c>
      <c r="Q1891" s="81" t="s">
        <v>2301</v>
      </c>
      <c r="R1891" s="85" t="s">
        <v>2886</v>
      </c>
      <c r="S1891" s="81" t="s">
        <v>3191</v>
      </c>
      <c r="T1891" s="81" t="s">
        <v>3289</v>
      </c>
      <c r="U1891" s="83">
        <v>44405.503495370373</v>
      </c>
      <c r="V1891" s="85" t="s">
        <v>5326</v>
      </c>
      <c r="W1891" s="81"/>
      <c r="X1891" s="81"/>
      <c r="Y1891" s="87" t="s">
        <v>7326</v>
      </c>
      <c r="Z1891" s="81"/>
    </row>
    <row r="1892" spans="1:26" x14ac:dyDescent="0.35">
      <c r="A1892" s="66" t="s">
        <v>1265</v>
      </c>
      <c r="B1892" s="66" t="s">
        <v>1265</v>
      </c>
      <c r="C1892" s="67"/>
      <c r="D1892" s="68"/>
      <c r="E1892" s="69"/>
      <c r="F1892" s="70"/>
      <c r="G1892" s="67"/>
      <c r="H1892" s="71"/>
      <c r="I1892" s="72"/>
      <c r="J1892" s="72"/>
      <c r="K1892" s="36"/>
      <c r="L1892" s="79"/>
      <c r="M1892" s="79"/>
      <c r="N1892" s="74"/>
      <c r="O1892" s="81" t="s">
        <v>179</v>
      </c>
      <c r="P1892" s="83">
        <v>44411.399328703701</v>
      </c>
      <c r="Q1892" s="81" t="s">
        <v>2302</v>
      </c>
      <c r="R1892" s="85" t="s">
        <v>2998</v>
      </c>
      <c r="S1892" s="81" t="s">
        <v>3177</v>
      </c>
      <c r="T1892" s="81" t="s">
        <v>3289</v>
      </c>
      <c r="U1892" s="83">
        <v>44411.399328703701</v>
      </c>
      <c r="V1892" s="85" t="s">
        <v>5327</v>
      </c>
      <c r="W1892" s="81"/>
      <c r="X1892" s="81"/>
      <c r="Y1892" s="87" t="s">
        <v>7327</v>
      </c>
      <c r="Z1892" s="81"/>
    </row>
    <row r="1893" spans="1:26" x14ac:dyDescent="0.35">
      <c r="A1893" s="66" t="s">
        <v>1138</v>
      </c>
      <c r="B1893" s="66" t="s">
        <v>1265</v>
      </c>
      <c r="C1893" s="67"/>
      <c r="D1893" s="68"/>
      <c r="E1893" s="69"/>
      <c r="F1893" s="70"/>
      <c r="G1893" s="67"/>
      <c r="H1893" s="71"/>
      <c r="I1893" s="72"/>
      <c r="J1893" s="72"/>
      <c r="K1893" s="36"/>
      <c r="L1893" s="79"/>
      <c r="M1893" s="79"/>
      <c r="N1893" s="74"/>
      <c r="O1893" s="81" t="s">
        <v>1490</v>
      </c>
      <c r="P1893" s="83">
        <v>44405.514999999999</v>
      </c>
      <c r="Q1893" s="81" t="s">
        <v>2303</v>
      </c>
      <c r="R1893" s="85" t="s">
        <v>2886</v>
      </c>
      <c r="S1893" s="81" t="s">
        <v>3191</v>
      </c>
      <c r="T1893" s="81" t="s">
        <v>3289</v>
      </c>
      <c r="U1893" s="83">
        <v>44405.514999999999</v>
      </c>
      <c r="V1893" s="85" t="s">
        <v>5328</v>
      </c>
      <c r="W1893" s="81"/>
      <c r="X1893" s="81"/>
      <c r="Y1893" s="87" t="s">
        <v>7328</v>
      </c>
      <c r="Z1893" s="81"/>
    </row>
    <row r="1894" spans="1:26" x14ac:dyDescent="0.35">
      <c r="A1894" s="66" t="s">
        <v>1138</v>
      </c>
      <c r="B1894" s="66" t="s">
        <v>1265</v>
      </c>
      <c r="C1894" s="67"/>
      <c r="D1894" s="68"/>
      <c r="E1894" s="69"/>
      <c r="F1894" s="70"/>
      <c r="G1894" s="67"/>
      <c r="H1894" s="71"/>
      <c r="I1894" s="72"/>
      <c r="J1894" s="72"/>
      <c r="K1894" s="36"/>
      <c r="L1894" s="79"/>
      <c r="M1894" s="79"/>
      <c r="N1894" s="74"/>
      <c r="O1894" s="81" t="s">
        <v>1490</v>
      </c>
      <c r="P1894" s="83">
        <v>44411.431666666664</v>
      </c>
      <c r="Q1894" s="81" t="s">
        <v>2304</v>
      </c>
      <c r="R1894" s="81"/>
      <c r="S1894" s="81"/>
      <c r="T1894" s="81" t="s">
        <v>3289</v>
      </c>
      <c r="U1894" s="83">
        <v>44411.431666666664</v>
      </c>
      <c r="V1894" s="85" t="s">
        <v>5329</v>
      </c>
      <c r="W1894" s="81"/>
      <c r="X1894" s="81"/>
      <c r="Y1894" s="87" t="s">
        <v>7329</v>
      </c>
      <c r="Z1894" s="81"/>
    </row>
    <row r="1895" spans="1:26" x14ac:dyDescent="0.35">
      <c r="A1895" s="66" t="s">
        <v>1266</v>
      </c>
      <c r="B1895" s="66" t="s">
        <v>1266</v>
      </c>
      <c r="C1895" s="67"/>
      <c r="D1895" s="68"/>
      <c r="E1895" s="69"/>
      <c r="F1895" s="70"/>
      <c r="G1895" s="67"/>
      <c r="H1895" s="71"/>
      <c r="I1895" s="72"/>
      <c r="J1895" s="72"/>
      <c r="K1895" s="36"/>
      <c r="L1895" s="79"/>
      <c r="M1895" s="79"/>
      <c r="N1895" s="74"/>
      <c r="O1895" s="81" t="s">
        <v>179</v>
      </c>
      <c r="P1895" s="83">
        <v>44406.328472222223</v>
      </c>
      <c r="Q1895" s="81" t="s">
        <v>2305</v>
      </c>
      <c r="R1895" s="85" t="s">
        <v>2999</v>
      </c>
      <c r="S1895" s="81" t="s">
        <v>3177</v>
      </c>
      <c r="T1895" s="81"/>
      <c r="U1895" s="83">
        <v>44406.328472222223</v>
      </c>
      <c r="V1895" s="85" t="s">
        <v>5330</v>
      </c>
      <c r="W1895" s="81"/>
      <c r="X1895" s="81"/>
      <c r="Y1895" s="87" t="s">
        <v>7330</v>
      </c>
      <c r="Z1895" s="81"/>
    </row>
    <row r="1896" spans="1:26" x14ac:dyDescent="0.35">
      <c r="A1896" s="66" t="s">
        <v>1266</v>
      </c>
      <c r="B1896" s="66" t="s">
        <v>1266</v>
      </c>
      <c r="C1896" s="67"/>
      <c r="D1896" s="68"/>
      <c r="E1896" s="69"/>
      <c r="F1896" s="70"/>
      <c r="G1896" s="67"/>
      <c r="H1896" s="71"/>
      <c r="I1896" s="72"/>
      <c r="J1896" s="72"/>
      <c r="K1896" s="36"/>
      <c r="L1896" s="79"/>
      <c r="M1896" s="79"/>
      <c r="N1896" s="74"/>
      <c r="O1896" s="81" t="s">
        <v>179</v>
      </c>
      <c r="P1896" s="83">
        <v>44406.956250000003</v>
      </c>
      <c r="Q1896" s="81" t="s">
        <v>2306</v>
      </c>
      <c r="R1896" s="85" t="s">
        <v>3000</v>
      </c>
      <c r="S1896" s="81" t="s">
        <v>3177</v>
      </c>
      <c r="T1896" s="81" t="s">
        <v>3596</v>
      </c>
      <c r="U1896" s="83">
        <v>44406.956250000003</v>
      </c>
      <c r="V1896" s="85" t="s">
        <v>5331</v>
      </c>
      <c r="W1896" s="81"/>
      <c r="X1896" s="81"/>
      <c r="Y1896" s="87" t="s">
        <v>7331</v>
      </c>
      <c r="Z1896" s="81"/>
    </row>
    <row r="1897" spans="1:26" x14ac:dyDescent="0.35">
      <c r="A1897" s="66" t="s">
        <v>1266</v>
      </c>
      <c r="B1897" s="66" t="s">
        <v>1266</v>
      </c>
      <c r="C1897" s="67"/>
      <c r="D1897" s="68"/>
      <c r="E1897" s="69"/>
      <c r="F1897" s="70"/>
      <c r="G1897" s="67"/>
      <c r="H1897" s="71"/>
      <c r="I1897" s="72"/>
      <c r="J1897" s="72"/>
      <c r="K1897" s="36"/>
      <c r="L1897" s="79"/>
      <c r="M1897" s="79"/>
      <c r="N1897" s="74"/>
      <c r="O1897" s="81" t="s">
        <v>179</v>
      </c>
      <c r="P1897" s="83">
        <v>44411.412557870368</v>
      </c>
      <c r="Q1897" s="81" t="s">
        <v>2307</v>
      </c>
      <c r="R1897" s="85" t="s">
        <v>3001</v>
      </c>
      <c r="S1897" s="81" t="s">
        <v>3177</v>
      </c>
      <c r="T1897" s="81"/>
      <c r="U1897" s="83">
        <v>44411.412557870368</v>
      </c>
      <c r="V1897" s="85" t="s">
        <v>5332</v>
      </c>
      <c r="W1897" s="81"/>
      <c r="X1897" s="81"/>
      <c r="Y1897" s="87" t="s">
        <v>7332</v>
      </c>
      <c r="Z1897" s="81"/>
    </row>
    <row r="1898" spans="1:26" x14ac:dyDescent="0.35">
      <c r="A1898" s="66" t="s">
        <v>1138</v>
      </c>
      <c r="B1898" s="66" t="s">
        <v>1266</v>
      </c>
      <c r="C1898" s="67"/>
      <c r="D1898" s="68"/>
      <c r="E1898" s="69"/>
      <c r="F1898" s="70"/>
      <c r="G1898" s="67"/>
      <c r="H1898" s="71"/>
      <c r="I1898" s="72"/>
      <c r="J1898" s="72"/>
      <c r="K1898" s="36"/>
      <c r="L1898" s="79"/>
      <c r="M1898" s="79"/>
      <c r="N1898" s="74"/>
      <c r="O1898" s="81" t="s">
        <v>1490</v>
      </c>
      <c r="P1898" s="83">
        <v>44406.348506944443</v>
      </c>
      <c r="Q1898" s="81" t="s">
        <v>2308</v>
      </c>
      <c r="R1898" s="81"/>
      <c r="S1898" s="81"/>
      <c r="T1898" s="81"/>
      <c r="U1898" s="83">
        <v>44406.348506944443</v>
      </c>
      <c r="V1898" s="85" t="s">
        <v>5333</v>
      </c>
      <c r="W1898" s="81"/>
      <c r="X1898" s="81"/>
      <c r="Y1898" s="87" t="s">
        <v>7333</v>
      </c>
      <c r="Z1898" s="81"/>
    </row>
    <row r="1899" spans="1:26" x14ac:dyDescent="0.35">
      <c r="A1899" s="66" t="s">
        <v>1138</v>
      </c>
      <c r="B1899" s="66" t="s">
        <v>1266</v>
      </c>
      <c r="C1899" s="67"/>
      <c r="D1899" s="68"/>
      <c r="E1899" s="69"/>
      <c r="F1899" s="70"/>
      <c r="G1899" s="67"/>
      <c r="H1899" s="71"/>
      <c r="I1899" s="72"/>
      <c r="J1899" s="72"/>
      <c r="K1899" s="36"/>
      <c r="L1899" s="79"/>
      <c r="M1899" s="79"/>
      <c r="N1899" s="74"/>
      <c r="O1899" s="81" t="s">
        <v>1490</v>
      </c>
      <c r="P1899" s="83">
        <v>44411.431701388887</v>
      </c>
      <c r="Q1899" s="81" t="s">
        <v>2309</v>
      </c>
      <c r="R1899" s="85" t="s">
        <v>3002</v>
      </c>
      <c r="S1899" s="81" t="s">
        <v>3267</v>
      </c>
      <c r="T1899" s="81"/>
      <c r="U1899" s="83">
        <v>44411.431701388887</v>
      </c>
      <c r="V1899" s="85" t="s">
        <v>5334</v>
      </c>
      <c r="W1899" s="81"/>
      <c r="X1899" s="81"/>
      <c r="Y1899" s="87" t="s">
        <v>7334</v>
      </c>
      <c r="Z1899" s="81"/>
    </row>
    <row r="1900" spans="1:26" x14ac:dyDescent="0.35">
      <c r="A1900" s="66" t="s">
        <v>1120</v>
      </c>
      <c r="B1900" s="66" t="s">
        <v>1120</v>
      </c>
      <c r="C1900" s="67"/>
      <c r="D1900" s="68"/>
      <c r="E1900" s="69"/>
      <c r="F1900" s="70"/>
      <c r="G1900" s="67"/>
      <c r="H1900" s="71"/>
      <c r="I1900" s="72"/>
      <c r="J1900" s="72"/>
      <c r="K1900" s="36"/>
      <c r="L1900" s="79"/>
      <c r="M1900" s="79"/>
      <c r="N1900" s="74"/>
      <c r="O1900" s="81" t="s">
        <v>179</v>
      </c>
      <c r="P1900" s="83">
        <v>44405.500902777778</v>
      </c>
      <c r="Q1900" s="81" t="s">
        <v>2310</v>
      </c>
      <c r="R1900" s="85" t="s">
        <v>3003</v>
      </c>
      <c r="S1900" s="81" t="s">
        <v>3177</v>
      </c>
      <c r="T1900" s="81"/>
      <c r="U1900" s="83">
        <v>44405.500902777778</v>
      </c>
      <c r="V1900" s="85" t="s">
        <v>5335</v>
      </c>
      <c r="W1900" s="81"/>
      <c r="X1900" s="81"/>
      <c r="Y1900" s="87" t="s">
        <v>7335</v>
      </c>
      <c r="Z1900" s="81"/>
    </row>
    <row r="1901" spans="1:26" x14ac:dyDescent="0.35">
      <c r="A1901" s="66" t="s">
        <v>1120</v>
      </c>
      <c r="B1901" s="66" t="s">
        <v>1120</v>
      </c>
      <c r="C1901" s="67"/>
      <c r="D1901" s="68"/>
      <c r="E1901" s="69"/>
      <c r="F1901" s="70"/>
      <c r="G1901" s="67"/>
      <c r="H1901" s="71"/>
      <c r="I1901" s="72"/>
      <c r="J1901" s="72"/>
      <c r="K1901" s="36"/>
      <c r="L1901" s="79"/>
      <c r="M1901" s="79"/>
      <c r="N1901" s="74"/>
      <c r="O1901" s="81" t="s">
        <v>179</v>
      </c>
      <c r="P1901" s="83">
        <v>44406.340613425928</v>
      </c>
      <c r="Q1901" s="81" t="s">
        <v>2311</v>
      </c>
      <c r="R1901" s="85" t="s">
        <v>3004</v>
      </c>
      <c r="S1901" s="81" t="s">
        <v>3177</v>
      </c>
      <c r="T1901" s="81"/>
      <c r="U1901" s="83">
        <v>44406.340613425928</v>
      </c>
      <c r="V1901" s="85" t="s">
        <v>5336</v>
      </c>
      <c r="W1901" s="81"/>
      <c r="X1901" s="81"/>
      <c r="Y1901" s="87" t="s">
        <v>7336</v>
      </c>
      <c r="Z1901" s="87" t="s">
        <v>7684</v>
      </c>
    </row>
    <row r="1902" spans="1:26" x14ac:dyDescent="0.35">
      <c r="A1902" s="66" t="s">
        <v>1120</v>
      </c>
      <c r="B1902" s="66" t="s">
        <v>1120</v>
      </c>
      <c r="C1902" s="67"/>
      <c r="D1902" s="68"/>
      <c r="E1902" s="69"/>
      <c r="F1902" s="70"/>
      <c r="G1902" s="67"/>
      <c r="H1902" s="71"/>
      <c r="I1902" s="72"/>
      <c r="J1902" s="72"/>
      <c r="K1902" s="36"/>
      <c r="L1902" s="79"/>
      <c r="M1902" s="79"/>
      <c r="N1902" s="74"/>
      <c r="O1902" s="81" t="s">
        <v>179</v>
      </c>
      <c r="P1902" s="83">
        <v>44407.500324074077</v>
      </c>
      <c r="Q1902" s="81" t="s">
        <v>2312</v>
      </c>
      <c r="R1902" s="85" t="s">
        <v>3005</v>
      </c>
      <c r="S1902" s="81" t="s">
        <v>3177</v>
      </c>
      <c r="T1902" s="81" t="s">
        <v>3289</v>
      </c>
      <c r="U1902" s="83">
        <v>44407.500324074077</v>
      </c>
      <c r="V1902" s="85" t="s">
        <v>5337</v>
      </c>
      <c r="W1902" s="81"/>
      <c r="X1902" s="81"/>
      <c r="Y1902" s="87" t="s">
        <v>7337</v>
      </c>
      <c r="Z1902" s="81"/>
    </row>
    <row r="1903" spans="1:26" x14ac:dyDescent="0.35">
      <c r="A1903" s="66" t="s">
        <v>1120</v>
      </c>
      <c r="B1903" s="66" t="s">
        <v>1264</v>
      </c>
      <c r="C1903" s="67"/>
      <c r="D1903" s="68"/>
      <c r="E1903" s="69"/>
      <c r="F1903" s="70"/>
      <c r="G1903" s="67"/>
      <c r="H1903" s="71"/>
      <c r="I1903" s="72"/>
      <c r="J1903" s="72"/>
      <c r="K1903" s="36"/>
      <c r="L1903" s="79"/>
      <c r="M1903" s="79"/>
      <c r="N1903" s="74"/>
      <c r="O1903" s="81" t="s">
        <v>1490</v>
      </c>
      <c r="P1903" s="83">
        <v>44407.644675925927</v>
      </c>
      <c r="Q1903" s="81" t="s">
        <v>1652</v>
      </c>
      <c r="R1903" s="81"/>
      <c r="S1903" s="81"/>
      <c r="T1903" s="81" t="s">
        <v>3365</v>
      </c>
      <c r="U1903" s="83">
        <v>44407.644675925927</v>
      </c>
      <c r="V1903" s="85" t="s">
        <v>5338</v>
      </c>
      <c r="W1903" s="81"/>
      <c r="X1903" s="81"/>
      <c r="Y1903" s="87" t="s">
        <v>7338</v>
      </c>
      <c r="Z1903" s="81"/>
    </row>
    <row r="1904" spans="1:26" x14ac:dyDescent="0.35">
      <c r="A1904" s="66" t="s">
        <v>1120</v>
      </c>
      <c r="B1904" s="66" t="s">
        <v>1120</v>
      </c>
      <c r="C1904" s="67"/>
      <c r="D1904" s="68"/>
      <c r="E1904" s="69"/>
      <c r="F1904" s="70"/>
      <c r="G1904" s="67"/>
      <c r="H1904" s="71"/>
      <c r="I1904" s="72"/>
      <c r="J1904" s="72"/>
      <c r="K1904" s="36"/>
      <c r="L1904" s="79"/>
      <c r="M1904" s="79"/>
      <c r="N1904" s="74"/>
      <c r="O1904" s="81" t="s">
        <v>179</v>
      </c>
      <c r="P1904" s="83">
        <v>44411.41810185185</v>
      </c>
      <c r="Q1904" s="81" t="s">
        <v>2313</v>
      </c>
      <c r="R1904" s="85" t="s">
        <v>3006</v>
      </c>
      <c r="S1904" s="81" t="s">
        <v>3177</v>
      </c>
      <c r="T1904" s="81" t="s">
        <v>3597</v>
      </c>
      <c r="U1904" s="83">
        <v>44411.41810185185</v>
      </c>
      <c r="V1904" s="85" t="s">
        <v>5339</v>
      </c>
      <c r="W1904" s="81"/>
      <c r="X1904" s="81"/>
      <c r="Y1904" s="87" t="s">
        <v>7339</v>
      </c>
      <c r="Z1904" s="81"/>
    </row>
    <row r="1905" spans="1:26" x14ac:dyDescent="0.35">
      <c r="A1905" s="66" t="s">
        <v>1120</v>
      </c>
      <c r="B1905" s="66" t="s">
        <v>1264</v>
      </c>
      <c r="C1905" s="67"/>
      <c r="D1905" s="68"/>
      <c r="E1905" s="69"/>
      <c r="F1905" s="70"/>
      <c r="G1905" s="67"/>
      <c r="H1905" s="71"/>
      <c r="I1905" s="72"/>
      <c r="J1905" s="72"/>
      <c r="K1905" s="36"/>
      <c r="L1905" s="79"/>
      <c r="M1905" s="79"/>
      <c r="N1905" s="74"/>
      <c r="O1905" s="81" t="s">
        <v>1490</v>
      </c>
      <c r="P1905" s="83">
        <v>44411.567986111113</v>
      </c>
      <c r="Q1905" s="81" t="s">
        <v>1504</v>
      </c>
      <c r="R1905" s="81"/>
      <c r="S1905" s="81"/>
      <c r="T1905" s="81" t="s">
        <v>3293</v>
      </c>
      <c r="U1905" s="83">
        <v>44411.567986111113</v>
      </c>
      <c r="V1905" s="85" t="s">
        <v>5340</v>
      </c>
      <c r="W1905" s="81"/>
      <c r="X1905" s="81"/>
      <c r="Y1905" s="87" t="s">
        <v>7340</v>
      </c>
      <c r="Z1905" s="81"/>
    </row>
    <row r="1906" spans="1:26" x14ac:dyDescent="0.35">
      <c r="A1906" s="66" t="s">
        <v>1138</v>
      </c>
      <c r="B1906" s="66" t="s">
        <v>1120</v>
      </c>
      <c r="C1906" s="67"/>
      <c r="D1906" s="68"/>
      <c r="E1906" s="69"/>
      <c r="F1906" s="70"/>
      <c r="G1906" s="67"/>
      <c r="H1906" s="71"/>
      <c r="I1906" s="72"/>
      <c r="J1906" s="72"/>
      <c r="K1906" s="36"/>
      <c r="L1906" s="79"/>
      <c r="M1906" s="79"/>
      <c r="N1906" s="74"/>
      <c r="O1906" s="81" t="s">
        <v>1490</v>
      </c>
      <c r="P1906" s="83">
        <v>44407.515219907407</v>
      </c>
      <c r="Q1906" s="81" t="s">
        <v>2314</v>
      </c>
      <c r="R1906" s="81"/>
      <c r="S1906" s="81"/>
      <c r="T1906" s="81" t="s">
        <v>3289</v>
      </c>
      <c r="U1906" s="83">
        <v>44407.515219907407</v>
      </c>
      <c r="V1906" s="85" t="s">
        <v>5341</v>
      </c>
      <c r="W1906" s="81"/>
      <c r="X1906" s="81"/>
      <c r="Y1906" s="87" t="s">
        <v>7341</v>
      </c>
      <c r="Z1906" s="81"/>
    </row>
    <row r="1907" spans="1:26" x14ac:dyDescent="0.35">
      <c r="A1907" s="66" t="s">
        <v>1138</v>
      </c>
      <c r="B1907" s="66" t="s">
        <v>1120</v>
      </c>
      <c r="C1907" s="67"/>
      <c r="D1907" s="68"/>
      <c r="E1907" s="69"/>
      <c r="F1907" s="70"/>
      <c r="G1907" s="67"/>
      <c r="H1907" s="71"/>
      <c r="I1907" s="72"/>
      <c r="J1907" s="72"/>
      <c r="K1907" s="36"/>
      <c r="L1907" s="79"/>
      <c r="M1907" s="79"/>
      <c r="N1907" s="74"/>
      <c r="O1907" s="81" t="s">
        <v>1490</v>
      </c>
      <c r="P1907" s="83">
        <v>44411.431805555556</v>
      </c>
      <c r="Q1907" s="81" t="s">
        <v>2315</v>
      </c>
      <c r="R1907" s="81"/>
      <c r="S1907" s="81"/>
      <c r="T1907" s="81" t="s">
        <v>3597</v>
      </c>
      <c r="U1907" s="83">
        <v>44411.431805555556</v>
      </c>
      <c r="V1907" s="85" t="s">
        <v>5342</v>
      </c>
      <c r="W1907" s="81"/>
      <c r="X1907" s="81"/>
      <c r="Y1907" s="87" t="s">
        <v>7342</v>
      </c>
      <c r="Z1907" s="81"/>
    </row>
    <row r="1908" spans="1:26" x14ac:dyDescent="0.35">
      <c r="A1908" s="66" t="s">
        <v>1267</v>
      </c>
      <c r="B1908" s="66" t="s">
        <v>1267</v>
      </c>
      <c r="C1908" s="67"/>
      <c r="D1908" s="68"/>
      <c r="E1908" s="69"/>
      <c r="F1908" s="70"/>
      <c r="G1908" s="67"/>
      <c r="H1908" s="71"/>
      <c r="I1908" s="72"/>
      <c r="J1908" s="72"/>
      <c r="K1908" s="36"/>
      <c r="L1908" s="79"/>
      <c r="M1908" s="79"/>
      <c r="N1908" s="74"/>
      <c r="O1908" s="81" t="s">
        <v>179</v>
      </c>
      <c r="P1908" s="83">
        <v>44411.423657407409</v>
      </c>
      <c r="Q1908" s="81" t="s">
        <v>2316</v>
      </c>
      <c r="R1908" s="81" t="s">
        <v>3007</v>
      </c>
      <c r="S1908" s="81" t="s">
        <v>3268</v>
      </c>
      <c r="T1908" s="81" t="s">
        <v>3598</v>
      </c>
      <c r="U1908" s="83">
        <v>44411.423657407409</v>
      </c>
      <c r="V1908" s="85" t="s">
        <v>5343</v>
      </c>
      <c r="W1908" s="81"/>
      <c r="X1908" s="81"/>
      <c r="Y1908" s="87" t="s">
        <v>7343</v>
      </c>
      <c r="Z1908" s="81"/>
    </row>
    <row r="1909" spans="1:26" x14ac:dyDescent="0.35">
      <c r="A1909" s="66" t="s">
        <v>1138</v>
      </c>
      <c r="B1909" s="66" t="s">
        <v>1267</v>
      </c>
      <c r="C1909" s="67"/>
      <c r="D1909" s="68"/>
      <c r="E1909" s="69"/>
      <c r="F1909" s="70"/>
      <c r="G1909" s="67"/>
      <c r="H1909" s="71"/>
      <c r="I1909" s="72"/>
      <c r="J1909" s="72"/>
      <c r="K1909" s="36"/>
      <c r="L1909" s="79"/>
      <c r="M1909" s="79"/>
      <c r="N1909" s="74"/>
      <c r="O1909" s="81" t="s">
        <v>1490</v>
      </c>
      <c r="P1909" s="83">
        <v>44411.432002314818</v>
      </c>
      <c r="Q1909" s="81" t="s">
        <v>2317</v>
      </c>
      <c r="R1909" s="85" t="s">
        <v>3008</v>
      </c>
      <c r="S1909" s="81" t="s">
        <v>3269</v>
      </c>
      <c r="T1909" s="81" t="s">
        <v>3599</v>
      </c>
      <c r="U1909" s="83">
        <v>44411.432002314818</v>
      </c>
      <c r="V1909" s="85" t="s">
        <v>5344</v>
      </c>
      <c r="W1909" s="81"/>
      <c r="X1909" s="81"/>
      <c r="Y1909" s="87" t="s">
        <v>7344</v>
      </c>
      <c r="Z1909" s="81"/>
    </row>
    <row r="1910" spans="1:26" x14ac:dyDescent="0.35">
      <c r="A1910" s="66" t="s">
        <v>1268</v>
      </c>
      <c r="B1910" s="66" t="s">
        <v>1268</v>
      </c>
      <c r="C1910" s="67"/>
      <c r="D1910" s="68"/>
      <c r="E1910" s="69"/>
      <c r="F1910" s="70"/>
      <c r="G1910" s="67"/>
      <c r="H1910" s="71"/>
      <c r="I1910" s="72"/>
      <c r="J1910" s="72"/>
      <c r="K1910" s="36"/>
      <c r="L1910" s="79"/>
      <c r="M1910" s="79"/>
      <c r="N1910" s="74"/>
      <c r="O1910" s="81" t="s">
        <v>179</v>
      </c>
      <c r="P1910" s="83">
        <v>44405.4377662037</v>
      </c>
      <c r="Q1910" s="81" t="s">
        <v>2318</v>
      </c>
      <c r="R1910" s="85" t="s">
        <v>3009</v>
      </c>
      <c r="S1910" s="81" t="s">
        <v>3177</v>
      </c>
      <c r="T1910" s="81"/>
      <c r="U1910" s="83">
        <v>44405.4377662037</v>
      </c>
      <c r="V1910" s="85" t="s">
        <v>5345</v>
      </c>
      <c r="W1910" s="81"/>
      <c r="X1910" s="81"/>
      <c r="Y1910" s="87" t="s">
        <v>7345</v>
      </c>
      <c r="Z1910" s="81"/>
    </row>
    <row r="1911" spans="1:26" x14ac:dyDescent="0.35">
      <c r="A1911" s="66" t="s">
        <v>1268</v>
      </c>
      <c r="B1911" s="66" t="s">
        <v>1268</v>
      </c>
      <c r="C1911" s="67"/>
      <c r="D1911" s="68"/>
      <c r="E1911" s="69"/>
      <c r="F1911" s="70"/>
      <c r="G1911" s="67"/>
      <c r="H1911" s="71"/>
      <c r="I1911" s="72"/>
      <c r="J1911" s="72"/>
      <c r="K1911" s="36"/>
      <c r="L1911" s="79"/>
      <c r="M1911" s="79"/>
      <c r="N1911" s="74"/>
      <c r="O1911" s="81" t="s">
        <v>179</v>
      </c>
      <c r="P1911" s="83">
        <v>44411.437685185185</v>
      </c>
      <c r="Q1911" s="81" t="s">
        <v>2319</v>
      </c>
      <c r="R1911" s="85" t="s">
        <v>3010</v>
      </c>
      <c r="S1911" s="81" t="s">
        <v>3177</v>
      </c>
      <c r="T1911" s="81" t="s">
        <v>3526</v>
      </c>
      <c r="U1911" s="83">
        <v>44411.437685185185</v>
      </c>
      <c r="V1911" s="85" t="s">
        <v>5346</v>
      </c>
      <c r="W1911" s="81"/>
      <c r="X1911" s="81"/>
      <c r="Y1911" s="87" t="s">
        <v>7346</v>
      </c>
      <c r="Z1911" s="81"/>
    </row>
    <row r="1912" spans="1:26" x14ac:dyDescent="0.35">
      <c r="A1912" s="66" t="s">
        <v>1138</v>
      </c>
      <c r="B1912" s="66" t="s">
        <v>1268</v>
      </c>
      <c r="C1912" s="67"/>
      <c r="D1912" s="68"/>
      <c r="E1912" s="69"/>
      <c r="F1912" s="70"/>
      <c r="G1912" s="67"/>
      <c r="H1912" s="71"/>
      <c r="I1912" s="72"/>
      <c r="J1912" s="72"/>
      <c r="K1912" s="36"/>
      <c r="L1912" s="79"/>
      <c r="M1912" s="79"/>
      <c r="N1912" s="74"/>
      <c r="O1912" s="81" t="s">
        <v>1490</v>
      </c>
      <c r="P1912" s="83">
        <v>44411.473333333335</v>
      </c>
      <c r="Q1912" s="81" t="s">
        <v>1969</v>
      </c>
      <c r="R1912" s="81"/>
      <c r="S1912" s="81"/>
      <c r="T1912" s="81" t="s">
        <v>3526</v>
      </c>
      <c r="U1912" s="83">
        <v>44411.473333333335</v>
      </c>
      <c r="V1912" s="85" t="s">
        <v>5347</v>
      </c>
      <c r="W1912" s="81"/>
      <c r="X1912" s="81"/>
      <c r="Y1912" s="87" t="s">
        <v>7347</v>
      </c>
      <c r="Z1912" s="81"/>
    </row>
    <row r="1913" spans="1:26" x14ac:dyDescent="0.35">
      <c r="A1913" s="66" t="s">
        <v>1269</v>
      </c>
      <c r="B1913" s="66" t="s">
        <v>1269</v>
      </c>
      <c r="C1913" s="67"/>
      <c r="D1913" s="68"/>
      <c r="E1913" s="69"/>
      <c r="F1913" s="70"/>
      <c r="G1913" s="67"/>
      <c r="H1913" s="71"/>
      <c r="I1913" s="72"/>
      <c r="J1913" s="72"/>
      <c r="K1913" s="36"/>
      <c r="L1913" s="79"/>
      <c r="M1913" s="79"/>
      <c r="N1913" s="74"/>
      <c r="O1913" s="81" t="s">
        <v>179</v>
      </c>
      <c r="P1913" s="83">
        <v>44411.443437499998</v>
      </c>
      <c r="Q1913" s="81" t="s">
        <v>2320</v>
      </c>
      <c r="R1913" s="81" t="s">
        <v>3011</v>
      </c>
      <c r="S1913" s="81" t="s">
        <v>3270</v>
      </c>
      <c r="T1913" s="81" t="s">
        <v>3600</v>
      </c>
      <c r="U1913" s="83">
        <v>44411.443437499998</v>
      </c>
      <c r="V1913" s="85" t="s">
        <v>5348</v>
      </c>
      <c r="W1913" s="81"/>
      <c r="X1913" s="81"/>
      <c r="Y1913" s="87" t="s">
        <v>7348</v>
      </c>
      <c r="Z1913" s="81"/>
    </row>
    <row r="1914" spans="1:26" x14ac:dyDescent="0.35">
      <c r="A1914" s="66" t="s">
        <v>1138</v>
      </c>
      <c r="B1914" s="66" t="s">
        <v>1269</v>
      </c>
      <c r="C1914" s="67"/>
      <c r="D1914" s="68"/>
      <c r="E1914" s="69"/>
      <c r="F1914" s="70"/>
      <c r="G1914" s="67"/>
      <c r="H1914" s="71"/>
      <c r="I1914" s="72"/>
      <c r="J1914" s="72"/>
      <c r="K1914" s="36"/>
      <c r="L1914" s="79"/>
      <c r="M1914" s="79"/>
      <c r="N1914" s="74"/>
      <c r="O1914" s="81" t="s">
        <v>1490</v>
      </c>
      <c r="P1914" s="83">
        <v>44411.473414351851</v>
      </c>
      <c r="Q1914" s="81" t="s">
        <v>2321</v>
      </c>
      <c r="R1914" s="85" t="s">
        <v>3012</v>
      </c>
      <c r="S1914" s="81" t="s">
        <v>3271</v>
      </c>
      <c r="T1914" s="81" t="s">
        <v>3601</v>
      </c>
      <c r="U1914" s="83">
        <v>44411.473414351851</v>
      </c>
      <c r="V1914" s="85" t="s">
        <v>5349</v>
      </c>
      <c r="W1914" s="81"/>
      <c r="X1914" s="81"/>
      <c r="Y1914" s="87" t="s">
        <v>7349</v>
      </c>
      <c r="Z1914" s="81"/>
    </row>
    <row r="1915" spans="1:26" x14ac:dyDescent="0.35">
      <c r="A1915" s="66" t="s">
        <v>1270</v>
      </c>
      <c r="B1915" s="66" t="s">
        <v>1270</v>
      </c>
      <c r="C1915" s="67"/>
      <c r="D1915" s="68"/>
      <c r="E1915" s="69"/>
      <c r="F1915" s="70"/>
      <c r="G1915" s="67"/>
      <c r="H1915" s="71"/>
      <c r="I1915" s="72"/>
      <c r="J1915" s="72"/>
      <c r="K1915" s="36"/>
      <c r="L1915" s="79"/>
      <c r="M1915" s="79"/>
      <c r="N1915" s="74"/>
      <c r="O1915" s="81" t="s">
        <v>179</v>
      </c>
      <c r="P1915" s="83">
        <v>44411.457638888889</v>
      </c>
      <c r="Q1915" s="81" t="s">
        <v>2322</v>
      </c>
      <c r="R1915" s="85" t="s">
        <v>3013</v>
      </c>
      <c r="S1915" s="81" t="s">
        <v>3186</v>
      </c>
      <c r="T1915" s="81" t="s">
        <v>3602</v>
      </c>
      <c r="U1915" s="83">
        <v>44411.457638888889</v>
      </c>
      <c r="V1915" s="85" t="s">
        <v>5350</v>
      </c>
      <c r="W1915" s="81"/>
      <c r="X1915" s="81"/>
      <c r="Y1915" s="87" t="s">
        <v>7350</v>
      </c>
      <c r="Z1915" s="81"/>
    </row>
    <row r="1916" spans="1:26" x14ac:dyDescent="0.35">
      <c r="A1916" s="66" t="s">
        <v>1138</v>
      </c>
      <c r="B1916" s="66" t="s">
        <v>1270</v>
      </c>
      <c r="C1916" s="67"/>
      <c r="D1916" s="68"/>
      <c r="E1916" s="69"/>
      <c r="F1916" s="70"/>
      <c r="G1916" s="67"/>
      <c r="H1916" s="71"/>
      <c r="I1916" s="72"/>
      <c r="J1916" s="72"/>
      <c r="K1916" s="36"/>
      <c r="L1916" s="79"/>
      <c r="M1916" s="79"/>
      <c r="N1916" s="74"/>
      <c r="O1916" s="81" t="s">
        <v>1490</v>
      </c>
      <c r="P1916" s="83">
        <v>44411.473530092589</v>
      </c>
      <c r="Q1916" s="81" t="s">
        <v>2323</v>
      </c>
      <c r="R1916" s="85" t="s">
        <v>3013</v>
      </c>
      <c r="S1916" s="81" t="s">
        <v>3186</v>
      </c>
      <c r="T1916" s="81" t="s">
        <v>3602</v>
      </c>
      <c r="U1916" s="83">
        <v>44411.473530092589</v>
      </c>
      <c r="V1916" s="85" t="s">
        <v>5351</v>
      </c>
      <c r="W1916" s="81"/>
      <c r="X1916" s="81"/>
      <c r="Y1916" s="87" t="s">
        <v>7351</v>
      </c>
      <c r="Z1916" s="81"/>
    </row>
    <row r="1917" spans="1:26" x14ac:dyDescent="0.35">
      <c r="A1917" s="66" t="s">
        <v>1138</v>
      </c>
      <c r="B1917" s="66" t="s">
        <v>1479</v>
      </c>
      <c r="C1917" s="67"/>
      <c r="D1917" s="68"/>
      <c r="E1917" s="69"/>
      <c r="F1917" s="70"/>
      <c r="G1917" s="67"/>
      <c r="H1917" s="71"/>
      <c r="I1917" s="72"/>
      <c r="J1917" s="72"/>
      <c r="K1917" s="36"/>
      <c r="L1917" s="79"/>
      <c r="M1917" s="79"/>
      <c r="N1917" s="74"/>
      <c r="O1917" s="81" t="s">
        <v>1490</v>
      </c>
      <c r="P1917" s="83">
        <v>44411.473668981482</v>
      </c>
      <c r="Q1917" s="81" t="s">
        <v>2324</v>
      </c>
      <c r="R1917" s="85" t="s">
        <v>3014</v>
      </c>
      <c r="S1917" s="81" t="s">
        <v>3183</v>
      </c>
      <c r="T1917" s="81" t="s">
        <v>3603</v>
      </c>
      <c r="U1917" s="83">
        <v>44411.473668981482</v>
      </c>
      <c r="V1917" s="85" t="s">
        <v>5352</v>
      </c>
      <c r="W1917" s="81"/>
      <c r="X1917" s="81"/>
      <c r="Y1917" s="87" t="s">
        <v>7352</v>
      </c>
      <c r="Z1917" s="81"/>
    </row>
    <row r="1918" spans="1:26" x14ac:dyDescent="0.35">
      <c r="A1918" s="66" t="s">
        <v>1271</v>
      </c>
      <c r="B1918" s="66" t="s">
        <v>1459</v>
      </c>
      <c r="C1918" s="67"/>
      <c r="D1918" s="68"/>
      <c r="E1918" s="69"/>
      <c r="F1918" s="70"/>
      <c r="G1918" s="67"/>
      <c r="H1918" s="71"/>
      <c r="I1918" s="72"/>
      <c r="J1918" s="72"/>
      <c r="K1918" s="36"/>
      <c r="L1918" s="79"/>
      <c r="M1918" s="79"/>
      <c r="N1918" s="74"/>
      <c r="O1918" s="81" t="s">
        <v>1490</v>
      </c>
      <c r="P1918" s="83">
        <v>44411.468831018516</v>
      </c>
      <c r="Q1918" s="81" t="s">
        <v>2325</v>
      </c>
      <c r="R1918" s="85" t="s">
        <v>3015</v>
      </c>
      <c r="S1918" s="81" t="s">
        <v>3177</v>
      </c>
      <c r="T1918" s="81"/>
      <c r="U1918" s="83">
        <v>44411.468831018516</v>
      </c>
      <c r="V1918" s="85" t="s">
        <v>5353</v>
      </c>
      <c r="W1918" s="81"/>
      <c r="X1918" s="81"/>
      <c r="Y1918" s="87" t="s">
        <v>7353</v>
      </c>
      <c r="Z1918" s="81"/>
    </row>
    <row r="1919" spans="1:26" x14ac:dyDescent="0.35">
      <c r="A1919" s="66" t="s">
        <v>1138</v>
      </c>
      <c r="B1919" s="66" t="s">
        <v>1459</v>
      </c>
      <c r="C1919" s="67"/>
      <c r="D1919" s="68"/>
      <c r="E1919" s="69"/>
      <c r="F1919" s="70"/>
      <c r="G1919" s="67"/>
      <c r="H1919" s="71"/>
      <c r="I1919" s="72"/>
      <c r="J1919" s="72"/>
      <c r="K1919" s="36"/>
      <c r="L1919" s="79"/>
      <c r="M1919" s="79"/>
      <c r="N1919" s="74"/>
      <c r="O1919" s="81" t="s">
        <v>1490</v>
      </c>
      <c r="P1919" s="83">
        <v>44411.473692129628</v>
      </c>
      <c r="Q1919" s="81" t="s">
        <v>1984</v>
      </c>
      <c r="R1919" s="81"/>
      <c r="S1919" s="81"/>
      <c r="T1919" s="81"/>
      <c r="U1919" s="83">
        <v>44411.473692129628</v>
      </c>
      <c r="V1919" s="85" t="s">
        <v>5354</v>
      </c>
      <c r="W1919" s="81"/>
      <c r="X1919" s="81"/>
      <c r="Y1919" s="87" t="s">
        <v>7354</v>
      </c>
      <c r="Z1919" s="81"/>
    </row>
    <row r="1920" spans="1:26" x14ac:dyDescent="0.35">
      <c r="A1920" s="66" t="s">
        <v>1271</v>
      </c>
      <c r="B1920" s="66" t="s">
        <v>1460</v>
      </c>
      <c r="C1920" s="67"/>
      <c r="D1920" s="68"/>
      <c r="E1920" s="69"/>
      <c r="F1920" s="70"/>
      <c r="G1920" s="67"/>
      <c r="H1920" s="71"/>
      <c r="I1920" s="72"/>
      <c r="J1920" s="72"/>
      <c r="K1920" s="36"/>
      <c r="L1920" s="79"/>
      <c r="M1920" s="79"/>
      <c r="N1920" s="74"/>
      <c r="O1920" s="81" t="s">
        <v>1490</v>
      </c>
      <c r="P1920" s="83">
        <v>44411.468831018516</v>
      </c>
      <c r="Q1920" s="81" t="s">
        <v>2325</v>
      </c>
      <c r="R1920" s="85" t="s">
        <v>3015</v>
      </c>
      <c r="S1920" s="81" t="s">
        <v>3177</v>
      </c>
      <c r="T1920" s="81"/>
      <c r="U1920" s="83">
        <v>44411.468831018516</v>
      </c>
      <c r="V1920" s="85" t="s">
        <v>5353</v>
      </c>
      <c r="W1920" s="81"/>
      <c r="X1920" s="81"/>
      <c r="Y1920" s="87" t="s">
        <v>7353</v>
      </c>
      <c r="Z1920" s="81"/>
    </row>
    <row r="1921" spans="1:26" x14ac:dyDescent="0.35">
      <c r="A1921" s="66" t="s">
        <v>1138</v>
      </c>
      <c r="B1921" s="66" t="s">
        <v>1460</v>
      </c>
      <c r="C1921" s="67"/>
      <c r="D1921" s="68"/>
      <c r="E1921" s="69"/>
      <c r="F1921" s="70"/>
      <c r="G1921" s="67"/>
      <c r="H1921" s="71"/>
      <c r="I1921" s="72"/>
      <c r="J1921" s="72"/>
      <c r="K1921" s="36"/>
      <c r="L1921" s="79"/>
      <c r="M1921" s="79"/>
      <c r="N1921" s="74"/>
      <c r="O1921" s="81" t="s">
        <v>1490</v>
      </c>
      <c r="P1921" s="83">
        <v>44411.473692129628</v>
      </c>
      <c r="Q1921" s="81" t="s">
        <v>1984</v>
      </c>
      <c r="R1921" s="81"/>
      <c r="S1921" s="81"/>
      <c r="T1921" s="81"/>
      <c r="U1921" s="83">
        <v>44411.473692129628</v>
      </c>
      <c r="V1921" s="85" t="s">
        <v>5354</v>
      </c>
      <c r="W1921" s="81"/>
      <c r="X1921" s="81"/>
      <c r="Y1921" s="87" t="s">
        <v>7354</v>
      </c>
      <c r="Z1921" s="81"/>
    </row>
    <row r="1922" spans="1:26" x14ac:dyDescent="0.35">
      <c r="A1922" s="66" t="s">
        <v>1271</v>
      </c>
      <c r="B1922" s="66" t="s">
        <v>1461</v>
      </c>
      <c r="C1922" s="67"/>
      <c r="D1922" s="68"/>
      <c r="E1922" s="69"/>
      <c r="F1922" s="70"/>
      <c r="G1922" s="67"/>
      <c r="H1922" s="71"/>
      <c r="I1922" s="72"/>
      <c r="J1922" s="72"/>
      <c r="K1922" s="36"/>
      <c r="L1922" s="79"/>
      <c r="M1922" s="79"/>
      <c r="N1922" s="74"/>
      <c r="O1922" s="81" t="s">
        <v>1490</v>
      </c>
      <c r="P1922" s="83">
        <v>44411.468831018516</v>
      </c>
      <c r="Q1922" s="81" t="s">
        <v>2325</v>
      </c>
      <c r="R1922" s="85" t="s">
        <v>3015</v>
      </c>
      <c r="S1922" s="81" t="s">
        <v>3177</v>
      </c>
      <c r="T1922" s="81"/>
      <c r="U1922" s="83">
        <v>44411.468831018516</v>
      </c>
      <c r="V1922" s="85" t="s">
        <v>5353</v>
      </c>
      <c r="W1922" s="81"/>
      <c r="X1922" s="81"/>
      <c r="Y1922" s="87" t="s">
        <v>7353</v>
      </c>
      <c r="Z1922" s="81"/>
    </row>
    <row r="1923" spans="1:26" x14ac:dyDescent="0.35">
      <c r="A1923" s="66" t="s">
        <v>1138</v>
      </c>
      <c r="B1923" s="66" t="s">
        <v>1461</v>
      </c>
      <c r="C1923" s="67"/>
      <c r="D1923" s="68"/>
      <c r="E1923" s="69"/>
      <c r="F1923" s="70"/>
      <c r="G1923" s="67"/>
      <c r="H1923" s="71"/>
      <c r="I1923" s="72"/>
      <c r="J1923" s="72"/>
      <c r="K1923" s="36"/>
      <c r="L1923" s="79"/>
      <c r="M1923" s="79"/>
      <c r="N1923" s="74"/>
      <c r="O1923" s="81" t="s">
        <v>1490</v>
      </c>
      <c r="P1923" s="83">
        <v>44411.473692129628</v>
      </c>
      <c r="Q1923" s="81" t="s">
        <v>1984</v>
      </c>
      <c r="R1923" s="81"/>
      <c r="S1923" s="81"/>
      <c r="T1923" s="81"/>
      <c r="U1923" s="83">
        <v>44411.473692129628</v>
      </c>
      <c r="V1923" s="85" t="s">
        <v>5354</v>
      </c>
      <c r="W1923" s="81"/>
      <c r="X1923" s="81"/>
      <c r="Y1923" s="87" t="s">
        <v>7354</v>
      </c>
      <c r="Z1923" s="81"/>
    </row>
    <row r="1924" spans="1:26" x14ac:dyDescent="0.35">
      <c r="A1924" s="66" t="s">
        <v>1138</v>
      </c>
      <c r="B1924" s="66" t="s">
        <v>1271</v>
      </c>
      <c r="C1924" s="67"/>
      <c r="D1924" s="68"/>
      <c r="E1924" s="69"/>
      <c r="F1924" s="70"/>
      <c r="G1924" s="67"/>
      <c r="H1924" s="71"/>
      <c r="I1924" s="72"/>
      <c r="J1924" s="72"/>
      <c r="K1924" s="36"/>
      <c r="L1924" s="79"/>
      <c r="M1924" s="79"/>
      <c r="N1924" s="74"/>
      <c r="O1924" s="81" t="s">
        <v>1490</v>
      </c>
      <c r="P1924" s="83">
        <v>44411.473692129628</v>
      </c>
      <c r="Q1924" s="81" t="s">
        <v>1984</v>
      </c>
      <c r="R1924" s="81"/>
      <c r="S1924" s="81"/>
      <c r="T1924" s="81"/>
      <c r="U1924" s="83">
        <v>44411.473692129628</v>
      </c>
      <c r="V1924" s="85" t="s">
        <v>5354</v>
      </c>
      <c r="W1924" s="81"/>
      <c r="X1924" s="81"/>
      <c r="Y1924" s="87" t="s">
        <v>7354</v>
      </c>
      <c r="Z1924" s="81"/>
    </row>
    <row r="1925" spans="1:26" x14ac:dyDescent="0.35">
      <c r="A1925" s="66" t="s">
        <v>1272</v>
      </c>
      <c r="B1925" s="66" t="s">
        <v>1272</v>
      </c>
      <c r="C1925" s="67"/>
      <c r="D1925" s="68"/>
      <c r="E1925" s="69"/>
      <c r="F1925" s="70"/>
      <c r="G1925" s="67"/>
      <c r="H1925" s="71"/>
      <c r="I1925" s="72"/>
      <c r="J1925" s="72"/>
      <c r="K1925" s="36"/>
      <c r="L1925" s="79"/>
      <c r="M1925" s="79"/>
      <c r="N1925" s="74"/>
      <c r="O1925" s="81" t="s">
        <v>179</v>
      </c>
      <c r="P1925" s="83">
        <v>44406.484027777777</v>
      </c>
      <c r="Q1925" s="81" t="s">
        <v>2326</v>
      </c>
      <c r="R1925" s="81"/>
      <c r="S1925" s="81"/>
      <c r="T1925" s="81" t="s">
        <v>3604</v>
      </c>
      <c r="U1925" s="83">
        <v>44406.484027777777</v>
      </c>
      <c r="V1925" s="85" t="s">
        <v>5355</v>
      </c>
      <c r="W1925" s="81"/>
      <c r="X1925" s="81"/>
      <c r="Y1925" s="87" t="s">
        <v>7355</v>
      </c>
      <c r="Z1925" s="81"/>
    </row>
    <row r="1926" spans="1:26" x14ac:dyDescent="0.35">
      <c r="A1926" s="66" t="s">
        <v>1272</v>
      </c>
      <c r="B1926" s="66" t="s">
        <v>1272</v>
      </c>
      <c r="C1926" s="67"/>
      <c r="D1926" s="68"/>
      <c r="E1926" s="69"/>
      <c r="F1926" s="70"/>
      <c r="G1926" s="67"/>
      <c r="H1926" s="71"/>
      <c r="I1926" s="72"/>
      <c r="J1926" s="72"/>
      <c r="K1926" s="36"/>
      <c r="L1926" s="79"/>
      <c r="M1926" s="79"/>
      <c r="N1926" s="74"/>
      <c r="O1926" s="81" t="s">
        <v>179</v>
      </c>
      <c r="P1926" s="83">
        <v>44407.484027777777</v>
      </c>
      <c r="Q1926" s="81" t="s">
        <v>2327</v>
      </c>
      <c r="R1926" s="81"/>
      <c r="S1926" s="81"/>
      <c r="T1926" s="81" t="s">
        <v>3604</v>
      </c>
      <c r="U1926" s="83">
        <v>44407.484027777777</v>
      </c>
      <c r="V1926" s="85" t="s">
        <v>5356</v>
      </c>
      <c r="W1926" s="81"/>
      <c r="X1926" s="81"/>
      <c r="Y1926" s="87" t="s">
        <v>7356</v>
      </c>
      <c r="Z1926" s="81"/>
    </row>
    <row r="1927" spans="1:26" x14ac:dyDescent="0.35">
      <c r="A1927" s="66" t="s">
        <v>1272</v>
      </c>
      <c r="B1927" s="66" t="s">
        <v>1272</v>
      </c>
      <c r="C1927" s="67"/>
      <c r="D1927" s="68"/>
      <c r="E1927" s="69"/>
      <c r="F1927" s="70"/>
      <c r="G1927" s="67"/>
      <c r="H1927" s="71"/>
      <c r="I1927" s="72"/>
      <c r="J1927" s="72"/>
      <c r="K1927" s="36"/>
      <c r="L1927" s="79"/>
      <c r="M1927" s="79"/>
      <c r="N1927" s="74"/>
      <c r="O1927" s="81" t="s">
        <v>179</v>
      </c>
      <c r="P1927" s="83">
        <v>44411.484027777777</v>
      </c>
      <c r="Q1927" s="81" t="s">
        <v>2328</v>
      </c>
      <c r="R1927" s="81"/>
      <c r="S1927" s="81"/>
      <c r="T1927" s="81" t="s">
        <v>3604</v>
      </c>
      <c r="U1927" s="83">
        <v>44411.484027777777</v>
      </c>
      <c r="V1927" s="85" t="s">
        <v>5357</v>
      </c>
      <c r="W1927" s="81"/>
      <c r="X1927" s="81"/>
      <c r="Y1927" s="87" t="s">
        <v>7357</v>
      </c>
      <c r="Z1927" s="81"/>
    </row>
    <row r="1928" spans="1:26" x14ac:dyDescent="0.35">
      <c r="A1928" s="66" t="s">
        <v>1138</v>
      </c>
      <c r="B1928" s="66" t="s">
        <v>1272</v>
      </c>
      <c r="C1928" s="67"/>
      <c r="D1928" s="68"/>
      <c r="E1928" s="69"/>
      <c r="F1928" s="70"/>
      <c r="G1928" s="67"/>
      <c r="H1928" s="71"/>
      <c r="I1928" s="72"/>
      <c r="J1928" s="72"/>
      <c r="K1928" s="36"/>
      <c r="L1928" s="79"/>
      <c r="M1928" s="79"/>
      <c r="N1928" s="74"/>
      <c r="O1928" s="81" t="s">
        <v>1490</v>
      </c>
      <c r="P1928" s="83">
        <v>44406.514999999999</v>
      </c>
      <c r="Q1928" s="81" t="s">
        <v>2329</v>
      </c>
      <c r="R1928" s="81"/>
      <c r="S1928" s="81"/>
      <c r="T1928" s="81" t="s">
        <v>3604</v>
      </c>
      <c r="U1928" s="83">
        <v>44406.514999999999</v>
      </c>
      <c r="V1928" s="85" t="s">
        <v>5358</v>
      </c>
      <c r="W1928" s="81"/>
      <c r="X1928" s="81"/>
      <c r="Y1928" s="87" t="s">
        <v>7358</v>
      </c>
      <c r="Z1928" s="81"/>
    </row>
    <row r="1929" spans="1:26" x14ac:dyDescent="0.35">
      <c r="A1929" s="66" t="s">
        <v>1138</v>
      </c>
      <c r="B1929" s="66" t="s">
        <v>1272</v>
      </c>
      <c r="C1929" s="67"/>
      <c r="D1929" s="68"/>
      <c r="E1929" s="69"/>
      <c r="F1929" s="70"/>
      <c r="G1929" s="67"/>
      <c r="H1929" s="71"/>
      <c r="I1929" s="72"/>
      <c r="J1929" s="72"/>
      <c r="K1929" s="36"/>
      <c r="L1929" s="79"/>
      <c r="M1929" s="79"/>
      <c r="N1929" s="74"/>
      <c r="O1929" s="81" t="s">
        <v>1490</v>
      </c>
      <c r="P1929" s="83">
        <v>44407.515011574076</v>
      </c>
      <c r="Q1929" s="81" t="s">
        <v>2330</v>
      </c>
      <c r="R1929" s="81"/>
      <c r="S1929" s="81"/>
      <c r="T1929" s="81" t="s">
        <v>3604</v>
      </c>
      <c r="U1929" s="83">
        <v>44407.515011574076</v>
      </c>
      <c r="V1929" s="85" t="s">
        <v>5359</v>
      </c>
      <c r="W1929" s="81"/>
      <c r="X1929" s="81"/>
      <c r="Y1929" s="87" t="s">
        <v>7359</v>
      </c>
      <c r="Z1929" s="81"/>
    </row>
    <row r="1930" spans="1:26" x14ac:dyDescent="0.35">
      <c r="A1930" s="66" t="s">
        <v>1138</v>
      </c>
      <c r="B1930" s="66" t="s">
        <v>1272</v>
      </c>
      <c r="C1930" s="67"/>
      <c r="D1930" s="68"/>
      <c r="E1930" s="69"/>
      <c r="F1930" s="70"/>
      <c r="G1930" s="67"/>
      <c r="H1930" s="71"/>
      <c r="I1930" s="72"/>
      <c r="J1930" s="72"/>
      <c r="K1930" s="36"/>
      <c r="L1930" s="79"/>
      <c r="M1930" s="79"/>
      <c r="N1930" s="74"/>
      <c r="O1930" s="81" t="s">
        <v>1490</v>
      </c>
      <c r="P1930" s="83">
        <v>44411.514999999999</v>
      </c>
      <c r="Q1930" s="81" t="s">
        <v>2331</v>
      </c>
      <c r="R1930" s="81"/>
      <c r="S1930" s="81"/>
      <c r="T1930" s="81" t="s">
        <v>3604</v>
      </c>
      <c r="U1930" s="83">
        <v>44411.514999999999</v>
      </c>
      <c r="V1930" s="85" t="s">
        <v>5360</v>
      </c>
      <c r="W1930" s="81"/>
      <c r="X1930" s="81"/>
      <c r="Y1930" s="87" t="s">
        <v>7360</v>
      </c>
      <c r="Z1930" s="81"/>
    </row>
    <row r="1931" spans="1:26" x14ac:dyDescent="0.35">
      <c r="A1931" s="66" t="s">
        <v>1273</v>
      </c>
      <c r="B1931" s="66" t="s">
        <v>1273</v>
      </c>
      <c r="C1931" s="67"/>
      <c r="D1931" s="68"/>
      <c r="E1931" s="69"/>
      <c r="F1931" s="70"/>
      <c r="G1931" s="67"/>
      <c r="H1931" s="71"/>
      <c r="I1931" s="72"/>
      <c r="J1931" s="72"/>
      <c r="K1931" s="36"/>
      <c r="L1931" s="79"/>
      <c r="M1931" s="79"/>
      <c r="N1931" s="74"/>
      <c r="O1931" s="81" t="s">
        <v>179</v>
      </c>
      <c r="P1931" s="83">
        <v>44411.484386574077</v>
      </c>
      <c r="Q1931" s="81" t="s">
        <v>2332</v>
      </c>
      <c r="R1931" s="85" t="s">
        <v>3016</v>
      </c>
      <c r="S1931" s="81" t="s">
        <v>3177</v>
      </c>
      <c r="T1931" s="81" t="s">
        <v>3605</v>
      </c>
      <c r="U1931" s="83">
        <v>44411.484386574077</v>
      </c>
      <c r="V1931" s="85" t="s">
        <v>5361</v>
      </c>
      <c r="W1931" s="81"/>
      <c r="X1931" s="81"/>
      <c r="Y1931" s="87" t="s">
        <v>7361</v>
      </c>
      <c r="Z1931" s="81"/>
    </row>
    <row r="1932" spans="1:26" x14ac:dyDescent="0.35">
      <c r="A1932" s="66" t="s">
        <v>1138</v>
      </c>
      <c r="B1932" s="66" t="s">
        <v>1273</v>
      </c>
      <c r="C1932" s="67"/>
      <c r="D1932" s="68"/>
      <c r="E1932" s="69"/>
      <c r="F1932" s="70"/>
      <c r="G1932" s="67"/>
      <c r="H1932" s="71"/>
      <c r="I1932" s="72"/>
      <c r="J1932" s="72"/>
      <c r="K1932" s="36"/>
      <c r="L1932" s="79"/>
      <c r="M1932" s="79"/>
      <c r="N1932" s="74"/>
      <c r="O1932" s="81" t="s">
        <v>1490</v>
      </c>
      <c r="P1932" s="83">
        <v>44411.515034722222</v>
      </c>
      <c r="Q1932" s="81" t="s">
        <v>2333</v>
      </c>
      <c r="R1932" s="81"/>
      <c r="S1932" s="81"/>
      <c r="T1932" s="81" t="s">
        <v>3605</v>
      </c>
      <c r="U1932" s="83">
        <v>44411.515034722222</v>
      </c>
      <c r="V1932" s="85" t="s">
        <v>5362</v>
      </c>
      <c r="W1932" s="81"/>
      <c r="X1932" s="81"/>
      <c r="Y1932" s="87" t="s">
        <v>7362</v>
      </c>
      <c r="Z1932" s="81"/>
    </row>
    <row r="1933" spans="1:26" x14ac:dyDescent="0.35">
      <c r="A1933" s="66" t="s">
        <v>1274</v>
      </c>
      <c r="B1933" s="66" t="s">
        <v>1274</v>
      </c>
      <c r="C1933" s="67"/>
      <c r="D1933" s="68"/>
      <c r="E1933" s="69"/>
      <c r="F1933" s="70"/>
      <c r="G1933" s="67"/>
      <c r="H1933" s="71"/>
      <c r="I1933" s="72"/>
      <c r="J1933" s="72"/>
      <c r="K1933" s="36"/>
      <c r="L1933" s="79"/>
      <c r="M1933" s="79"/>
      <c r="N1933" s="74"/>
      <c r="O1933" s="81" t="s">
        <v>179</v>
      </c>
      <c r="P1933" s="83">
        <v>44405.591909722221</v>
      </c>
      <c r="Q1933" s="81" t="s">
        <v>2334</v>
      </c>
      <c r="R1933" s="85" t="s">
        <v>3017</v>
      </c>
      <c r="S1933" s="81" t="s">
        <v>3177</v>
      </c>
      <c r="T1933" s="81" t="s">
        <v>3531</v>
      </c>
      <c r="U1933" s="83">
        <v>44405.591909722221</v>
      </c>
      <c r="V1933" s="85" t="s">
        <v>5363</v>
      </c>
      <c r="W1933" s="81"/>
      <c r="X1933" s="81"/>
      <c r="Y1933" s="87" t="s">
        <v>7363</v>
      </c>
      <c r="Z1933" s="81"/>
    </row>
    <row r="1934" spans="1:26" x14ac:dyDescent="0.35">
      <c r="A1934" s="66" t="s">
        <v>1274</v>
      </c>
      <c r="B1934" s="66" t="s">
        <v>1274</v>
      </c>
      <c r="C1934" s="67"/>
      <c r="D1934" s="68"/>
      <c r="E1934" s="69"/>
      <c r="F1934" s="70"/>
      <c r="G1934" s="67"/>
      <c r="H1934" s="71"/>
      <c r="I1934" s="72"/>
      <c r="J1934" s="72"/>
      <c r="K1934" s="36"/>
      <c r="L1934" s="79"/>
      <c r="M1934" s="79"/>
      <c r="N1934" s="74"/>
      <c r="O1934" s="81" t="s">
        <v>179</v>
      </c>
      <c r="P1934" s="83">
        <v>44406.516875000001</v>
      </c>
      <c r="Q1934" s="81" t="s">
        <v>2335</v>
      </c>
      <c r="R1934" s="85" t="s">
        <v>3018</v>
      </c>
      <c r="S1934" s="81" t="s">
        <v>3177</v>
      </c>
      <c r="T1934" s="81" t="s">
        <v>3606</v>
      </c>
      <c r="U1934" s="83">
        <v>44406.516875000001</v>
      </c>
      <c r="V1934" s="85" t="s">
        <v>5364</v>
      </c>
      <c r="W1934" s="81"/>
      <c r="X1934" s="81"/>
      <c r="Y1934" s="87" t="s">
        <v>7364</v>
      </c>
      <c r="Z1934" s="81"/>
    </row>
    <row r="1935" spans="1:26" x14ac:dyDescent="0.35">
      <c r="A1935" s="66" t="s">
        <v>1274</v>
      </c>
      <c r="B1935" s="66" t="s">
        <v>1274</v>
      </c>
      <c r="C1935" s="67"/>
      <c r="D1935" s="68"/>
      <c r="E1935" s="69"/>
      <c r="F1935" s="70"/>
      <c r="G1935" s="67"/>
      <c r="H1935" s="71"/>
      <c r="I1935" s="72"/>
      <c r="J1935" s="72"/>
      <c r="K1935" s="36"/>
      <c r="L1935" s="79"/>
      <c r="M1935" s="79"/>
      <c r="N1935" s="74"/>
      <c r="O1935" s="81" t="s">
        <v>179</v>
      </c>
      <c r="P1935" s="83">
        <v>44407.549895833334</v>
      </c>
      <c r="Q1935" s="81" t="s">
        <v>2336</v>
      </c>
      <c r="R1935" s="85" t="s">
        <v>3019</v>
      </c>
      <c r="S1935" s="81" t="s">
        <v>3177</v>
      </c>
      <c r="T1935" s="81" t="s">
        <v>3531</v>
      </c>
      <c r="U1935" s="83">
        <v>44407.549895833334</v>
      </c>
      <c r="V1935" s="85" t="s">
        <v>5365</v>
      </c>
      <c r="W1935" s="81"/>
      <c r="X1935" s="81"/>
      <c r="Y1935" s="87" t="s">
        <v>7365</v>
      </c>
      <c r="Z1935" s="81"/>
    </row>
    <row r="1936" spans="1:26" x14ac:dyDescent="0.35">
      <c r="A1936" s="66" t="s">
        <v>1274</v>
      </c>
      <c r="B1936" s="66" t="s">
        <v>1274</v>
      </c>
      <c r="C1936" s="67"/>
      <c r="D1936" s="68"/>
      <c r="E1936" s="69"/>
      <c r="F1936" s="70"/>
      <c r="G1936" s="67"/>
      <c r="H1936" s="71"/>
      <c r="I1936" s="72"/>
      <c r="J1936" s="72"/>
      <c r="K1936" s="36"/>
      <c r="L1936" s="79"/>
      <c r="M1936" s="79"/>
      <c r="N1936" s="74"/>
      <c r="O1936" s="81" t="s">
        <v>179</v>
      </c>
      <c r="P1936" s="83">
        <v>44410.374212962961</v>
      </c>
      <c r="Q1936" s="81" t="s">
        <v>2337</v>
      </c>
      <c r="R1936" s="85" t="s">
        <v>3020</v>
      </c>
      <c r="S1936" s="81" t="s">
        <v>3209</v>
      </c>
      <c r="T1936" s="81" t="s">
        <v>3607</v>
      </c>
      <c r="U1936" s="83">
        <v>44410.374212962961</v>
      </c>
      <c r="V1936" s="85" t="s">
        <v>5366</v>
      </c>
      <c r="W1936" s="81"/>
      <c r="X1936" s="81"/>
      <c r="Y1936" s="87" t="s">
        <v>7366</v>
      </c>
      <c r="Z1936" s="81"/>
    </row>
    <row r="1937" spans="1:26" x14ac:dyDescent="0.35">
      <c r="A1937" s="66" t="s">
        <v>1274</v>
      </c>
      <c r="B1937" s="66" t="s">
        <v>1274</v>
      </c>
      <c r="C1937" s="67"/>
      <c r="D1937" s="68"/>
      <c r="E1937" s="69"/>
      <c r="F1937" s="70"/>
      <c r="G1937" s="67"/>
      <c r="H1937" s="71"/>
      <c r="I1937" s="72"/>
      <c r="J1937" s="72"/>
      <c r="K1937" s="36"/>
      <c r="L1937" s="79"/>
      <c r="M1937" s="79"/>
      <c r="N1937" s="74"/>
      <c r="O1937" s="81" t="s">
        <v>179</v>
      </c>
      <c r="P1937" s="83">
        <v>44411.519456018519</v>
      </c>
      <c r="Q1937" s="81" t="s">
        <v>2338</v>
      </c>
      <c r="R1937" s="85" t="s">
        <v>3021</v>
      </c>
      <c r="S1937" s="81" t="s">
        <v>3177</v>
      </c>
      <c r="T1937" s="81" t="s">
        <v>3608</v>
      </c>
      <c r="U1937" s="83">
        <v>44411.519456018519</v>
      </c>
      <c r="V1937" s="85" t="s">
        <v>5367</v>
      </c>
      <c r="W1937" s="81"/>
      <c r="X1937" s="81"/>
      <c r="Y1937" s="87" t="s">
        <v>7367</v>
      </c>
      <c r="Z1937" s="81"/>
    </row>
    <row r="1938" spans="1:26" x14ac:dyDescent="0.35">
      <c r="A1938" s="66" t="s">
        <v>1138</v>
      </c>
      <c r="B1938" s="66" t="s">
        <v>1274</v>
      </c>
      <c r="C1938" s="67"/>
      <c r="D1938" s="68"/>
      <c r="E1938" s="69"/>
      <c r="F1938" s="70"/>
      <c r="G1938" s="67"/>
      <c r="H1938" s="71"/>
      <c r="I1938" s="72"/>
      <c r="J1938" s="72"/>
      <c r="K1938" s="36"/>
      <c r="L1938" s="79"/>
      <c r="M1938" s="79"/>
      <c r="N1938" s="74"/>
      <c r="O1938" s="81" t="s">
        <v>1490</v>
      </c>
      <c r="P1938" s="83">
        <v>44407.556967592594</v>
      </c>
      <c r="Q1938" s="81" t="s">
        <v>1980</v>
      </c>
      <c r="R1938" s="81"/>
      <c r="S1938" s="81"/>
      <c r="T1938" s="81" t="s">
        <v>3531</v>
      </c>
      <c r="U1938" s="83">
        <v>44407.556967592594</v>
      </c>
      <c r="V1938" s="85" t="s">
        <v>5368</v>
      </c>
      <c r="W1938" s="81"/>
      <c r="X1938" s="81"/>
      <c r="Y1938" s="87" t="s">
        <v>7368</v>
      </c>
      <c r="Z1938" s="81"/>
    </row>
    <row r="1939" spans="1:26" x14ac:dyDescent="0.35">
      <c r="A1939" s="66" t="s">
        <v>1138</v>
      </c>
      <c r="B1939" s="66" t="s">
        <v>1274</v>
      </c>
      <c r="C1939" s="67"/>
      <c r="D1939" s="68"/>
      <c r="E1939" s="69"/>
      <c r="F1939" s="70"/>
      <c r="G1939" s="67"/>
      <c r="H1939" s="71"/>
      <c r="I1939" s="72"/>
      <c r="J1939" s="72"/>
      <c r="K1939" s="36"/>
      <c r="L1939" s="79"/>
      <c r="M1939" s="79"/>
      <c r="N1939" s="74"/>
      <c r="O1939" s="81" t="s">
        <v>1490</v>
      </c>
      <c r="P1939" s="83">
        <v>44410.39</v>
      </c>
      <c r="Q1939" s="81" t="s">
        <v>2339</v>
      </c>
      <c r="R1939" s="85" t="s">
        <v>3020</v>
      </c>
      <c r="S1939" s="81" t="s">
        <v>3209</v>
      </c>
      <c r="T1939" s="81" t="s">
        <v>3607</v>
      </c>
      <c r="U1939" s="83">
        <v>44410.39</v>
      </c>
      <c r="V1939" s="85" t="s">
        <v>5369</v>
      </c>
      <c r="W1939" s="81"/>
      <c r="X1939" s="81"/>
      <c r="Y1939" s="87" t="s">
        <v>7369</v>
      </c>
      <c r="Z1939" s="81"/>
    </row>
    <row r="1940" spans="1:26" x14ac:dyDescent="0.35">
      <c r="A1940" s="66" t="s">
        <v>1138</v>
      </c>
      <c r="B1940" s="66" t="s">
        <v>1274</v>
      </c>
      <c r="C1940" s="67"/>
      <c r="D1940" s="68"/>
      <c r="E1940" s="69"/>
      <c r="F1940" s="70"/>
      <c r="G1940" s="67"/>
      <c r="H1940" s="71"/>
      <c r="I1940" s="72"/>
      <c r="J1940" s="72"/>
      <c r="K1940" s="36"/>
      <c r="L1940" s="79"/>
      <c r="M1940" s="79"/>
      <c r="N1940" s="74"/>
      <c r="O1940" s="81" t="s">
        <v>1490</v>
      </c>
      <c r="P1940" s="83">
        <v>44411.556666666664</v>
      </c>
      <c r="Q1940" s="81" t="s">
        <v>2340</v>
      </c>
      <c r="R1940" s="81"/>
      <c r="S1940" s="81"/>
      <c r="T1940" s="81" t="s">
        <v>3608</v>
      </c>
      <c r="U1940" s="83">
        <v>44411.556666666664</v>
      </c>
      <c r="V1940" s="85" t="s">
        <v>5370</v>
      </c>
      <c r="W1940" s="81"/>
      <c r="X1940" s="81"/>
      <c r="Y1940" s="87" t="s">
        <v>7370</v>
      </c>
      <c r="Z1940" s="81"/>
    </row>
    <row r="1941" spans="1:26" x14ac:dyDescent="0.35">
      <c r="A1941" s="66" t="s">
        <v>1275</v>
      </c>
      <c r="B1941" s="66" t="s">
        <v>1275</v>
      </c>
      <c r="C1941" s="67"/>
      <c r="D1941" s="68"/>
      <c r="E1941" s="69"/>
      <c r="F1941" s="70"/>
      <c r="G1941" s="67"/>
      <c r="H1941" s="71"/>
      <c r="I1941" s="72"/>
      <c r="J1941" s="72"/>
      <c r="K1941" s="36"/>
      <c r="L1941" s="79"/>
      <c r="M1941" s="79"/>
      <c r="N1941" s="74"/>
      <c r="O1941" s="81" t="s">
        <v>179</v>
      </c>
      <c r="P1941" s="83">
        <v>44411.520949074074</v>
      </c>
      <c r="Q1941" s="81" t="s">
        <v>2341</v>
      </c>
      <c r="R1941" s="85" t="s">
        <v>3022</v>
      </c>
      <c r="S1941" s="81" t="s">
        <v>3177</v>
      </c>
      <c r="T1941" s="81" t="s">
        <v>3609</v>
      </c>
      <c r="U1941" s="83">
        <v>44411.520949074074</v>
      </c>
      <c r="V1941" s="85" t="s">
        <v>5371</v>
      </c>
      <c r="W1941" s="81"/>
      <c r="X1941" s="81"/>
      <c r="Y1941" s="87" t="s">
        <v>7371</v>
      </c>
      <c r="Z1941" s="81"/>
    </row>
    <row r="1942" spans="1:26" x14ac:dyDescent="0.35">
      <c r="A1942" s="66" t="s">
        <v>1138</v>
      </c>
      <c r="B1942" s="66" t="s">
        <v>1275</v>
      </c>
      <c r="C1942" s="67"/>
      <c r="D1942" s="68"/>
      <c r="E1942" s="69"/>
      <c r="F1942" s="70"/>
      <c r="G1942" s="67"/>
      <c r="H1942" s="71"/>
      <c r="I1942" s="72"/>
      <c r="J1942" s="72"/>
      <c r="K1942" s="36"/>
      <c r="L1942" s="79"/>
      <c r="M1942" s="79"/>
      <c r="N1942" s="74"/>
      <c r="O1942" s="81" t="s">
        <v>1490</v>
      </c>
      <c r="P1942" s="83">
        <v>44411.556759259256</v>
      </c>
      <c r="Q1942" s="81" t="s">
        <v>2342</v>
      </c>
      <c r="R1942" s="81"/>
      <c r="S1942" s="81"/>
      <c r="T1942" s="81" t="s">
        <v>3610</v>
      </c>
      <c r="U1942" s="83">
        <v>44411.556759259256</v>
      </c>
      <c r="V1942" s="85" t="s">
        <v>5372</v>
      </c>
      <c r="W1942" s="81"/>
      <c r="X1942" s="81"/>
      <c r="Y1942" s="87" t="s">
        <v>7372</v>
      </c>
      <c r="Z1942" s="81"/>
    </row>
    <row r="1943" spans="1:26" x14ac:dyDescent="0.35">
      <c r="A1943" s="66" t="s">
        <v>1276</v>
      </c>
      <c r="B1943" s="66" t="s">
        <v>1276</v>
      </c>
      <c r="C1943" s="67"/>
      <c r="D1943" s="68"/>
      <c r="E1943" s="69"/>
      <c r="F1943" s="70"/>
      <c r="G1943" s="67"/>
      <c r="H1943" s="71"/>
      <c r="I1943" s="72"/>
      <c r="J1943" s="72"/>
      <c r="K1943" s="36"/>
      <c r="L1943" s="79"/>
      <c r="M1943" s="79"/>
      <c r="N1943" s="74"/>
      <c r="O1943" s="81" t="s">
        <v>179</v>
      </c>
      <c r="P1943" s="83">
        <v>44411.500127314815</v>
      </c>
      <c r="Q1943" s="81" t="s">
        <v>2343</v>
      </c>
      <c r="R1943" s="85" t="s">
        <v>3023</v>
      </c>
      <c r="S1943" s="81" t="s">
        <v>3177</v>
      </c>
      <c r="T1943" s="81" t="s">
        <v>3523</v>
      </c>
      <c r="U1943" s="83">
        <v>44411.500127314815</v>
      </c>
      <c r="V1943" s="85" t="s">
        <v>5373</v>
      </c>
      <c r="W1943" s="81"/>
      <c r="X1943" s="81"/>
      <c r="Y1943" s="87" t="s">
        <v>7373</v>
      </c>
      <c r="Z1943" s="81"/>
    </row>
    <row r="1944" spans="1:26" x14ac:dyDescent="0.35">
      <c r="A1944" s="66" t="s">
        <v>1277</v>
      </c>
      <c r="B1944" s="66" t="s">
        <v>1276</v>
      </c>
      <c r="C1944" s="67"/>
      <c r="D1944" s="68"/>
      <c r="E1944" s="69"/>
      <c r="F1944" s="70"/>
      <c r="G1944" s="67"/>
      <c r="H1944" s="71"/>
      <c r="I1944" s="72"/>
      <c r="J1944" s="72"/>
      <c r="K1944" s="36"/>
      <c r="L1944" s="79"/>
      <c r="M1944" s="79"/>
      <c r="N1944" s="74"/>
      <c r="O1944" s="81" t="s">
        <v>1490</v>
      </c>
      <c r="P1944" s="83">
        <v>44411.527326388888</v>
      </c>
      <c r="Q1944" s="81" t="s">
        <v>2344</v>
      </c>
      <c r="R1944" s="85" t="s">
        <v>3024</v>
      </c>
      <c r="S1944" s="81" t="s">
        <v>3177</v>
      </c>
      <c r="T1944" s="81" t="s">
        <v>3527</v>
      </c>
      <c r="U1944" s="83">
        <v>44411.527326388888</v>
      </c>
      <c r="V1944" s="85" t="s">
        <v>5374</v>
      </c>
      <c r="W1944" s="81"/>
      <c r="X1944" s="81"/>
      <c r="Y1944" s="87" t="s">
        <v>7374</v>
      </c>
      <c r="Z1944" s="81"/>
    </row>
    <row r="1945" spans="1:26" x14ac:dyDescent="0.35">
      <c r="A1945" s="66" t="s">
        <v>1138</v>
      </c>
      <c r="B1945" s="66" t="s">
        <v>1276</v>
      </c>
      <c r="C1945" s="67"/>
      <c r="D1945" s="68"/>
      <c r="E1945" s="69"/>
      <c r="F1945" s="70"/>
      <c r="G1945" s="67"/>
      <c r="H1945" s="71"/>
      <c r="I1945" s="72"/>
      <c r="J1945" s="72"/>
      <c r="K1945" s="36"/>
      <c r="L1945" s="79"/>
      <c r="M1945" s="79"/>
      <c r="N1945" s="74"/>
      <c r="O1945" s="81" t="s">
        <v>1490</v>
      </c>
      <c r="P1945" s="83">
        <v>44411.515081018515</v>
      </c>
      <c r="Q1945" s="81" t="s">
        <v>1965</v>
      </c>
      <c r="R1945" s="81"/>
      <c r="S1945" s="81"/>
      <c r="T1945" s="81" t="s">
        <v>3523</v>
      </c>
      <c r="U1945" s="83">
        <v>44411.515081018515</v>
      </c>
      <c r="V1945" s="85" t="s">
        <v>5375</v>
      </c>
      <c r="W1945" s="81"/>
      <c r="X1945" s="81"/>
      <c r="Y1945" s="87" t="s">
        <v>7375</v>
      </c>
      <c r="Z1945" s="81"/>
    </row>
    <row r="1946" spans="1:26" x14ac:dyDescent="0.35">
      <c r="A1946" s="66" t="s">
        <v>1138</v>
      </c>
      <c r="B1946" s="66" t="s">
        <v>1276</v>
      </c>
      <c r="C1946" s="67"/>
      <c r="D1946" s="68"/>
      <c r="E1946" s="69"/>
      <c r="F1946" s="70"/>
      <c r="G1946" s="67"/>
      <c r="H1946" s="71"/>
      <c r="I1946" s="72"/>
      <c r="J1946" s="72"/>
      <c r="K1946" s="36"/>
      <c r="L1946" s="79"/>
      <c r="M1946" s="79"/>
      <c r="N1946" s="74"/>
      <c r="O1946" s="81" t="s">
        <v>1490</v>
      </c>
      <c r="P1946" s="83">
        <v>44411.556909722225</v>
      </c>
      <c r="Q1946" s="81" t="s">
        <v>1970</v>
      </c>
      <c r="R1946" s="81"/>
      <c r="S1946" s="81"/>
      <c r="T1946" s="81" t="s">
        <v>3527</v>
      </c>
      <c r="U1946" s="83">
        <v>44411.556909722225</v>
      </c>
      <c r="V1946" s="85" t="s">
        <v>5376</v>
      </c>
      <c r="W1946" s="81"/>
      <c r="X1946" s="81"/>
      <c r="Y1946" s="87" t="s">
        <v>7376</v>
      </c>
      <c r="Z1946" s="81"/>
    </row>
    <row r="1947" spans="1:26" x14ac:dyDescent="0.35">
      <c r="A1947" s="66" t="s">
        <v>1277</v>
      </c>
      <c r="B1947" s="66" t="s">
        <v>1305</v>
      </c>
      <c r="C1947" s="67"/>
      <c r="D1947" s="68"/>
      <c r="E1947" s="69"/>
      <c r="F1947" s="70"/>
      <c r="G1947" s="67"/>
      <c r="H1947" s="71"/>
      <c r="I1947" s="72"/>
      <c r="J1947" s="72"/>
      <c r="K1947" s="36"/>
      <c r="L1947" s="79"/>
      <c r="M1947" s="79"/>
      <c r="N1947" s="74"/>
      <c r="O1947" s="81" t="s">
        <v>1490</v>
      </c>
      <c r="P1947" s="83">
        <v>44411.508333333331</v>
      </c>
      <c r="Q1947" s="81" t="s">
        <v>2345</v>
      </c>
      <c r="R1947" s="85" t="s">
        <v>3025</v>
      </c>
      <c r="S1947" s="81" t="s">
        <v>3177</v>
      </c>
      <c r="T1947" s="81" t="s">
        <v>3611</v>
      </c>
      <c r="U1947" s="83">
        <v>44411.508333333331</v>
      </c>
      <c r="V1947" s="85" t="s">
        <v>5377</v>
      </c>
      <c r="W1947" s="81"/>
      <c r="X1947" s="81"/>
      <c r="Y1947" s="87" t="s">
        <v>7377</v>
      </c>
      <c r="Z1947" s="81"/>
    </row>
    <row r="1948" spans="1:26" x14ac:dyDescent="0.35">
      <c r="A1948" s="66" t="s">
        <v>1138</v>
      </c>
      <c r="B1948" s="66" t="s">
        <v>1277</v>
      </c>
      <c r="C1948" s="67"/>
      <c r="D1948" s="68"/>
      <c r="E1948" s="69"/>
      <c r="F1948" s="70"/>
      <c r="G1948" s="67"/>
      <c r="H1948" s="71"/>
      <c r="I1948" s="72"/>
      <c r="J1948" s="72"/>
      <c r="K1948" s="36"/>
      <c r="L1948" s="79"/>
      <c r="M1948" s="79"/>
      <c r="N1948" s="74"/>
      <c r="O1948" s="81" t="s">
        <v>1490</v>
      </c>
      <c r="P1948" s="83">
        <v>44411.515185185184</v>
      </c>
      <c r="Q1948" s="81" t="s">
        <v>2346</v>
      </c>
      <c r="R1948" s="81"/>
      <c r="S1948" s="81"/>
      <c r="T1948" s="81" t="s">
        <v>3612</v>
      </c>
      <c r="U1948" s="83">
        <v>44411.515185185184</v>
      </c>
      <c r="V1948" s="85" t="s">
        <v>5378</v>
      </c>
      <c r="W1948" s="81"/>
      <c r="X1948" s="81"/>
      <c r="Y1948" s="87" t="s">
        <v>7378</v>
      </c>
      <c r="Z1948" s="81"/>
    </row>
    <row r="1949" spans="1:26" x14ac:dyDescent="0.35">
      <c r="A1949" s="66" t="s">
        <v>1138</v>
      </c>
      <c r="B1949" s="66" t="s">
        <v>1277</v>
      </c>
      <c r="C1949" s="67"/>
      <c r="D1949" s="68"/>
      <c r="E1949" s="69"/>
      <c r="F1949" s="70"/>
      <c r="G1949" s="67"/>
      <c r="H1949" s="71"/>
      <c r="I1949" s="72"/>
      <c r="J1949" s="72"/>
      <c r="K1949" s="36"/>
      <c r="L1949" s="79"/>
      <c r="M1949" s="79"/>
      <c r="N1949" s="74"/>
      <c r="O1949" s="81" t="s">
        <v>1490</v>
      </c>
      <c r="P1949" s="83">
        <v>44411.556909722225</v>
      </c>
      <c r="Q1949" s="81" t="s">
        <v>1970</v>
      </c>
      <c r="R1949" s="81"/>
      <c r="S1949" s="81"/>
      <c r="T1949" s="81" t="s">
        <v>3527</v>
      </c>
      <c r="U1949" s="83">
        <v>44411.556909722225</v>
      </c>
      <c r="V1949" s="85" t="s">
        <v>5376</v>
      </c>
      <c r="W1949" s="81"/>
      <c r="X1949" s="81"/>
      <c r="Y1949" s="87" t="s">
        <v>7376</v>
      </c>
      <c r="Z1949" s="81"/>
    </row>
    <row r="1950" spans="1:26" x14ac:dyDescent="0.35">
      <c r="A1950" s="66" t="s">
        <v>1124</v>
      </c>
      <c r="B1950" s="66" t="s">
        <v>1391</v>
      </c>
      <c r="C1950" s="67"/>
      <c r="D1950" s="68"/>
      <c r="E1950" s="69"/>
      <c r="F1950" s="70"/>
      <c r="G1950" s="67"/>
      <c r="H1950" s="71"/>
      <c r="I1950" s="72"/>
      <c r="J1950" s="72"/>
      <c r="K1950" s="36"/>
      <c r="L1950" s="79"/>
      <c r="M1950" s="79"/>
      <c r="N1950" s="74"/>
      <c r="O1950" s="81" t="s">
        <v>1490</v>
      </c>
      <c r="P1950" s="83">
        <v>44407.226388888892</v>
      </c>
      <c r="Q1950" s="81" t="s">
        <v>2347</v>
      </c>
      <c r="R1950" s="85" t="s">
        <v>3026</v>
      </c>
      <c r="S1950" s="81" t="s">
        <v>3177</v>
      </c>
      <c r="T1950" s="81" t="s">
        <v>3289</v>
      </c>
      <c r="U1950" s="83">
        <v>44407.226388888892</v>
      </c>
      <c r="V1950" s="85" t="s">
        <v>5379</v>
      </c>
      <c r="W1950" s="81"/>
      <c r="X1950" s="81"/>
      <c r="Y1950" s="87" t="s">
        <v>7379</v>
      </c>
      <c r="Z1950" s="81"/>
    </row>
    <row r="1951" spans="1:26" x14ac:dyDescent="0.35">
      <c r="A1951" s="66" t="s">
        <v>1124</v>
      </c>
      <c r="B1951" s="66" t="s">
        <v>1391</v>
      </c>
      <c r="C1951" s="67"/>
      <c r="D1951" s="68"/>
      <c r="E1951" s="69"/>
      <c r="F1951" s="70"/>
      <c r="G1951" s="67"/>
      <c r="H1951" s="71"/>
      <c r="I1951" s="72"/>
      <c r="J1951" s="72"/>
      <c r="K1951" s="36"/>
      <c r="L1951" s="79"/>
      <c r="M1951" s="79"/>
      <c r="N1951" s="74"/>
      <c r="O1951" s="81" t="s">
        <v>1490</v>
      </c>
      <c r="P1951" s="83">
        <v>44411.580555555556</v>
      </c>
      <c r="Q1951" s="81" t="s">
        <v>2348</v>
      </c>
      <c r="R1951" s="81" t="s">
        <v>3027</v>
      </c>
      <c r="S1951" s="81" t="s">
        <v>3272</v>
      </c>
      <c r="T1951" s="81" t="s">
        <v>3613</v>
      </c>
      <c r="U1951" s="83">
        <v>44411.580555555556</v>
      </c>
      <c r="V1951" s="85" t="s">
        <v>5380</v>
      </c>
      <c r="W1951" s="81"/>
      <c r="X1951" s="81"/>
      <c r="Y1951" s="87" t="s">
        <v>7380</v>
      </c>
      <c r="Z1951" s="81"/>
    </row>
    <row r="1952" spans="1:26" x14ac:dyDescent="0.35">
      <c r="A1952" s="66" t="s">
        <v>1138</v>
      </c>
      <c r="B1952" s="66" t="s">
        <v>1391</v>
      </c>
      <c r="C1952" s="67"/>
      <c r="D1952" s="68"/>
      <c r="E1952" s="69"/>
      <c r="F1952" s="70"/>
      <c r="G1952" s="67"/>
      <c r="H1952" s="71"/>
      <c r="I1952" s="72"/>
      <c r="J1952" s="72"/>
      <c r="K1952" s="36"/>
      <c r="L1952" s="79"/>
      <c r="M1952" s="79"/>
      <c r="N1952" s="74"/>
      <c r="O1952" s="81" t="s">
        <v>1490</v>
      </c>
      <c r="P1952" s="83">
        <v>44411.598414351851</v>
      </c>
      <c r="Q1952" s="81" t="s">
        <v>2349</v>
      </c>
      <c r="R1952" s="85" t="s">
        <v>3028</v>
      </c>
      <c r="S1952" s="81" t="s">
        <v>3273</v>
      </c>
      <c r="T1952" s="81" t="s">
        <v>3613</v>
      </c>
      <c r="U1952" s="83">
        <v>44411.598414351851</v>
      </c>
      <c r="V1952" s="85" t="s">
        <v>5381</v>
      </c>
      <c r="W1952" s="81"/>
      <c r="X1952" s="81"/>
      <c r="Y1952" s="87" t="s">
        <v>7381</v>
      </c>
      <c r="Z1952" s="81"/>
    </row>
    <row r="1953" spans="1:26" x14ac:dyDescent="0.35">
      <c r="A1953" s="66" t="s">
        <v>1124</v>
      </c>
      <c r="B1953" s="66" t="s">
        <v>1124</v>
      </c>
      <c r="C1953" s="67"/>
      <c r="D1953" s="68"/>
      <c r="E1953" s="69"/>
      <c r="F1953" s="70"/>
      <c r="G1953" s="67"/>
      <c r="H1953" s="71"/>
      <c r="I1953" s="72"/>
      <c r="J1953" s="72"/>
      <c r="K1953" s="36"/>
      <c r="L1953" s="79"/>
      <c r="M1953" s="79"/>
      <c r="N1953" s="74"/>
      <c r="O1953" s="81" t="s">
        <v>179</v>
      </c>
      <c r="P1953" s="83">
        <v>44406.197916666664</v>
      </c>
      <c r="Q1953" s="81" t="s">
        <v>2350</v>
      </c>
      <c r="R1953" s="85" t="s">
        <v>3029</v>
      </c>
      <c r="S1953" s="81" t="s">
        <v>3177</v>
      </c>
      <c r="T1953" s="81" t="s">
        <v>3614</v>
      </c>
      <c r="U1953" s="83">
        <v>44406.197916666664</v>
      </c>
      <c r="V1953" s="85" t="s">
        <v>5382</v>
      </c>
      <c r="W1953" s="81"/>
      <c r="X1953" s="81"/>
      <c r="Y1953" s="87" t="s">
        <v>7382</v>
      </c>
      <c r="Z1953" s="81"/>
    </row>
    <row r="1954" spans="1:26" x14ac:dyDescent="0.35">
      <c r="A1954" s="66" t="s">
        <v>1124</v>
      </c>
      <c r="B1954" s="66" t="s">
        <v>1124</v>
      </c>
      <c r="C1954" s="67"/>
      <c r="D1954" s="68"/>
      <c r="E1954" s="69"/>
      <c r="F1954" s="70"/>
      <c r="G1954" s="67"/>
      <c r="H1954" s="71"/>
      <c r="I1954" s="72"/>
      <c r="J1954" s="72"/>
      <c r="K1954" s="36"/>
      <c r="L1954" s="79"/>
      <c r="M1954" s="79"/>
      <c r="N1954" s="74"/>
      <c r="O1954" s="81" t="s">
        <v>179</v>
      </c>
      <c r="P1954" s="83">
        <v>44410.418055555558</v>
      </c>
      <c r="Q1954" s="81" t="s">
        <v>2351</v>
      </c>
      <c r="R1954" s="85" t="s">
        <v>3030</v>
      </c>
      <c r="S1954" s="81" t="s">
        <v>3177</v>
      </c>
      <c r="T1954" s="81" t="s">
        <v>3615</v>
      </c>
      <c r="U1954" s="83">
        <v>44410.418055555558</v>
      </c>
      <c r="V1954" s="85" t="s">
        <v>5383</v>
      </c>
      <c r="W1954" s="81"/>
      <c r="X1954" s="81"/>
      <c r="Y1954" s="87" t="s">
        <v>7383</v>
      </c>
      <c r="Z1954" s="81"/>
    </row>
    <row r="1955" spans="1:26" x14ac:dyDescent="0.35">
      <c r="A1955" s="66" t="s">
        <v>1138</v>
      </c>
      <c r="B1955" s="66" t="s">
        <v>1124</v>
      </c>
      <c r="C1955" s="67"/>
      <c r="D1955" s="68"/>
      <c r="E1955" s="69"/>
      <c r="F1955" s="70"/>
      <c r="G1955" s="67"/>
      <c r="H1955" s="71"/>
      <c r="I1955" s="72"/>
      <c r="J1955" s="72"/>
      <c r="K1955" s="36"/>
      <c r="L1955" s="79"/>
      <c r="M1955" s="79"/>
      <c r="N1955" s="74"/>
      <c r="O1955" s="81" t="s">
        <v>1490</v>
      </c>
      <c r="P1955" s="83">
        <v>44410.431851851848</v>
      </c>
      <c r="Q1955" s="81" t="s">
        <v>2352</v>
      </c>
      <c r="R1955" s="81"/>
      <c r="S1955" s="81"/>
      <c r="T1955" s="81" t="s">
        <v>3615</v>
      </c>
      <c r="U1955" s="83">
        <v>44410.431851851848</v>
      </c>
      <c r="V1955" s="85" t="s">
        <v>5384</v>
      </c>
      <c r="W1955" s="81"/>
      <c r="X1955" s="81"/>
      <c r="Y1955" s="87" t="s">
        <v>7384</v>
      </c>
      <c r="Z1955" s="81"/>
    </row>
    <row r="1956" spans="1:26" x14ac:dyDescent="0.35">
      <c r="A1956" s="66" t="s">
        <v>1138</v>
      </c>
      <c r="B1956" s="66" t="s">
        <v>1124</v>
      </c>
      <c r="C1956" s="67"/>
      <c r="D1956" s="68"/>
      <c r="E1956" s="69"/>
      <c r="F1956" s="70"/>
      <c r="G1956" s="67"/>
      <c r="H1956" s="71"/>
      <c r="I1956" s="72"/>
      <c r="J1956" s="72"/>
      <c r="K1956" s="36"/>
      <c r="L1956" s="79"/>
      <c r="M1956" s="79"/>
      <c r="N1956" s="74"/>
      <c r="O1956" s="81" t="s">
        <v>1490</v>
      </c>
      <c r="P1956" s="83">
        <v>44411.598414351851</v>
      </c>
      <c r="Q1956" s="81" t="s">
        <v>2349</v>
      </c>
      <c r="R1956" s="85" t="s">
        <v>3028</v>
      </c>
      <c r="S1956" s="81" t="s">
        <v>3273</v>
      </c>
      <c r="T1956" s="81" t="s">
        <v>3613</v>
      </c>
      <c r="U1956" s="83">
        <v>44411.598414351851</v>
      </c>
      <c r="V1956" s="85" t="s">
        <v>5381</v>
      </c>
      <c r="W1956" s="81"/>
      <c r="X1956" s="81"/>
      <c r="Y1956" s="87" t="s">
        <v>7381</v>
      </c>
      <c r="Z1956" s="81"/>
    </row>
    <row r="1957" spans="1:26" x14ac:dyDescent="0.35">
      <c r="A1957" s="66" t="s">
        <v>1278</v>
      </c>
      <c r="B1957" s="66" t="s">
        <v>1278</v>
      </c>
      <c r="C1957" s="67"/>
      <c r="D1957" s="68"/>
      <c r="E1957" s="69"/>
      <c r="F1957" s="70"/>
      <c r="G1957" s="67"/>
      <c r="H1957" s="71"/>
      <c r="I1957" s="72"/>
      <c r="J1957" s="72"/>
      <c r="K1957" s="36"/>
      <c r="L1957" s="79"/>
      <c r="M1957" s="79"/>
      <c r="N1957" s="74"/>
      <c r="O1957" s="81" t="s">
        <v>179</v>
      </c>
      <c r="P1957" s="83">
        <v>44411.582638888889</v>
      </c>
      <c r="Q1957" s="81" t="s">
        <v>2353</v>
      </c>
      <c r="R1957" s="85" t="s">
        <v>3031</v>
      </c>
      <c r="S1957" s="81" t="s">
        <v>3177</v>
      </c>
      <c r="T1957" s="81"/>
      <c r="U1957" s="83">
        <v>44411.582638888889</v>
      </c>
      <c r="V1957" s="85" t="s">
        <v>5385</v>
      </c>
      <c r="W1957" s="81"/>
      <c r="X1957" s="81"/>
      <c r="Y1957" s="87" t="s">
        <v>7385</v>
      </c>
      <c r="Z1957" s="81"/>
    </row>
    <row r="1958" spans="1:26" x14ac:dyDescent="0.35">
      <c r="A1958" s="66" t="s">
        <v>1138</v>
      </c>
      <c r="B1958" s="66" t="s">
        <v>1278</v>
      </c>
      <c r="C1958" s="67"/>
      <c r="D1958" s="68"/>
      <c r="E1958" s="69"/>
      <c r="F1958" s="70"/>
      <c r="G1958" s="67"/>
      <c r="H1958" s="71"/>
      <c r="I1958" s="72"/>
      <c r="J1958" s="72"/>
      <c r="K1958" s="36"/>
      <c r="L1958" s="79"/>
      <c r="M1958" s="79"/>
      <c r="N1958" s="74"/>
      <c r="O1958" s="81" t="s">
        <v>1490</v>
      </c>
      <c r="P1958" s="83">
        <v>44411.598437499997</v>
      </c>
      <c r="Q1958" s="81" t="s">
        <v>2354</v>
      </c>
      <c r="R1958" s="81"/>
      <c r="S1958" s="81"/>
      <c r="T1958" s="81"/>
      <c r="U1958" s="83">
        <v>44411.598437499997</v>
      </c>
      <c r="V1958" s="85" t="s">
        <v>5386</v>
      </c>
      <c r="W1958" s="81"/>
      <c r="X1958" s="81"/>
      <c r="Y1958" s="87" t="s">
        <v>7386</v>
      </c>
      <c r="Z1958" s="81"/>
    </row>
    <row r="1959" spans="1:26" x14ac:dyDescent="0.35">
      <c r="A1959" s="66" t="s">
        <v>1279</v>
      </c>
      <c r="B1959" s="66" t="s">
        <v>1279</v>
      </c>
      <c r="C1959" s="67"/>
      <c r="D1959" s="68"/>
      <c r="E1959" s="69"/>
      <c r="F1959" s="70"/>
      <c r="G1959" s="67"/>
      <c r="H1959" s="71"/>
      <c r="I1959" s="72"/>
      <c r="J1959" s="72"/>
      <c r="K1959" s="36"/>
      <c r="L1959" s="79"/>
      <c r="M1959" s="79"/>
      <c r="N1959" s="74"/>
      <c r="O1959" s="81" t="s">
        <v>179</v>
      </c>
      <c r="P1959" s="83">
        <v>44411.586550925924</v>
      </c>
      <c r="Q1959" s="81" t="s">
        <v>2355</v>
      </c>
      <c r="R1959" s="85" t="s">
        <v>3032</v>
      </c>
      <c r="S1959" s="81" t="s">
        <v>3177</v>
      </c>
      <c r="T1959" s="81" t="s">
        <v>3530</v>
      </c>
      <c r="U1959" s="83">
        <v>44411.586550925924</v>
      </c>
      <c r="V1959" s="85" t="s">
        <v>5387</v>
      </c>
      <c r="W1959" s="81"/>
      <c r="X1959" s="81"/>
      <c r="Y1959" s="87" t="s">
        <v>7387</v>
      </c>
      <c r="Z1959" s="81"/>
    </row>
    <row r="1960" spans="1:26" x14ac:dyDescent="0.35">
      <c r="A1960" s="66" t="s">
        <v>1138</v>
      </c>
      <c r="B1960" s="66" t="s">
        <v>1279</v>
      </c>
      <c r="C1960" s="67"/>
      <c r="D1960" s="68"/>
      <c r="E1960" s="69"/>
      <c r="F1960" s="70"/>
      <c r="G1960" s="67"/>
      <c r="H1960" s="71"/>
      <c r="I1960" s="72"/>
      <c r="J1960" s="72"/>
      <c r="K1960" s="36"/>
      <c r="L1960" s="79"/>
      <c r="M1960" s="79"/>
      <c r="N1960" s="74"/>
      <c r="O1960" s="81" t="s">
        <v>1490</v>
      </c>
      <c r="P1960" s="83">
        <v>44411.598460648151</v>
      </c>
      <c r="Q1960" s="81" t="s">
        <v>1978</v>
      </c>
      <c r="R1960" s="81"/>
      <c r="S1960" s="81"/>
      <c r="T1960" s="81" t="s">
        <v>3530</v>
      </c>
      <c r="U1960" s="83">
        <v>44411.598460648151</v>
      </c>
      <c r="V1960" s="85" t="s">
        <v>5388</v>
      </c>
      <c r="W1960" s="81"/>
      <c r="X1960" s="81"/>
      <c r="Y1960" s="87" t="s">
        <v>7388</v>
      </c>
      <c r="Z1960" s="81"/>
    </row>
    <row r="1961" spans="1:26" x14ac:dyDescent="0.35">
      <c r="A1961" s="66" t="s">
        <v>1280</v>
      </c>
      <c r="B1961" s="66" t="s">
        <v>1280</v>
      </c>
      <c r="C1961" s="67"/>
      <c r="D1961" s="68"/>
      <c r="E1961" s="69"/>
      <c r="F1961" s="70"/>
      <c r="G1961" s="67"/>
      <c r="H1961" s="71"/>
      <c r="I1961" s="72"/>
      <c r="J1961" s="72"/>
      <c r="K1961" s="36"/>
      <c r="L1961" s="79"/>
      <c r="M1961" s="79"/>
      <c r="N1961" s="74"/>
      <c r="O1961" s="81" t="s">
        <v>179</v>
      </c>
      <c r="P1961" s="83">
        <v>44411.587152777778</v>
      </c>
      <c r="Q1961" s="81" t="s">
        <v>2356</v>
      </c>
      <c r="R1961" s="85" t="s">
        <v>3033</v>
      </c>
      <c r="S1961" s="81" t="s">
        <v>3177</v>
      </c>
      <c r="T1961" s="81"/>
      <c r="U1961" s="83">
        <v>44411.587152777778</v>
      </c>
      <c r="V1961" s="85" t="s">
        <v>5389</v>
      </c>
      <c r="W1961" s="81"/>
      <c r="X1961" s="81"/>
      <c r="Y1961" s="87" t="s">
        <v>7389</v>
      </c>
      <c r="Z1961" s="81"/>
    </row>
    <row r="1962" spans="1:26" x14ac:dyDescent="0.35">
      <c r="A1962" s="66" t="s">
        <v>1138</v>
      </c>
      <c r="B1962" s="66" t="s">
        <v>1280</v>
      </c>
      <c r="C1962" s="67"/>
      <c r="D1962" s="68"/>
      <c r="E1962" s="69"/>
      <c r="F1962" s="70"/>
      <c r="G1962" s="67"/>
      <c r="H1962" s="71"/>
      <c r="I1962" s="72"/>
      <c r="J1962" s="72"/>
      <c r="K1962" s="36"/>
      <c r="L1962" s="79"/>
      <c r="M1962" s="79"/>
      <c r="N1962" s="74"/>
      <c r="O1962" s="81" t="s">
        <v>1490</v>
      </c>
      <c r="P1962" s="83">
        <v>44411.59851851852</v>
      </c>
      <c r="Q1962" s="81" t="s">
        <v>2357</v>
      </c>
      <c r="R1962" s="81"/>
      <c r="S1962" s="81"/>
      <c r="T1962" s="81"/>
      <c r="U1962" s="83">
        <v>44411.59851851852</v>
      </c>
      <c r="V1962" s="85" t="s">
        <v>5390</v>
      </c>
      <c r="W1962" s="81"/>
      <c r="X1962" s="81"/>
      <c r="Y1962" s="87" t="s">
        <v>7390</v>
      </c>
      <c r="Z1962" s="81"/>
    </row>
    <row r="1963" spans="1:26" x14ac:dyDescent="0.35">
      <c r="A1963" s="66" t="s">
        <v>1281</v>
      </c>
      <c r="B1963" s="66" t="s">
        <v>1457</v>
      </c>
      <c r="C1963" s="67"/>
      <c r="D1963" s="68"/>
      <c r="E1963" s="69"/>
      <c r="F1963" s="70"/>
      <c r="G1963" s="67"/>
      <c r="H1963" s="71"/>
      <c r="I1963" s="72"/>
      <c r="J1963" s="72"/>
      <c r="K1963" s="36"/>
      <c r="L1963" s="79"/>
      <c r="M1963" s="79"/>
      <c r="N1963" s="74"/>
      <c r="O1963" s="81" t="s">
        <v>1490</v>
      </c>
      <c r="P1963" s="83">
        <v>44411.589594907404</v>
      </c>
      <c r="Q1963" s="81" t="s">
        <v>2358</v>
      </c>
      <c r="R1963" s="85" t="s">
        <v>3034</v>
      </c>
      <c r="S1963" s="81" t="s">
        <v>3177</v>
      </c>
      <c r="T1963" s="81" t="s">
        <v>3289</v>
      </c>
      <c r="U1963" s="83">
        <v>44411.589594907404</v>
      </c>
      <c r="V1963" s="85" t="s">
        <v>5391</v>
      </c>
      <c r="W1963" s="81"/>
      <c r="X1963" s="81"/>
      <c r="Y1963" s="87" t="s">
        <v>7391</v>
      </c>
      <c r="Z1963" s="81"/>
    </row>
    <row r="1964" spans="1:26" x14ac:dyDescent="0.35">
      <c r="A1964" s="66" t="s">
        <v>1138</v>
      </c>
      <c r="B1964" s="66" t="s">
        <v>1457</v>
      </c>
      <c r="C1964" s="67"/>
      <c r="D1964" s="68"/>
      <c r="E1964" s="69"/>
      <c r="F1964" s="70"/>
      <c r="G1964" s="67"/>
      <c r="H1964" s="71"/>
      <c r="I1964" s="72"/>
      <c r="J1964" s="72"/>
      <c r="K1964" s="36"/>
      <c r="L1964" s="79"/>
      <c r="M1964" s="79"/>
      <c r="N1964" s="74"/>
      <c r="O1964" s="81" t="s">
        <v>1490</v>
      </c>
      <c r="P1964" s="83">
        <v>44411.598564814813</v>
      </c>
      <c r="Q1964" s="81" t="s">
        <v>1982</v>
      </c>
      <c r="R1964" s="81"/>
      <c r="S1964" s="81"/>
      <c r="T1964" s="81" t="s">
        <v>3289</v>
      </c>
      <c r="U1964" s="83">
        <v>44411.598564814813</v>
      </c>
      <c r="V1964" s="85" t="s">
        <v>5392</v>
      </c>
      <c r="W1964" s="81"/>
      <c r="X1964" s="81"/>
      <c r="Y1964" s="87" t="s">
        <v>7392</v>
      </c>
      <c r="Z1964" s="81"/>
    </row>
    <row r="1965" spans="1:26" x14ac:dyDescent="0.35">
      <c r="A1965" s="66" t="s">
        <v>1138</v>
      </c>
      <c r="B1965" s="66" t="s">
        <v>1281</v>
      </c>
      <c r="C1965" s="67"/>
      <c r="D1965" s="68"/>
      <c r="E1965" s="69"/>
      <c r="F1965" s="70"/>
      <c r="G1965" s="67"/>
      <c r="H1965" s="71"/>
      <c r="I1965" s="72"/>
      <c r="J1965" s="72"/>
      <c r="K1965" s="36"/>
      <c r="L1965" s="79"/>
      <c r="M1965" s="79"/>
      <c r="N1965" s="74"/>
      <c r="O1965" s="81" t="s">
        <v>1490</v>
      </c>
      <c r="P1965" s="83">
        <v>44411.598564814813</v>
      </c>
      <c r="Q1965" s="81" t="s">
        <v>1982</v>
      </c>
      <c r="R1965" s="81"/>
      <c r="S1965" s="81"/>
      <c r="T1965" s="81" t="s">
        <v>3289</v>
      </c>
      <c r="U1965" s="83">
        <v>44411.598564814813</v>
      </c>
      <c r="V1965" s="85" t="s">
        <v>5392</v>
      </c>
      <c r="W1965" s="81"/>
      <c r="X1965" s="81"/>
      <c r="Y1965" s="87" t="s">
        <v>7392</v>
      </c>
      <c r="Z1965" s="81"/>
    </row>
    <row r="1966" spans="1:26" x14ac:dyDescent="0.35">
      <c r="A1966" s="66" t="s">
        <v>1282</v>
      </c>
      <c r="B1966" s="66" t="s">
        <v>1282</v>
      </c>
      <c r="C1966" s="67"/>
      <c r="D1966" s="68"/>
      <c r="E1966" s="69"/>
      <c r="F1966" s="70"/>
      <c r="G1966" s="67"/>
      <c r="H1966" s="71"/>
      <c r="I1966" s="72"/>
      <c r="J1966" s="72"/>
      <c r="K1966" s="36"/>
      <c r="L1966" s="79"/>
      <c r="M1966" s="79"/>
      <c r="N1966" s="74"/>
      <c r="O1966" s="81" t="s">
        <v>179</v>
      </c>
      <c r="P1966" s="83">
        <v>44411.602418981478</v>
      </c>
      <c r="Q1966" s="81" t="s">
        <v>2359</v>
      </c>
      <c r="R1966" s="85" t="s">
        <v>3035</v>
      </c>
      <c r="S1966" s="81" t="s">
        <v>3177</v>
      </c>
      <c r="T1966" s="81"/>
      <c r="U1966" s="83">
        <v>44411.602418981478</v>
      </c>
      <c r="V1966" s="85" t="s">
        <v>5393</v>
      </c>
      <c r="W1966" s="81"/>
      <c r="X1966" s="81"/>
      <c r="Y1966" s="87" t="s">
        <v>7393</v>
      </c>
      <c r="Z1966" s="81"/>
    </row>
    <row r="1967" spans="1:26" x14ac:dyDescent="0.35">
      <c r="A1967" s="66" t="s">
        <v>1138</v>
      </c>
      <c r="B1967" s="66" t="s">
        <v>1282</v>
      </c>
      <c r="C1967" s="67"/>
      <c r="D1967" s="68"/>
      <c r="E1967" s="69"/>
      <c r="F1967" s="70"/>
      <c r="G1967" s="67"/>
      <c r="H1967" s="71"/>
      <c r="I1967" s="72"/>
      <c r="J1967" s="72"/>
      <c r="K1967" s="36"/>
      <c r="L1967" s="79"/>
      <c r="M1967" s="79"/>
      <c r="N1967" s="74"/>
      <c r="O1967" s="81" t="s">
        <v>1490</v>
      </c>
      <c r="P1967" s="83">
        <v>44411.64</v>
      </c>
      <c r="Q1967" s="81" t="s">
        <v>2360</v>
      </c>
      <c r="R1967" s="81"/>
      <c r="S1967" s="81"/>
      <c r="T1967" s="81"/>
      <c r="U1967" s="83">
        <v>44411.64</v>
      </c>
      <c r="V1967" s="85" t="s">
        <v>5394</v>
      </c>
      <c r="W1967" s="81"/>
      <c r="X1967" s="81"/>
      <c r="Y1967" s="87" t="s">
        <v>7394</v>
      </c>
      <c r="Z1967" s="81"/>
    </row>
    <row r="1968" spans="1:26" x14ac:dyDescent="0.35">
      <c r="A1968" s="66" t="s">
        <v>1283</v>
      </c>
      <c r="B1968" s="66" t="s">
        <v>1283</v>
      </c>
      <c r="C1968" s="67"/>
      <c r="D1968" s="68"/>
      <c r="E1968" s="69"/>
      <c r="F1968" s="70"/>
      <c r="G1968" s="67"/>
      <c r="H1968" s="71"/>
      <c r="I1968" s="72"/>
      <c r="J1968" s="72"/>
      <c r="K1968" s="36"/>
      <c r="L1968" s="79"/>
      <c r="M1968" s="79"/>
      <c r="N1968" s="74"/>
      <c r="O1968" s="81" t="s">
        <v>179</v>
      </c>
      <c r="P1968" s="83">
        <v>44407.527546296296</v>
      </c>
      <c r="Q1968" s="81" t="s">
        <v>2361</v>
      </c>
      <c r="R1968" s="85" t="s">
        <v>3036</v>
      </c>
      <c r="S1968" s="81" t="s">
        <v>3177</v>
      </c>
      <c r="T1968" s="81" t="s">
        <v>3392</v>
      </c>
      <c r="U1968" s="83">
        <v>44407.527546296296</v>
      </c>
      <c r="V1968" s="85" t="s">
        <v>5395</v>
      </c>
      <c r="W1968" s="81"/>
      <c r="X1968" s="81"/>
      <c r="Y1968" s="87" t="s">
        <v>7395</v>
      </c>
      <c r="Z1968" s="81"/>
    </row>
    <row r="1969" spans="1:26" x14ac:dyDescent="0.35">
      <c r="A1969" s="66" t="s">
        <v>1283</v>
      </c>
      <c r="B1969" s="66" t="s">
        <v>1283</v>
      </c>
      <c r="C1969" s="67"/>
      <c r="D1969" s="68"/>
      <c r="E1969" s="69"/>
      <c r="F1969" s="70"/>
      <c r="G1969" s="67"/>
      <c r="H1969" s="71"/>
      <c r="I1969" s="72"/>
      <c r="J1969" s="72"/>
      <c r="K1969" s="36"/>
      <c r="L1969" s="79"/>
      <c r="M1969" s="79"/>
      <c r="N1969" s="74"/>
      <c r="O1969" s="81" t="s">
        <v>179</v>
      </c>
      <c r="P1969" s="83">
        <v>44411.617314814815</v>
      </c>
      <c r="Q1969" s="81" t="s">
        <v>2362</v>
      </c>
      <c r="R1969" s="85" t="s">
        <v>3037</v>
      </c>
      <c r="S1969" s="81" t="s">
        <v>3177</v>
      </c>
      <c r="T1969" s="81" t="s">
        <v>3616</v>
      </c>
      <c r="U1969" s="83">
        <v>44411.617314814815</v>
      </c>
      <c r="V1969" s="85" t="s">
        <v>5396</v>
      </c>
      <c r="W1969" s="81"/>
      <c r="X1969" s="81"/>
      <c r="Y1969" s="87" t="s">
        <v>7396</v>
      </c>
      <c r="Z1969" s="81"/>
    </row>
    <row r="1970" spans="1:26" x14ac:dyDescent="0.35">
      <c r="A1970" s="66" t="s">
        <v>1138</v>
      </c>
      <c r="B1970" s="66" t="s">
        <v>1283</v>
      </c>
      <c r="C1970" s="67"/>
      <c r="D1970" s="68"/>
      <c r="E1970" s="69"/>
      <c r="F1970" s="70"/>
      <c r="G1970" s="67"/>
      <c r="H1970" s="71"/>
      <c r="I1970" s="72"/>
      <c r="J1970" s="72"/>
      <c r="K1970" s="36"/>
      <c r="L1970" s="79"/>
      <c r="M1970" s="79"/>
      <c r="N1970" s="74"/>
      <c r="O1970" s="81" t="s">
        <v>1490</v>
      </c>
      <c r="P1970" s="83">
        <v>44411.640196759261</v>
      </c>
      <c r="Q1970" s="81" t="s">
        <v>2363</v>
      </c>
      <c r="R1970" s="81"/>
      <c r="S1970" s="81"/>
      <c r="T1970" s="81" t="s">
        <v>3617</v>
      </c>
      <c r="U1970" s="83">
        <v>44411.640196759261</v>
      </c>
      <c r="V1970" s="85" t="s">
        <v>5397</v>
      </c>
      <c r="W1970" s="81"/>
      <c r="X1970" s="81"/>
      <c r="Y1970" s="87" t="s">
        <v>7397</v>
      </c>
      <c r="Z1970" s="81"/>
    </row>
    <row r="1971" spans="1:26" x14ac:dyDescent="0.35">
      <c r="A1971" s="66" t="s">
        <v>1133</v>
      </c>
      <c r="B1971" s="66" t="s">
        <v>1480</v>
      </c>
      <c r="C1971" s="67"/>
      <c r="D1971" s="68"/>
      <c r="E1971" s="69"/>
      <c r="F1971" s="70"/>
      <c r="G1971" s="67"/>
      <c r="H1971" s="71"/>
      <c r="I1971" s="72"/>
      <c r="J1971" s="72"/>
      <c r="K1971" s="36"/>
      <c r="L1971" s="79"/>
      <c r="M1971" s="79"/>
      <c r="N1971" s="74"/>
      <c r="O1971" s="81" t="s">
        <v>1490</v>
      </c>
      <c r="P1971" s="83">
        <v>44411.6250462963</v>
      </c>
      <c r="Q1971" s="81" t="s">
        <v>2364</v>
      </c>
      <c r="R1971" s="81" t="s">
        <v>3038</v>
      </c>
      <c r="S1971" s="81" t="s">
        <v>3266</v>
      </c>
      <c r="T1971" s="81" t="s">
        <v>3289</v>
      </c>
      <c r="U1971" s="83">
        <v>44411.6250462963</v>
      </c>
      <c r="V1971" s="85" t="s">
        <v>5398</v>
      </c>
      <c r="W1971" s="81"/>
      <c r="X1971" s="81"/>
      <c r="Y1971" s="87" t="s">
        <v>7398</v>
      </c>
      <c r="Z1971" s="81"/>
    </row>
    <row r="1972" spans="1:26" x14ac:dyDescent="0.35">
      <c r="A1972" s="66" t="s">
        <v>1138</v>
      </c>
      <c r="B1972" s="66" t="s">
        <v>1480</v>
      </c>
      <c r="C1972" s="67"/>
      <c r="D1972" s="68"/>
      <c r="E1972" s="69"/>
      <c r="F1972" s="70"/>
      <c r="G1972" s="67"/>
      <c r="H1972" s="71"/>
      <c r="I1972" s="72"/>
      <c r="J1972" s="72"/>
      <c r="K1972" s="36"/>
      <c r="L1972" s="79"/>
      <c r="M1972" s="79"/>
      <c r="N1972" s="74"/>
      <c r="O1972" s="81" t="s">
        <v>1490</v>
      </c>
      <c r="P1972" s="83">
        <v>44411.640381944446</v>
      </c>
      <c r="Q1972" s="81" t="s">
        <v>2365</v>
      </c>
      <c r="R1972" s="85" t="s">
        <v>3039</v>
      </c>
      <c r="S1972" s="81" t="s">
        <v>3197</v>
      </c>
      <c r="T1972" s="81" t="s">
        <v>3289</v>
      </c>
      <c r="U1972" s="83">
        <v>44411.640381944446</v>
      </c>
      <c r="V1972" s="85" t="s">
        <v>5399</v>
      </c>
      <c r="W1972" s="81"/>
      <c r="X1972" s="81"/>
      <c r="Y1972" s="87" t="s">
        <v>7399</v>
      </c>
      <c r="Z1972" s="81"/>
    </row>
    <row r="1973" spans="1:26" x14ac:dyDescent="0.35">
      <c r="A1973" s="66" t="s">
        <v>1133</v>
      </c>
      <c r="B1973" s="66" t="s">
        <v>1133</v>
      </c>
      <c r="C1973" s="67"/>
      <c r="D1973" s="68"/>
      <c r="E1973" s="69"/>
      <c r="F1973" s="70"/>
      <c r="G1973" s="67"/>
      <c r="H1973" s="71"/>
      <c r="I1973" s="72"/>
      <c r="J1973" s="72"/>
      <c r="K1973" s="36"/>
      <c r="L1973" s="79"/>
      <c r="M1973" s="79"/>
      <c r="N1973" s="74"/>
      <c r="O1973" s="81" t="s">
        <v>179</v>
      </c>
      <c r="P1973" s="83">
        <v>44405.333333333336</v>
      </c>
      <c r="Q1973" s="81" t="s">
        <v>2366</v>
      </c>
      <c r="R1973" s="85" t="s">
        <v>3040</v>
      </c>
      <c r="S1973" s="81" t="s">
        <v>3177</v>
      </c>
      <c r="T1973" s="81" t="s">
        <v>3618</v>
      </c>
      <c r="U1973" s="83">
        <v>44405.333333333336</v>
      </c>
      <c r="V1973" s="85" t="s">
        <v>5400</v>
      </c>
      <c r="W1973" s="81"/>
      <c r="X1973" s="81"/>
      <c r="Y1973" s="87" t="s">
        <v>7400</v>
      </c>
      <c r="Z1973" s="81"/>
    </row>
    <row r="1974" spans="1:26" x14ac:dyDescent="0.35">
      <c r="A1974" s="66" t="s">
        <v>1133</v>
      </c>
      <c r="B1974" s="66" t="s">
        <v>1133</v>
      </c>
      <c r="C1974" s="67"/>
      <c r="D1974" s="68"/>
      <c r="E1974" s="69"/>
      <c r="F1974" s="70"/>
      <c r="G1974" s="67"/>
      <c r="H1974" s="71"/>
      <c r="I1974" s="72"/>
      <c r="J1974" s="72"/>
      <c r="K1974" s="36"/>
      <c r="L1974" s="79"/>
      <c r="M1974" s="79"/>
      <c r="N1974" s="74"/>
      <c r="O1974" s="81" t="s">
        <v>179</v>
      </c>
      <c r="P1974" s="83">
        <v>44406.625069444446</v>
      </c>
      <c r="Q1974" s="81" t="s">
        <v>2367</v>
      </c>
      <c r="R1974" s="85" t="s">
        <v>2886</v>
      </c>
      <c r="S1974" s="81" t="s">
        <v>3191</v>
      </c>
      <c r="T1974" s="81" t="s">
        <v>3289</v>
      </c>
      <c r="U1974" s="83">
        <v>44406.625069444446</v>
      </c>
      <c r="V1974" s="85" t="s">
        <v>5401</v>
      </c>
      <c r="W1974" s="81"/>
      <c r="X1974" s="81"/>
      <c r="Y1974" s="87" t="s">
        <v>7401</v>
      </c>
      <c r="Z1974" s="81"/>
    </row>
    <row r="1975" spans="1:26" x14ac:dyDescent="0.35">
      <c r="A1975" s="66" t="s">
        <v>1133</v>
      </c>
      <c r="B1975" s="66" t="s">
        <v>1133</v>
      </c>
      <c r="C1975" s="67"/>
      <c r="D1975" s="68"/>
      <c r="E1975" s="69"/>
      <c r="F1975" s="70"/>
      <c r="G1975" s="67"/>
      <c r="H1975" s="71"/>
      <c r="I1975" s="72"/>
      <c r="J1975" s="72"/>
      <c r="K1975" s="36"/>
      <c r="L1975" s="79"/>
      <c r="M1975" s="79"/>
      <c r="N1975" s="74"/>
      <c r="O1975" s="81" t="s">
        <v>179</v>
      </c>
      <c r="P1975" s="83">
        <v>44407.333333333336</v>
      </c>
      <c r="Q1975" s="81" t="s">
        <v>2368</v>
      </c>
      <c r="R1975" s="85" t="s">
        <v>3041</v>
      </c>
      <c r="S1975" s="81" t="s">
        <v>3177</v>
      </c>
      <c r="T1975" s="81" t="s">
        <v>3383</v>
      </c>
      <c r="U1975" s="83">
        <v>44407.333333333336</v>
      </c>
      <c r="V1975" s="85" t="s">
        <v>5402</v>
      </c>
      <c r="W1975" s="81"/>
      <c r="X1975" s="81"/>
      <c r="Y1975" s="87" t="s">
        <v>7402</v>
      </c>
      <c r="Z1975" s="81"/>
    </row>
    <row r="1976" spans="1:26" x14ac:dyDescent="0.35">
      <c r="A1976" s="66" t="s">
        <v>1133</v>
      </c>
      <c r="B1976" s="66" t="s">
        <v>1133</v>
      </c>
      <c r="C1976" s="67"/>
      <c r="D1976" s="68"/>
      <c r="E1976" s="69"/>
      <c r="F1976" s="70"/>
      <c r="G1976" s="67"/>
      <c r="H1976" s="71"/>
      <c r="I1976" s="72"/>
      <c r="J1976" s="72"/>
      <c r="K1976" s="36"/>
      <c r="L1976" s="79"/>
      <c r="M1976" s="79"/>
      <c r="N1976" s="74"/>
      <c r="O1976" s="81" t="s">
        <v>179</v>
      </c>
      <c r="P1976" s="83">
        <v>44411.458333333336</v>
      </c>
      <c r="Q1976" s="81" t="s">
        <v>2369</v>
      </c>
      <c r="R1976" s="81" t="s">
        <v>3042</v>
      </c>
      <c r="S1976" s="81" t="s">
        <v>3263</v>
      </c>
      <c r="T1976" s="81" t="s">
        <v>3603</v>
      </c>
      <c r="U1976" s="83">
        <v>44411.458333333336</v>
      </c>
      <c r="V1976" s="85" t="s">
        <v>5403</v>
      </c>
      <c r="W1976" s="81"/>
      <c r="X1976" s="81"/>
      <c r="Y1976" s="87" t="s">
        <v>7403</v>
      </c>
      <c r="Z1976" s="81"/>
    </row>
    <row r="1977" spans="1:26" x14ac:dyDescent="0.35">
      <c r="A1977" s="66" t="s">
        <v>1138</v>
      </c>
      <c r="B1977" s="66" t="s">
        <v>1133</v>
      </c>
      <c r="C1977" s="67"/>
      <c r="D1977" s="68"/>
      <c r="E1977" s="69"/>
      <c r="F1977" s="70"/>
      <c r="G1977" s="67"/>
      <c r="H1977" s="71"/>
      <c r="I1977" s="72"/>
      <c r="J1977" s="72"/>
      <c r="K1977" s="36"/>
      <c r="L1977" s="79"/>
      <c r="M1977" s="79"/>
      <c r="N1977" s="74"/>
      <c r="O1977" s="81" t="s">
        <v>1490</v>
      </c>
      <c r="P1977" s="83">
        <v>44405.348437499997</v>
      </c>
      <c r="Q1977" s="81" t="s">
        <v>2370</v>
      </c>
      <c r="R1977" s="81"/>
      <c r="S1977" s="81"/>
      <c r="T1977" s="81" t="s">
        <v>3618</v>
      </c>
      <c r="U1977" s="83">
        <v>44405.348437499997</v>
      </c>
      <c r="V1977" s="85" t="s">
        <v>5404</v>
      </c>
      <c r="W1977" s="81"/>
      <c r="X1977" s="81"/>
      <c r="Y1977" s="87" t="s">
        <v>7404</v>
      </c>
      <c r="Z1977" s="81"/>
    </row>
    <row r="1978" spans="1:26" x14ac:dyDescent="0.35">
      <c r="A1978" s="66" t="s">
        <v>1138</v>
      </c>
      <c r="B1978" s="66" t="s">
        <v>1133</v>
      </c>
      <c r="C1978" s="67"/>
      <c r="D1978" s="68"/>
      <c r="E1978" s="69"/>
      <c r="F1978" s="70"/>
      <c r="G1978" s="67"/>
      <c r="H1978" s="71"/>
      <c r="I1978" s="72"/>
      <c r="J1978" s="72"/>
      <c r="K1978" s="36"/>
      <c r="L1978" s="79"/>
      <c r="M1978" s="79"/>
      <c r="N1978" s="74"/>
      <c r="O1978" s="81" t="s">
        <v>1490</v>
      </c>
      <c r="P1978" s="83">
        <v>44405.473425925928</v>
      </c>
      <c r="Q1978" s="81" t="s">
        <v>2012</v>
      </c>
      <c r="R1978" s="85" t="s">
        <v>2809</v>
      </c>
      <c r="S1978" s="81" t="s">
        <v>3190</v>
      </c>
      <c r="T1978" s="81" t="s">
        <v>3289</v>
      </c>
      <c r="U1978" s="83">
        <v>44405.473425925928</v>
      </c>
      <c r="V1978" s="85" t="s">
        <v>4968</v>
      </c>
      <c r="W1978" s="81"/>
      <c r="X1978" s="81"/>
      <c r="Y1978" s="87" t="s">
        <v>6968</v>
      </c>
      <c r="Z1978" s="81"/>
    </row>
    <row r="1979" spans="1:26" x14ac:dyDescent="0.35">
      <c r="A1979" s="66" t="s">
        <v>1138</v>
      </c>
      <c r="B1979" s="66" t="s">
        <v>1133</v>
      </c>
      <c r="C1979" s="67"/>
      <c r="D1979" s="68"/>
      <c r="E1979" s="69"/>
      <c r="F1979" s="70"/>
      <c r="G1979" s="67"/>
      <c r="H1979" s="71"/>
      <c r="I1979" s="72"/>
      <c r="J1979" s="72"/>
      <c r="K1979" s="36"/>
      <c r="L1979" s="79"/>
      <c r="M1979" s="79"/>
      <c r="N1979" s="74"/>
      <c r="O1979" s="81" t="s">
        <v>1490</v>
      </c>
      <c r="P1979" s="83">
        <v>44406.640173611115</v>
      </c>
      <c r="Q1979" s="81" t="s">
        <v>2371</v>
      </c>
      <c r="R1979" s="85" t="s">
        <v>2886</v>
      </c>
      <c r="S1979" s="81" t="s">
        <v>3191</v>
      </c>
      <c r="T1979" s="81" t="s">
        <v>3289</v>
      </c>
      <c r="U1979" s="83">
        <v>44406.640173611115</v>
      </c>
      <c r="V1979" s="85" t="s">
        <v>5405</v>
      </c>
      <c r="W1979" s="81"/>
      <c r="X1979" s="81"/>
      <c r="Y1979" s="87" t="s">
        <v>7405</v>
      </c>
      <c r="Z1979" s="81"/>
    </row>
    <row r="1980" spans="1:26" x14ac:dyDescent="0.35">
      <c r="A1980" s="66" t="s">
        <v>1138</v>
      </c>
      <c r="B1980" s="66" t="s">
        <v>1133</v>
      </c>
      <c r="C1980" s="67"/>
      <c r="D1980" s="68"/>
      <c r="E1980" s="69"/>
      <c r="F1980" s="70"/>
      <c r="G1980" s="67"/>
      <c r="H1980" s="71"/>
      <c r="I1980" s="72"/>
      <c r="J1980" s="72"/>
      <c r="K1980" s="36"/>
      <c r="L1980" s="79"/>
      <c r="M1980" s="79"/>
      <c r="N1980" s="74"/>
      <c r="O1980" s="81" t="s">
        <v>1490</v>
      </c>
      <c r="P1980" s="83">
        <v>44407.348587962966</v>
      </c>
      <c r="Q1980" s="81" t="s">
        <v>1685</v>
      </c>
      <c r="R1980" s="81"/>
      <c r="S1980" s="81"/>
      <c r="T1980" s="81" t="s">
        <v>3383</v>
      </c>
      <c r="U1980" s="83">
        <v>44407.348587962966</v>
      </c>
      <c r="V1980" s="85" t="s">
        <v>5406</v>
      </c>
      <c r="W1980" s="81"/>
      <c r="X1980" s="81"/>
      <c r="Y1980" s="87" t="s">
        <v>7406</v>
      </c>
      <c r="Z1980" s="81"/>
    </row>
    <row r="1981" spans="1:26" x14ac:dyDescent="0.35">
      <c r="A1981" s="66" t="s">
        <v>1138</v>
      </c>
      <c r="B1981" s="66" t="s">
        <v>1133</v>
      </c>
      <c r="C1981" s="67"/>
      <c r="D1981" s="68"/>
      <c r="E1981" s="69"/>
      <c r="F1981" s="70"/>
      <c r="G1981" s="67"/>
      <c r="H1981" s="71"/>
      <c r="I1981" s="72"/>
      <c r="J1981" s="72"/>
      <c r="K1981" s="36"/>
      <c r="L1981" s="79"/>
      <c r="M1981" s="79"/>
      <c r="N1981" s="74"/>
      <c r="O1981" s="81" t="s">
        <v>1490</v>
      </c>
      <c r="P1981" s="83">
        <v>44407.640092592592</v>
      </c>
      <c r="Q1981" s="81" t="s">
        <v>2128</v>
      </c>
      <c r="R1981" s="85" t="s">
        <v>2882</v>
      </c>
      <c r="S1981" s="81" t="s">
        <v>3209</v>
      </c>
      <c r="T1981" s="81" t="s">
        <v>3560</v>
      </c>
      <c r="U1981" s="83">
        <v>44407.640092592592</v>
      </c>
      <c r="V1981" s="85" t="s">
        <v>5121</v>
      </c>
      <c r="W1981" s="81"/>
      <c r="X1981" s="81"/>
      <c r="Y1981" s="87" t="s">
        <v>7121</v>
      </c>
      <c r="Z1981" s="81"/>
    </row>
    <row r="1982" spans="1:26" x14ac:dyDescent="0.35">
      <c r="A1982" s="66" t="s">
        <v>1138</v>
      </c>
      <c r="B1982" s="66" t="s">
        <v>1133</v>
      </c>
      <c r="C1982" s="67"/>
      <c r="D1982" s="68"/>
      <c r="E1982" s="69"/>
      <c r="F1982" s="70"/>
      <c r="G1982" s="67"/>
      <c r="H1982" s="71"/>
      <c r="I1982" s="72"/>
      <c r="J1982" s="72"/>
      <c r="K1982" s="36"/>
      <c r="L1982" s="79"/>
      <c r="M1982" s="79"/>
      <c r="N1982" s="74"/>
      <c r="O1982" s="81" t="s">
        <v>1490</v>
      </c>
      <c r="P1982" s="83">
        <v>44411.473668981482</v>
      </c>
      <c r="Q1982" s="81" t="s">
        <v>2324</v>
      </c>
      <c r="R1982" s="85" t="s">
        <v>3014</v>
      </c>
      <c r="S1982" s="81" t="s">
        <v>3183</v>
      </c>
      <c r="T1982" s="81" t="s">
        <v>3603</v>
      </c>
      <c r="U1982" s="83">
        <v>44411.473668981482</v>
      </c>
      <c r="V1982" s="85" t="s">
        <v>5352</v>
      </c>
      <c r="W1982" s="81"/>
      <c r="X1982" s="81"/>
      <c r="Y1982" s="87" t="s">
        <v>7352</v>
      </c>
      <c r="Z1982" s="81"/>
    </row>
    <row r="1983" spans="1:26" x14ac:dyDescent="0.35">
      <c r="A1983" s="66" t="s">
        <v>1138</v>
      </c>
      <c r="B1983" s="66" t="s">
        <v>1133</v>
      </c>
      <c r="C1983" s="67"/>
      <c r="D1983" s="68"/>
      <c r="E1983" s="69"/>
      <c r="F1983" s="70"/>
      <c r="G1983" s="67"/>
      <c r="H1983" s="71"/>
      <c r="I1983" s="72"/>
      <c r="J1983" s="72"/>
      <c r="K1983" s="36"/>
      <c r="L1983" s="79"/>
      <c r="M1983" s="79"/>
      <c r="N1983" s="74"/>
      <c r="O1983" s="81" t="s">
        <v>1490</v>
      </c>
      <c r="P1983" s="83">
        <v>44411.640381944446</v>
      </c>
      <c r="Q1983" s="81" t="s">
        <v>2365</v>
      </c>
      <c r="R1983" s="85" t="s">
        <v>3039</v>
      </c>
      <c r="S1983" s="81" t="s">
        <v>3197</v>
      </c>
      <c r="T1983" s="81" t="s">
        <v>3289</v>
      </c>
      <c r="U1983" s="83">
        <v>44411.640381944446</v>
      </c>
      <c r="V1983" s="85" t="s">
        <v>5399</v>
      </c>
      <c r="W1983" s="81"/>
      <c r="X1983" s="81"/>
      <c r="Y1983" s="87" t="s">
        <v>7399</v>
      </c>
      <c r="Z1983" s="81"/>
    </row>
    <row r="1984" spans="1:26" x14ac:dyDescent="0.35">
      <c r="A1984" s="66" t="s">
        <v>1138</v>
      </c>
      <c r="B1984" s="66" t="s">
        <v>1308</v>
      </c>
      <c r="C1984" s="67"/>
      <c r="D1984" s="68"/>
      <c r="E1984" s="69"/>
      <c r="F1984" s="70"/>
      <c r="G1984" s="67"/>
      <c r="H1984" s="71"/>
      <c r="I1984" s="72"/>
      <c r="J1984" s="72"/>
      <c r="K1984" s="36"/>
      <c r="L1984" s="79"/>
      <c r="M1984" s="79"/>
      <c r="N1984" s="74"/>
      <c r="O1984" s="81" t="s">
        <v>1490</v>
      </c>
      <c r="P1984" s="83">
        <v>44405.348344907405</v>
      </c>
      <c r="Q1984" s="81" t="s">
        <v>1989</v>
      </c>
      <c r="R1984" s="81"/>
      <c r="S1984" s="81"/>
      <c r="T1984" s="81" t="s">
        <v>3289</v>
      </c>
      <c r="U1984" s="83">
        <v>44405.348344907405</v>
      </c>
      <c r="V1984" s="85" t="s">
        <v>4941</v>
      </c>
      <c r="W1984" s="81"/>
      <c r="X1984" s="81"/>
      <c r="Y1984" s="87" t="s">
        <v>6941</v>
      </c>
      <c r="Z1984" s="81"/>
    </row>
    <row r="1985" spans="1:26" x14ac:dyDescent="0.35">
      <c r="A1985" s="66" t="s">
        <v>1138</v>
      </c>
      <c r="B1985" s="66" t="s">
        <v>1481</v>
      </c>
      <c r="C1985" s="67"/>
      <c r="D1985" s="68"/>
      <c r="E1985" s="69"/>
      <c r="F1985" s="70"/>
      <c r="G1985" s="67"/>
      <c r="H1985" s="71"/>
      <c r="I1985" s="72"/>
      <c r="J1985" s="72"/>
      <c r="K1985" s="36"/>
      <c r="L1985" s="79"/>
      <c r="M1985" s="79"/>
      <c r="N1985" s="74"/>
      <c r="O1985" s="81" t="s">
        <v>1490</v>
      </c>
      <c r="P1985" s="83">
        <v>44405.39</v>
      </c>
      <c r="Q1985" s="81" t="s">
        <v>2372</v>
      </c>
      <c r="R1985" s="81"/>
      <c r="S1985" s="81"/>
      <c r="T1985" s="81"/>
      <c r="U1985" s="83">
        <v>44405.39</v>
      </c>
      <c r="V1985" s="85" t="s">
        <v>5407</v>
      </c>
      <c r="W1985" s="81"/>
      <c r="X1985" s="81"/>
      <c r="Y1985" s="87" t="s">
        <v>7407</v>
      </c>
      <c r="Z1985" s="81"/>
    </row>
    <row r="1986" spans="1:26" x14ac:dyDescent="0.35">
      <c r="A1986" s="66" t="s">
        <v>1138</v>
      </c>
      <c r="B1986" s="66" t="s">
        <v>1482</v>
      </c>
      <c r="C1986" s="67"/>
      <c r="D1986" s="68"/>
      <c r="E1986" s="69"/>
      <c r="F1986" s="70"/>
      <c r="G1986" s="67"/>
      <c r="H1986" s="71"/>
      <c r="I1986" s="72"/>
      <c r="J1986" s="72"/>
      <c r="K1986" s="36"/>
      <c r="L1986" s="79"/>
      <c r="M1986" s="79"/>
      <c r="N1986" s="74"/>
      <c r="O1986" s="81" t="s">
        <v>1490</v>
      </c>
      <c r="P1986" s="83">
        <v>44405.39</v>
      </c>
      <c r="Q1986" s="81" t="s">
        <v>2372</v>
      </c>
      <c r="R1986" s="81"/>
      <c r="S1986" s="81"/>
      <c r="T1986" s="81"/>
      <c r="U1986" s="83">
        <v>44405.39</v>
      </c>
      <c r="V1986" s="85" t="s">
        <v>5407</v>
      </c>
      <c r="W1986" s="81"/>
      <c r="X1986" s="81"/>
      <c r="Y1986" s="87" t="s">
        <v>7407</v>
      </c>
      <c r="Z1986" s="81"/>
    </row>
    <row r="1987" spans="1:26" x14ac:dyDescent="0.35">
      <c r="A1987" s="66" t="s">
        <v>1138</v>
      </c>
      <c r="B1987" s="66" t="s">
        <v>1289</v>
      </c>
      <c r="C1987" s="67"/>
      <c r="D1987" s="68"/>
      <c r="E1987" s="69"/>
      <c r="F1987" s="70"/>
      <c r="G1987" s="67"/>
      <c r="H1987" s="71"/>
      <c r="I1987" s="72"/>
      <c r="J1987" s="72"/>
      <c r="K1987" s="36"/>
      <c r="L1987" s="79"/>
      <c r="M1987" s="79"/>
      <c r="N1987" s="74"/>
      <c r="O1987" s="81" t="s">
        <v>1490</v>
      </c>
      <c r="P1987" s="83">
        <v>44405.39</v>
      </c>
      <c r="Q1987" s="81" t="s">
        <v>2372</v>
      </c>
      <c r="R1987" s="81"/>
      <c r="S1987" s="81"/>
      <c r="T1987" s="81"/>
      <c r="U1987" s="83">
        <v>44405.39</v>
      </c>
      <c r="V1987" s="85" t="s">
        <v>5407</v>
      </c>
      <c r="W1987" s="81"/>
      <c r="X1987" s="81"/>
      <c r="Y1987" s="87" t="s">
        <v>7407</v>
      </c>
      <c r="Z1987" s="81"/>
    </row>
    <row r="1988" spans="1:26" x14ac:dyDescent="0.35">
      <c r="A1988" s="66" t="s">
        <v>1138</v>
      </c>
      <c r="B1988" s="66" t="s">
        <v>1312</v>
      </c>
      <c r="C1988" s="67"/>
      <c r="D1988" s="68"/>
      <c r="E1988" s="69"/>
      <c r="F1988" s="70"/>
      <c r="G1988" s="67"/>
      <c r="H1988" s="71"/>
      <c r="I1988" s="72"/>
      <c r="J1988" s="72"/>
      <c r="K1988" s="36"/>
      <c r="L1988" s="79"/>
      <c r="M1988" s="79"/>
      <c r="N1988" s="74"/>
      <c r="O1988" s="81" t="s">
        <v>1490</v>
      </c>
      <c r="P1988" s="83">
        <v>44405.390289351853</v>
      </c>
      <c r="Q1988" s="81" t="s">
        <v>1999</v>
      </c>
      <c r="R1988" s="81"/>
      <c r="S1988" s="81"/>
      <c r="T1988" s="81" t="s">
        <v>3528</v>
      </c>
      <c r="U1988" s="83">
        <v>44405.390289351853</v>
      </c>
      <c r="V1988" s="85" t="s">
        <v>4953</v>
      </c>
      <c r="W1988" s="81"/>
      <c r="X1988" s="81"/>
      <c r="Y1988" s="87" t="s">
        <v>6953</v>
      </c>
      <c r="Z1988" s="81"/>
    </row>
    <row r="1989" spans="1:26" x14ac:dyDescent="0.35">
      <c r="A1989" s="66" t="s">
        <v>1138</v>
      </c>
      <c r="B1989" s="66" t="s">
        <v>1304</v>
      </c>
      <c r="C1989" s="67"/>
      <c r="D1989" s="68"/>
      <c r="E1989" s="69"/>
      <c r="F1989" s="70"/>
      <c r="G1989" s="67"/>
      <c r="H1989" s="71"/>
      <c r="I1989" s="72"/>
      <c r="J1989" s="72"/>
      <c r="K1989" s="36"/>
      <c r="L1989" s="79"/>
      <c r="M1989" s="79"/>
      <c r="N1989" s="74"/>
      <c r="O1989" s="81" t="s">
        <v>1490</v>
      </c>
      <c r="P1989" s="83">
        <v>44405.473460648151</v>
      </c>
      <c r="Q1989" s="81" t="s">
        <v>1941</v>
      </c>
      <c r="R1989" s="81"/>
      <c r="S1989" s="81"/>
      <c r="T1989" s="81" t="s">
        <v>3510</v>
      </c>
      <c r="U1989" s="83">
        <v>44405.473460648151</v>
      </c>
      <c r="V1989" s="85" t="s">
        <v>5408</v>
      </c>
      <c r="W1989" s="81"/>
      <c r="X1989" s="81"/>
      <c r="Y1989" s="87" t="s">
        <v>7408</v>
      </c>
      <c r="Z1989" s="81"/>
    </row>
    <row r="1990" spans="1:26" x14ac:dyDescent="0.35">
      <c r="A1990" s="66" t="s">
        <v>1138</v>
      </c>
      <c r="B1990" s="66" t="s">
        <v>1308</v>
      </c>
      <c r="C1990" s="67"/>
      <c r="D1990" s="68"/>
      <c r="E1990" s="69"/>
      <c r="F1990" s="70"/>
      <c r="G1990" s="67"/>
      <c r="H1990" s="71"/>
      <c r="I1990" s="72"/>
      <c r="J1990" s="72"/>
      <c r="K1990" s="36"/>
      <c r="L1990" s="79"/>
      <c r="M1990" s="79"/>
      <c r="N1990" s="74"/>
      <c r="O1990" s="81" t="s">
        <v>1490</v>
      </c>
      <c r="P1990" s="83">
        <v>44405.515104166669</v>
      </c>
      <c r="Q1990" s="81" t="s">
        <v>1536</v>
      </c>
      <c r="R1990" s="81"/>
      <c r="S1990" s="81"/>
      <c r="T1990" s="81" t="s">
        <v>3307</v>
      </c>
      <c r="U1990" s="83">
        <v>44405.515104166669</v>
      </c>
      <c r="V1990" s="85" t="s">
        <v>5409</v>
      </c>
      <c r="W1990" s="81"/>
      <c r="X1990" s="81"/>
      <c r="Y1990" s="87" t="s">
        <v>7409</v>
      </c>
      <c r="Z1990" s="81"/>
    </row>
    <row r="1991" spans="1:26" x14ac:dyDescent="0.35">
      <c r="A1991" s="66" t="s">
        <v>1138</v>
      </c>
      <c r="B1991" s="66" t="s">
        <v>1295</v>
      </c>
      <c r="C1991" s="67"/>
      <c r="D1991" s="68"/>
      <c r="E1991" s="69"/>
      <c r="F1991" s="70"/>
      <c r="G1991" s="67"/>
      <c r="H1991" s="71"/>
      <c r="I1991" s="72"/>
      <c r="J1991" s="72"/>
      <c r="K1991" s="36"/>
      <c r="L1991" s="79"/>
      <c r="M1991" s="79"/>
      <c r="N1991" s="74"/>
      <c r="O1991" s="81" t="s">
        <v>1490</v>
      </c>
      <c r="P1991" s="83">
        <v>44405.556666666664</v>
      </c>
      <c r="Q1991" s="81" t="s">
        <v>2373</v>
      </c>
      <c r="R1991" s="81"/>
      <c r="S1991" s="81"/>
      <c r="T1991" s="81" t="s">
        <v>3619</v>
      </c>
      <c r="U1991" s="83">
        <v>44405.556666666664</v>
      </c>
      <c r="V1991" s="85" t="s">
        <v>5410</v>
      </c>
      <c r="W1991" s="81"/>
      <c r="X1991" s="81"/>
      <c r="Y1991" s="87" t="s">
        <v>7410</v>
      </c>
      <c r="Z1991" s="81"/>
    </row>
    <row r="1992" spans="1:26" x14ac:dyDescent="0.35">
      <c r="A1992" s="66" t="s">
        <v>1138</v>
      </c>
      <c r="B1992" s="66" t="s">
        <v>1294</v>
      </c>
      <c r="C1992" s="67"/>
      <c r="D1992" s="68"/>
      <c r="E1992" s="69"/>
      <c r="F1992" s="70"/>
      <c r="G1992" s="67"/>
      <c r="H1992" s="71"/>
      <c r="I1992" s="72"/>
      <c r="J1992" s="72"/>
      <c r="K1992" s="36"/>
      <c r="L1992" s="79"/>
      <c r="M1992" s="79"/>
      <c r="N1992" s="74"/>
      <c r="O1992" s="81" t="s">
        <v>1490</v>
      </c>
      <c r="P1992" s="83">
        <v>44405.556712962964</v>
      </c>
      <c r="Q1992" s="81" t="s">
        <v>2374</v>
      </c>
      <c r="R1992" s="81"/>
      <c r="S1992" s="81"/>
      <c r="T1992" s="81" t="s">
        <v>3619</v>
      </c>
      <c r="U1992" s="83">
        <v>44405.556712962964</v>
      </c>
      <c r="V1992" s="85" t="s">
        <v>5411</v>
      </c>
      <c r="W1992" s="81"/>
      <c r="X1992" s="81"/>
      <c r="Y1992" s="87" t="s">
        <v>7411</v>
      </c>
      <c r="Z1992" s="81"/>
    </row>
    <row r="1993" spans="1:26" x14ac:dyDescent="0.35">
      <c r="A1993" s="66" t="s">
        <v>1138</v>
      </c>
      <c r="B1993" s="66" t="s">
        <v>1299</v>
      </c>
      <c r="C1993" s="67"/>
      <c r="D1993" s="68"/>
      <c r="E1993" s="69"/>
      <c r="F1993" s="70"/>
      <c r="G1993" s="67"/>
      <c r="H1993" s="71"/>
      <c r="I1993" s="72"/>
      <c r="J1993" s="72"/>
      <c r="K1993" s="36"/>
      <c r="L1993" s="79"/>
      <c r="M1993" s="79"/>
      <c r="N1993" s="74"/>
      <c r="O1993" s="81" t="s">
        <v>1490</v>
      </c>
      <c r="P1993" s="83">
        <v>44405.64</v>
      </c>
      <c r="Q1993" s="81" t="s">
        <v>2375</v>
      </c>
      <c r="R1993" s="81"/>
      <c r="S1993" s="81"/>
      <c r="T1993" s="81" t="s">
        <v>3620</v>
      </c>
      <c r="U1993" s="83">
        <v>44405.64</v>
      </c>
      <c r="V1993" s="85" t="s">
        <v>5412</v>
      </c>
      <c r="W1993" s="81"/>
      <c r="X1993" s="81"/>
      <c r="Y1993" s="87" t="s">
        <v>7412</v>
      </c>
      <c r="Z1993" s="81"/>
    </row>
    <row r="1994" spans="1:26" x14ac:dyDescent="0.35">
      <c r="A1994" s="66" t="s">
        <v>1138</v>
      </c>
      <c r="B1994" s="66" t="s">
        <v>1299</v>
      </c>
      <c r="C1994" s="67"/>
      <c r="D1994" s="68"/>
      <c r="E1994" s="69"/>
      <c r="F1994" s="70"/>
      <c r="G1994" s="67"/>
      <c r="H1994" s="71"/>
      <c r="I1994" s="72"/>
      <c r="J1994" s="72"/>
      <c r="K1994" s="36"/>
      <c r="L1994" s="79"/>
      <c r="M1994" s="79"/>
      <c r="N1994" s="74"/>
      <c r="O1994" s="81" t="s">
        <v>1490</v>
      </c>
      <c r="P1994" s="83">
        <v>44405.640046296299</v>
      </c>
      <c r="Q1994" s="81" t="s">
        <v>2376</v>
      </c>
      <c r="R1994" s="81"/>
      <c r="S1994" s="81"/>
      <c r="T1994" s="81" t="s">
        <v>3621</v>
      </c>
      <c r="U1994" s="83">
        <v>44405.640046296299</v>
      </c>
      <c r="V1994" s="85" t="s">
        <v>5413</v>
      </c>
      <c r="W1994" s="81"/>
      <c r="X1994" s="81"/>
      <c r="Y1994" s="87" t="s">
        <v>7413</v>
      </c>
      <c r="Z1994" s="81"/>
    </row>
    <row r="1995" spans="1:26" x14ac:dyDescent="0.35">
      <c r="A1995" s="66" t="s">
        <v>1138</v>
      </c>
      <c r="B1995" s="66" t="s">
        <v>1299</v>
      </c>
      <c r="C1995" s="67"/>
      <c r="D1995" s="68"/>
      <c r="E1995" s="69"/>
      <c r="F1995" s="70"/>
      <c r="G1995" s="67"/>
      <c r="H1995" s="71"/>
      <c r="I1995" s="72"/>
      <c r="J1995" s="72"/>
      <c r="K1995" s="36"/>
      <c r="L1995" s="79"/>
      <c r="M1995" s="79"/>
      <c r="N1995" s="74"/>
      <c r="O1995" s="81" t="s">
        <v>1490</v>
      </c>
      <c r="P1995" s="83">
        <v>44405.640208333331</v>
      </c>
      <c r="Q1995" s="81" t="s">
        <v>2377</v>
      </c>
      <c r="R1995" s="81"/>
      <c r="S1995" s="81"/>
      <c r="T1995" s="81" t="s">
        <v>3622</v>
      </c>
      <c r="U1995" s="83">
        <v>44405.640208333331</v>
      </c>
      <c r="V1995" s="85" t="s">
        <v>5414</v>
      </c>
      <c r="W1995" s="81"/>
      <c r="X1995" s="81"/>
      <c r="Y1995" s="87" t="s">
        <v>7414</v>
      </c>
      <c r="Z1995" s="81"/>
    </row>
    <row r="1996" spans="1:26" x14ac:dyDescent="0.35">
      <c r="A1996" s="66" t="s">
        <v>1138</v>
      </c>
      <c r="B1996" s="66" t="s">
        <v>1304</v>
      </c>
      <c r="C1996" s="67"/>
      <c r="D1996" s="68"/>
      <c r="E1996" s="69"/>
      <c r="F1996" s="70"/>
      <c r="G1996" s="67"/>
      <c r="H1996" s="71"/>
      <c r="I1996" s="72"/>
      <c r="J1996" s="72"/>
      <c r="K1996" s="36"/>
      <c r="L1996" s="79"/>
      <c r="M1996" s="79"/>
      <c r="N1996" s="74"/>
      <c r="O1996" s="81" t="s">
        <v>1490</v>
      </c>
      <c r="P1996" s="83">
        <v>44406.348333333335</v>
      </c>
      <c r="Q1996" s="81" t="s">
        <v>1582</v>
      </c>
      <c r="R1996" s="81"/>
      <c r="S1996" s="81"/>
      <c r="T1996" s="81"/>
      <c r="U1996" s="83">
        <v>44406.348333333335</v>
      </c>
      <c r="V1996" s="85" t="s">
        <v>5415</v>
      </c>
      <c r="W1996" s="81"/>
      <c r="X1996" s="81"/>
      <c r="Y1996" s="87" t="s">
        <v>7415</v>
      </c>
      <c r="Z1996" s="81"/>
    </row>
    <row r="1997" spans="1:26" x14ac:dyDescent="0.35">
      <c r="A1997" s="66" t="s">
        <v>1138</v>
      </c>
      <c r="B1997" s="66" t="s">
        <v>1310</v>
      </c>
      <c r="C1997" s="67"/>
      <c r="D1997" s="68"/>
      <c r="E1997" s="69"/>
      <c r="F1997" s="70"/>
      <c r="G1997" s="67"/>
      <c r="H1997" s="71"/>
      <c r="I1997" s="72"/>
      <c r="J1997" s="72"/>
      <c r="K1997" s="36"/>
      <c r="L1997" s="79"/>
      <c r="M1997" s="79"/>
      <c r="N1997" s="74"/>
      <c r="O1997" s="81" t="s">
        <v>1490</v>
      </c>
      <c r="P1997" s="83">
        <v>44406.3903125</v>
      </c>
      <c r="Q1997" s="81" t="s">
        <v>2049</v>
      </c>
      <c r="R1997" s="85" t="s">
        <v>2834</v>
      </c>
      <c r="S1997" s="81" t="s">
        <v>3243</v>
      </c>
      <c r="T1997" s="81" t="s">
        <v>3289</v>
      </c>
      <c r="U1997" s="83">
        <v>44406.3903125</v>
      </c>
      <c r="V1997" s="85" t="s">
        <v>5015</v>
      </c>
      <c r="W1997" s="81"/>
      <c r="X1997" s="81"/>
      <c r="Y1997" s="87" t="s">
        <v>7015</v>
      </c>
      <c r="Z1997" s="81"/>
    </row>
    <row r="1998" spans="1:26" x14ac:dyDescent="0.35">
      <c r="A1998" s="66" t="s">
        <v>1138</v>
      </c>
      <c r="B1998" s="66" t="s">
        <v>1332</v>
      </c>
      <c r="C1998" s="67"/>
      <c r="D1998" s="68"/>
      <c r="E1998" s="69"/>
      <c r="F1998" s="70"/>
      <c r="G1998" s="67"/>
      <c r="H1998" s="71"/>
      <c r="I1998" s="72"/>
      <c r="J1998" s="72"/>
      <c r="K1998" s="36"/>
      <c r="L1998" s="79"/>
      <c r="M1998" s="79"/>
      <c r="N1998" s="74"/>
      <c r="O1998" s="81" t="s">
        <v>1490</v>
      </c>
      <c r="P1998" s="83">
        <v>44406.431666666664</v>
      </c>
      <c r="Q1998" s="81" t="s">
        <v>1725</v>
      </c>
      <c r="R1998" s="81"/>
      <c r="S1998" s="81"/>
      <c r="T1998" s="81"/>
      <c r="U1998" s="83">
        <v>44406.431666666664</v>
      </c>
      <c r="V1998" s="85" t="s">
        <v>5416</v>
      </c>
      <c r="W1998" s="81"/>
      <c r="X1998" s="81"/>
      <c r="Y1998" s="87" t="s">
        <v>7416</v>
      </c>
      <c r="Z1998" s="81"/>
    </row>
    <row r="1999" spans="1:26" x14ac:dyDescent="0.35">
      <c r="A1999" s="66" t="s">
        <v>1138</v>
      </c>
      <c r="B1999" s="66" t="s">
        <v>1295</v>
      </c>
      <c r="C1999" s="67"/>
      <c r="D1999" s="68"/>
      <c r="E1999" s="69"/>
      <c r="F1999" s="70"/>
      <c r="G1999" s="67"/>
      <c r="H1999" s="71"/>
      <c r="I1999" s="72"/>
      <c r="J1999" s="72"/>
      <c r="K1999" s="36"/>
      <c r="L1999" s="79"/>
      <c r="M1999" s="79"/>
      <c r="N1999" s="74"/>
      <c r="O1999" s="81" t="s">
        <v>1490</v>
      </c>
      <c r="P1999" s="83">
        <v>44406.473344907405</v>
      </c>
      <c r="Q1999" s="81" t="s">
        <v>2378</v>
      </c>
      <c r="R1999" s="81"/>
      <c r="S1999" s="81"/>
      <c r="T1999" s="81" t="s">
        <v>3623</v>
      </c>
      <c r="U1999" s="83">
        <v>44406.473344907405</v>
      </c>
      <c r="V1999" s="85" t="s">
        <v>5417</v>
      </c>
      <c r="W1999" s="81"/>
      <c r="X1999" s="81"/>
      <c r="Y1999" s="87" t="s">
        <v>7417</v>
      </c>
      <c r="Z1999" s="81"/>
    </row>
    <row r="2000" spans="1:26" x14ac:dyDescent="0.35">
      <c r="A2000" s="66" t="s">
        <v>1138</v>
      </c>
      <c r="B2000" s="66" t="s">
        <v>1294</v>
      </c>
      <c r="C2000" s="67"/>
      <c r="D2000" s="68"/>
      <c r="E2000" s="69"/>
      <c r="F2000" s="70"/>
      <c r="G2000" s="67"/>
      <c r="H2000" s="71"/>
      <c r="I2000" s="72"/>
      <c r="J2000" s="72"/>
      <c r="K2000" s="36"/>
      <c r="L2000" s="79"/>
      <c r="M2000" s="79"/>
      <c r="N2000" s="74"/>
      <c r="O2000" s="81" t="s">
        <v>1490</v>
      </c>
      <c r="P2000" s="83">
        <v>44406.473414351851</v>
      </c>
      <c r="Q2000" s="81" t="s">
        <v>2379</v>
      </c>
      <c r="R2000" s="81"/>
      <c r="S2000" s="81"/>
      <c r="T2000" s="81" t="s">
        <v>3623</v>
      </c>
      <c r="U2000" s="83">
        <v>44406.473414351851</v>
      </c>
      <c r="V2000" s="85" t="s">
        <v>5418</v>
      </c>
      <c r="W2000" s="81"/>
      <c r="X2000" s="81"/>
      <c r="Y2000" s="87" t="s">
        <v>7418</v>
      </c>
      <c r="Z2000" s="81"/>
    </row>
    <row r="2001" spans="1:26" x14ac:dyDescent="0.35">
      <c r="A2001" s="66" t="s">
        <v>1138</v>
      </c>
      <c r="B2001" s="66" t="s">
        <v>1455</v>
      </c>
      <c r="C2001" s="67"/>
      <c r="D2001" s="68"/>
      <c r="E2001" s="69"/>
      <c r="F2001" s="70"/>
      <c r="G2001" s="67"/>
      <c r="H2001" s="71"/>
      <c r="I2001" s="72"/>
      <c r="J2001" s="72"/>
      <c r="K2001" s="36"/>
      <c r="L2001" s="79"/>
      <c r="M2001" s="79"/>
      <c r="N2001" s="74"/>
      <c r="O2001" s="81" t="s">
        <v>1490</v>
      </c>
      <c r="P2001" s="83">
        <v>44406.473483796297</v>
      </c>
      <c r="Q2001" s="81" t="s">
        <v>1961</v>
      </c>
      <c r="R2001" s="81"/>
      <c r="S2001" s="81"/>
      <c r="T2001" s="81"/>
      <c r="U2001" s="83">
        <v>44406.473483796297</v>
      </c>
      <c r="V2001" s="85" t="s">
        <v>5419</v>
      </c>
      <c r="W2001" s="81"/>
      <c r="X2001" s="81"/>
      <c r="Y2001" s="87" t="s">
        <v>7419</v>
      </c>
      <c r="Z2001" s="81"/>
    </row>
    <row r="2002" spans="1:26" x14ac:dyDescent="0.35">
      <c r="A2002" s="66" t="s">
        <v>1138</v>
      </c>
      <c r="B2002" s="66" t="s">
        <v>1304</v>
      </c>
      <c r="C2002" s="67"/>
      <c r="D2002" s="68"/>
      <c r="E2002" s="69"/>
      <c r="F2002" s="70"/>
      <c r="G2002" s="67"/>
      <c r="H2002" s="71"/>
      <c r="I2002" s="72"/>
      <c r="J2002" s="72"/>
      <c r="K2002" s="36"/>
      <c r="L2002" s="79"/>
      <c r="M2002" s="79"/>
      <c r="N2002" s="74"/>
      <c r="O2002" s="81" t="s">
        <v>1490</v>
      </c>
      <c r="P2002" s="83">
        <v>44406.473483796297</v>
      </c>
      <c r="Q2002" s="81" t="s">
        <v>1961</v>
      </c>
      <c r="R2002" s="81"/>
      <c r="S2002" s="81"/>
      <c r="T2002" s="81"/>
      <c r="U2002" s="83">
        <v>44406.473483796297</v>
      </c>
      <c r="V2002" s="85" t="s">
        <v>5419</v>
      </c>
      <c r="W2002" s="81"/>
      <c r="X2002" s="81"/>
      <c r="Y2002" s="87" t="s">
        <v>7419</v>
      </c>
      <c r="Z2002" s="81"/>
    </row>
    <row r="2003" spans="1:26" x14ac:dyDescent="0.35">
      <c r="A2003" s="66" t="s">
        <v>1138</v>
      </c>
      <c r="B2003" s="66" t="s">
        <v>1292</v>
      </c>
      <c r="C2003" s="67"/>
      <c r="D2003" s="68"/>
      <c r="E2003" s="69"/>
      <c r="F2003" s="70"/>
      <c r="G2003" s="67"/>
      <c r="H2003" s="71"/>
      <c r="I2003" s="72"/>
      <c r="J2003" s="72"/>
      <c r="K2003" s="36"/>
      <c r="L2003" s="79"/>
      <c r="M2003" s="79"/>
      <c r="N2003" s="74"/>
      <c r="O2003" s="81" t="s">
        <v>1490</v>
      </c>
      <c r="P2003" s="83">
        <v>44406.473668981482</v>
      </c>
      <c r="Q2003" s="81" t="s">
        <v>1602</v>
      </c>
      <c r="R2003" s="81"/>
      <c r="S2003" s="81"/>
      <c r="T2003" s="81"/>
      <c r="U2003" s="83">
        <v>44406.473668981482</v>
      </c>
      <c r="V2003" s="85" t="s">
        <v>5420</v>
      </c>
      <c r="W2003" s="81"/>
      <c r="X2003" s="81"/>
      <c r="Y2003" s="87" t="s">
        <v>7420</v>
      </c>
      <c r="Z2003" s="81"/>
    </row>
    <row r="2004" spans="1:26" x14ac:dyDescent="0.35">
      <c r="A2004" s="66" t="s">
        <v>1138</v>
      </c>
      <c r="B2004" s="66" t="s">
        <v>1286</v>
      </c>
      <c r="C2004" s="67"/>
      <c r="D2004" s="68"/>
      <c r="E2004" s="69"/>
      <c r="F2004" s="70"/>
      <c r="G2004" s="67"/>
      <c r="H2004" s="71"/>
      <c r="I2004" s="72"/>
      <c r="J2004" s="72"/>
      <c r="K2004" s="36"/>
      <c r="L2004" s="79"/>
      <c r="M2004" s="79"/>
      <c r="N2004" s="74"/>
      <c r="O2004" s="81" t="s">
        <v>1490</v>
      </c>
      <c r="P2004" s="83">
        <v>44406.51525462963</v>
      </c>
      <c r="Q2004" s="81" t="s">
        <v>1788</v>
      </c>
      <c r="R2004" s="81"/>
      <c r="S2004" s="81"/>
      <c r="T2004" s="81" t="s">
        <v>3443</v>
      </c>
      <c r="U2004" s="83">
        <v>44406.51525462963</v>
      </c>
      <c r="V2004" s="85" t="s">
        <v>5421</v>
      </c>
      <c r="W2004" s="81"/>
      <c r="X2004" s="81"/>
      <c r="Y2004" s="87" t="s">
        <v>7421</v>
      </c>
      <c r="Z2004" s="81"/>
    </row>
    <row r="2005" spans="1:26" x14ac:dyDescent="0.35">
      <c r="A2005" s="66" t="s">
        <v>1138</v>
      </c>
      <c r="B2005" s="66" t="s">
        <v>1295</v>
      </c>
      <c r="C2005" s="67"/>
      <c r="D2005" s="68"/>
      <c r="E2005" s="69"/>
      <c r="F2005" s="70"/>
      <c r="G2005" s="67"/>
      <c r="H2005" s="71"/>
      <c r="I2005" s="72"/>
      <c r="J2005" s="72"/>
      <c r="K2005" s="36"/>
      <c r="L2005" s="79"/>
      <c r="M2005" s="79"/>
      <c r="N2005" s="74"/>
      <c r="O2005" s="81" t="s">
        <v>1490</v>
      </c>
      <c r="P2005" s="83">
        <v>44406.556666666664</v>
      </c>
      <c r="Q2005" s="81" t="s">
        <v>2380</v>
      </c>
      <c r="R2005" s="81"/>
      <c r="S2005" s="81"/>
      <c r="T2005" s="81"/>
      <c r="U2005" s="83">
        <v>44406.556666666664</v>
      </c>
      <c r="V2005" s="85" t="s">
        <v>5422</v>
      </c>
      <c r="W2005" s="81"/>
      <c r="X2005" s="81"/>
      <c r="Y2005" s="87" t="s">
        <v>7422</v>
      </c>
      <c r="Z2005" s="81"/>
    </row>
    <row r="2006" spans="1:26" x14ac:dyDescent="0.35">
      <c r="A2006" s="66" t="s">
        <v>1138</v>
      </c>
      <c r="B2006" s="66" t="s">
        <v>1306</v>
      </c>
      <c r="C2006" s="67"/>
      <c r="D2006" s="68"/>
      <c r="E2006" s="69"/>
      <c r="F2006" s="70"/>
      <c r="G2006" s="67"/>
      <c r="H2006" s="71"/>
      <c r="I2006" s="72"/>
      <c r="J2006" s="72"/>
      <c r="K2006" s="36"/>
      <c r="L2006" s="79"/>
      <c r="M2006" s="79"/>
      <c r="N2006" s="74"/>
      <c r="O2006" s="81" t="s">
        <v>1490</v>
      </c>
      <c r="P2006" s="83">
        <v>44406.557013888887</v>
      </c>
      <c r="Q2006" s="81" t="s">
        <v>1608</v>
      </c>
      <c r="R2006" s="81"/>
      <c r="S2006" s="81"/>
      <c r="T2006" s="81"/>
      <c r="U2006" s="83">
        <v>44406.557013888887</v>
      </c>
      <c r="V2006" s="85" t="s">
        <v>5423</v>
      </c>
      <c r="W2006" s="81"/>
      <c r="X2006" s="81"/>
      <c r="Y2006" s="87" t="s">
        <v>7423</v>
      </c>
      <c r="Z2006" s="81"/>
    </row>
    <row r="2007" spans="1:26" x14ac:dyDescent="0.35">
      <c r="A2007" s="66" t="s">
        <v>1138</v>
      </c>
      <c r="B2007" s="66" t="s">
        <v>1308</v>
      </c>
      <c r="C2007" s="67"/>
      <c r="D2007" s="68"/>
      <c r="E2007" s="69"/>
      <c r="F2007" s="70"/>
      <c r="G2007" s="67"/>
      <c r="H2007" s="71"/>
      <c r="I2007" s="72"/>
      <c r="J2007" s="72"/>
      <c r="K2007" s="36"/>
      <c r="L2007" s="79"/>
      <c r="M2007" s="79"/>
      <c r="N2007" s="74"/>
      <c r="O2007" s="81" t="s">
        <v>1490</v>
      </c>
      <c r="P2007" s="83">
        <v>44406.598599537036</v>
      </c>
      <c r="Q2007" s="81" t="s">
        <v>2086</v>
      </c>
      <c r="R2007" s="85" t="s">
        <v>2856</v>
      </c>
      <c r="S2007" s="81" t="s">
        <v>3177</v>
      </c>
      <c r="T2007" s="81" t="s">
        <v>3552</v>
      </c>
      <c r="U2007" s="83">
        <v>44406.598599537036</v>
      </c>
      <c r="V2007" s="85" t="s">
        <v>5068</v>
      </c>
      <c r="W2007" s="81"/>
      <c r="X2007" s="81"/>
      <c r="Y2007" s="87" t="s">
        <v>7068</v>
      </c>
      <c r="Z2007" s="81"/>
    </row>
    <row r="2008" spans="1:26" x14ac:dyDescent="0.35">
      <c r="A2008" s="66" t="s">
        <v>1138</v>
      </c>
      <c r="B2008" s="66" t="s">
        <v>1284</v>
      </c>
      <c r="C2008" s="67"/>
      <c r="D2008" s="68"/>
      <c r="E2008" s="69"/>
      <c r="F2008" s="70"/>
      <c r="G2008" s="67"/>
      <c r="H2008" s="71"/>
      <c r="I2008" s="72"/>
      <c r="J2008" s="72"/>
      <c r="K2008" s="36"/>
      <c r="L2008" s="79"/>
      <c r="M2008" s="79"/>
      <c r="N2008" s="74"/>
      <c r="O2008" s="81" t="s">
        <v>1490</v>
      </c>
      <c r="P2008" s="83">
        <v>44406.640046296299</v>
      </c>
      <c r="Q2008" s="81" t="s">
        <v>2381</v>
      </c>
      <c r="R2008" s="81"/>
      <c r="S2008" s="81"/>
      <c r="T2008" s="81"/>
      <c r="U2008" s="83">
        <v>44406.640046296299</v>
      </c>
      <c r="V2008" s="85" t="s">
        <v>5424</v>
      </c>
      <c r="W2008" s="81"/>
      <c r="X2008" s="81"/>
      <c r="Y2008" s="87" t="s">
        <v>7424</v>
      </c>
      <c r="Z2008" s="81"/>
    </row>
    <row r="2009" spans="1:26" x14ac:dyDescent="0.35">
      <c r="A2009" s="66" t="s">
        <v>1138</v>
      </c>
      <c r="B2009" s="66" t="s">
        <v>1301</v>
      </c>
      <c r="C2009" s="67"/>
      <c r="D2009" s="68"/>
      <c r="E2009" s="69"/>
      <c r="F2009" s="70"/>
      <c r="G2009" s="67"/>
      <c r="H2009" s="71"/>
      <c r="I2009" s="72"/>
      <c r="J2009" s="72"/>
      <c r="K2009" s="36"/>
      <c r="L2009" s="79"/>
      <c r="M2009" s="79"/>
      <c r="N2009" s="74"/>
      <c r="O2009" s="81" t="s">
        <v>1490</v>
      </c>
      <c r="P2009" s="83">
        <v>44407.39</v>
      </c>
      <c r="Q2009" s="81" t="s">
        <v>2097</v>
      </c>
      <c r="R2009" s="85" t="s">
        <v>2601</v>
      </c>
      <c r="S2009" s="81" t="s">
        <v>3186</v>
      </c>
      <c r="T2009" s="81" t="s">
        <v>3554</v>
      </c>
      <c r="U2009" s="83">
        <v>44407.39</v>
      </c>
      <c r="V2009" s="85" t="s">
        <v>5081</v>
      </c>
      <c r="W2009" s="81"/>
      <c r="X2009" s="81"/>
      <c r="Y2009" s="87" t="s">
        <v>7081</v>
      </c>
      <c r="Z2009" s="81"/>
    </row>
    <row r="2010" spans="1:26" x14ac:dyDescent="0.35">
      <c r="A2010" s="66" t="s">
        <v>1138</v>
      </c>
      <c r="B2010" s="66" t="s">
        <v>1264</v>
      </c>
      <c r="C2010" s="67"/>
      <c r="D2010" s="68"/>
      <c r="E2010" s="69"/>
      <c r="F2010" s="70"/>
      <c r="G2010" s="67"/>
      <c r="H2010" s="71"/>
      <c r="I2010" s="72"/>
      <c r="J2010" s="72"/>
      <c r="K2010" s="36"/>
      <c r="L2010" s="79"/>
      <c r="M2010" s="79"/>
      <c r="N2010" s="74"/>
      <c r="O2010" s="81" t="s">
        <v>1490</v>
      </c>
      <c r="P2010" s="83">
        <v>44407.390104166669</v>
      </c>
      <c r="Q2010" s="81" t="s">
        <v>1853</v>
      </c>
      <c r="R2010" s="85" t="s">
        <v>2730</v>
      </c>
      <c r="S2010" s="81" t="s">
        <v>3209</v>
      </c>
      <c r="T2010" s="81" t="s">
        <v>3468</v>
      </c>
      <c r="U2010" s="83">
        <v>44407.390104166669</v>
      </c>
      <c r="V2010" s="85" t="s">
        <v>5085</v>
      </c>
      <c r="W2010" s="81"/>
      <c r="X2010" s="81"/>
      <c r="Y2010" s="87" t="s">
        <v>7085</v>
      </c>
      <c r="Z2010" s="81"/>
    </row>
    <row r="2011" spans="1:26" x14ac:dyDescent="0.35">
      <c r="A2011" s="66" t="s">
        <v>1138</v>
      </c>
      <c r="B2011" s="66" t="s">
        <v>1284</v>
      </c>
      <c r="C2011" s="67"/>
      <c r="D2011" s="68"/>
      <c r="E2011" s="69"/>
      <c r="F2011" s="70"/>
      <c r="G2011" s="67"/>
      <c r="H2011" s="71"/>
      <c r="I2011" s="72"/>
      <c r="J2011" s="72"/>
      <c r="K2011" s="36"/>
      <c r="L2011" s="79"/>
      <c r="M2011" s="79"/>
      <c r="N2011" s="74"/>
      <c r="O2011" s="81" t="s">
        <v>1490</v>
      </c>
      <c r="P2011" s="83">
        <v>44407.431666666664</v>
      </c>
      <c r="Q2011" s="81" t="s">
        <v>2382</v>
      </c>
      <c r="R2011" s="81"/>
      <c r="S2011" s="81"/>
      <c r="T2011" s="81" t="s">
        <v>3624</v>
      </c>
      <c r="U2011" s="83">
        <v>44407.431666666664</v>
      </c>
      <c r="V2011" s="85" t="s">
        <v>5425</v>
      </c>
      <c r="W2011" s="81"/>
      <c r="X2011" s="81"/>
      <c r="Y2011" s="87" t="s">
        <v>7425</v>
      </c>
      <c r="Z2011" s="81"/>
    </row>
    <row r="2012" spans="1:26" x14ac:dyDescent="0.35">
      <c r="A2012" s="66" t="s">
        <v>1138</v>
      </c>
      <c r="B2012" s="66" t="s">
        <v>1308</v>
      </c>
      <c r="C2012" s="67"/>
      <c r="D2012" s="68"/>
      <c r="E2012" s="69"/>
      <c r="F2012" s="70"/>
      <c r="G2012" s="67"/>
      <c r="H2012" s="71"/>
      <c r="I2012" s="72"/>
      <c r="J2012" s="72"/>
      <c r="K2012" s="36"/>
      <c r="L2012" s="79"/>
      <c r="M2012" s="79"/>
      <c r="N2012" s="74"/>
      <c r="O2012" s="81" t="s">
        <v>1490</v>
      </c>
      <c r="P2012" s="83">
        <v>44407.431759259256</v>
      </c>
      <c r="Q2012" s="81" t="s">
        <v>1675</v>
      </c>
      <c r="R2012" s="81"/>
      <c r="S2012" s="81"/>
      <c r="T2012" s="81" t="s">
        <v>3379</v>
      </c>
      <c r="U2012" s="83">
        <v>44407.431759259256</v>
      </c>
      <c r="V2012" s="85" t="s">
        <v>5426</v>
      </c>
      <c r="W2012" s="81"/>
      <c r="X2012" s="81"/>
      <c r="Y2012" s="87" t="s">
        <v>7426</v>
      </c>
      <c r="Z2012" s="81"/>
    </row>
    <row r="2013" spans="1:26" x14ac:dyDescent="0.35">
      <c r="A2013" s="66" t="s">
        <v>1138</v>
      </c>
      <c r="B2013" s="66" t="s">
        <v>1299</v>
      </c>
      <c r="C2013" s="67"/>
      <c r="D2013" s="68"/>
      <c r="E2013" s="69"/>
      <c r="F2013" s="70"/>
      <c r="G2013" s="67"/>
      <c r="H2013" s="71"/>
      <c r="I2013" s="72"/>
      <c r="J2013" s="72"/>
      <c r="K2013" s="36"/>
      <c r="L2013" s="79"/>
      <c r="M2013" s="79"/>
      <c r="N2013" s="74"/>
      <c r="O2013" s="81" t="s">
        <v>1490</v>
      </c>
      <c r="P2013" s="83">
        <v>44407.431828703702</v>
      </c>
      <c r="Q2013" s="81" t="s">
        <v>2383</v>
      </c>
      <c r="R2013" s="81"/>
      <c r="S2013" s="81"/>
      <c r="T2013" s="81" t="s">
        <v>3625</v>
      </c>
      <c r="U2013" s="83">
        <v>44407.431828703702</v>
      </c>
      <c r="V2013" s="85" t="s">
        <v>5427</v>
      </c>
      <c r="W2013" s="81"/>
      <c r="X2013" s="81"/>
      <c r="Y2013" s="87" t="s">
        <v>7427</v>
      </c>
      <c r="Z2013" s="81"/>
    </row>
    <row r="2014" spans="1:26" x14ac:dyDescent="0.35">
      <c r="A2014" s="66" t="s">
        <v>1138</v>
      </c>
      <c r="B2014" s="66" t="s">
        <v>1299</v>
      </c>
      <c r="C2014" s="67"/>
      <c r="D2014" s="68"/>
      <c r="E2014" s="69"/>
      <c r="F2014" s="70"/>
      <c r="G2014" s="67"/>
      <c r="H2014" s="71"/>
      <c r="I2014" s="72"/>
      <c r="J2014" s="72"/>
      <c r="K2014" s="36"/>
      <c r="L2014" s="79"/>
      <c r="M2014" s="79"/>
      <c r="N2014" s="74"/>
      <c r="O2014" s="81" t="s">
        <v>1490</v>
      </c>
      <c r="P2014" s="83">
        <v>44407.431886574072</v>
      </c>
      <c r="Q2014" s="81" t="s">
        <v>2384</v>
      </c>
      <c r="R2014" s="81"/>
      <c r="S2014" s="81"/>
      <c r="T2014" s="81" t="s">
        <v>3626</v>
      </c>
      <c r="U2014" s="83">
        <v>44407.431886574072</v>
      </c>
      <c r="V2014" s="85" t="s">
        <v>5428</v>
      </c>
      <c r="W2014" s="81"/>
      <c r="X2014" s="81"/>
      <c r="Y2014" s="87" t="s">
        <v>7428</v>
      </c>
      <c r="Z2014" s="81"/>
    </row>
    <row r="2015" spans="1:26" x14ac:dyDescent="0.35">
      <c r="A2015" s="66" t="s">
        <v>1138</v>
      </c>
      <c r="B2015" s="66" t="s">
        <v>1299</v>
      </c>
      <c r="C2015" s="67"/>
      <c r="D2015" s="68"/>
      <c r="E2015" s="69"/>
      <c r="F2015" s="70"/>
      <c r="G2015" s="67"/>
      <c r="H2015" s="71"/>
      <c r="I2015" s="72"/>
      <c r="J2015" s="72"/>
      <c r="K2015" s="36"/>
      <c r="L2015" s="79"/>
      <c r="M2015" s="79"/>
      <c r="N2015" s="74"/>
      <c r="O2015" s="81" t="s">
        <v>1490</v>
      </c>
      <c r="P2015" s="83">
        <v>44407.431979166664</v>
      </c>
      <c r="Q2015" s="81" t="s">
        <v>2385</v>
      </c>
      <c r="R2015" s="81"/>
      <c r="S2015" s="81"/>
      <c r="T2015" s="81" t="s">
        <v>3626</v>
      </c>
      <c r="U2015" s="83">
        <v>44407.431979166664</v>
      </c>
      <c r="V2015" s="85" t="s">
        <v>5429</v>
      </c>
      <c r="W2015" s="81"/>
      <c r="X2015" s="81"/>
      <c r="Y2015" s="87" t="s">
        <v>7429</v>
      </c>
      <c r="Z2015" s="81"/>
    </row>
    <row r="2016" spans="1:26" x14ac:dyDescent="0.35">
      <c r="A2016" s="66" t="s">
        <v>1138</v>
      </c>
      <c r="B2016" s="66" t="s">
        <v>1299</v>
      </c>
      <c r="C2016" s="67"/>
      <c r="D2016" s="68"/>
      <c r="E2016" s="69"/>
      <c r="F2016" s="70"/>
      <c r="G2016" s="67"/>
      <c r="H2016" s="71"/>
      <c r="I2016" s="72"/>
      <c r="J2016" s="72"/>
      <c r="K2016" s="36"/>
      <c r="L2016" s="79"/>
      <c r="M2016" s="79"/>
      <c r="N2016" s="74"/>
      <c r="O2016" s="81" t="s">
        <v>1490</v>
      </c>
      <c r="P2016" s="83">
        <v>44407.432002314818</v>
      </c>
      <c r="Q2016" s="81" t="s">
        <v>2386</v>
      </c>
      <c r="R2016" s="81"/>
      <c r="S2016" s="81"/>
      <c r="T2016" s="81" t="s">
        <v>3627</v>
      </c>
      <c r="U2016" s="83">
        <v>44407.432002314818</v>
      </c>
      <c r="V2016" s="85" t="s">
        <v>5430</v>
      </c>
      <c r="W2016" s="81"/>
      <c r="X2016" s="81"/>
      <c r="Y2016" s="87" t="s">
        <v>7430</v>
      </c>
      <c r="Z2016" s="81"/>
    </row>
    <row r="2017" spans="1:26" x14ac:dyDescent="0.35">
      <c r="A2017" s="66" t="s">
        <v>1138</v>
      </c>
      <c r="B2017" s="66" t="s">
        <v>1294</v>
      </c>
      <c r="C2017" s="67"/>
      <c r="D2017" s="68"/>
      <c r="E2017" s="69"/>
      <c r="F2017" s="70"/>
      <c r="G2017" s="67"/>
      <c r="H2017" s="71"/>
      <c r="I2017" s="72"/>
      <c r="J2017" s="72"/>
      <c r="K2017" s="36"/>
      <c r="L2017" s="79"/>
      <c r="M2017" s="79"/>
      <c r="N2017" s="74"/>
      <c r="O2017" s="81" t="s">
        <v>1490</v>
      </c>
      <c r="P2017" s="83">
        <v>44407.473333333335</v>
      </c>
      <c r="Q2017" s="81" t="s">
        <v>2387</v>
      </c>
      <c r="R2017" s="81"/>
      <c r="S2017" s="81"/>
      <c r="T2017" s="81"/>
      <c r="U2017" s="83">
        <v>44407.473333333335</v>
      </c>
      <c r="V2017" s="85" t="s">
        <v>5431</v>
      </c>
      <c r="W2017" s="81"/>
      <c r="X2017" s="81"/>
      <c r="Y2017" s="87" t="s">
        <v>7431</v>
      </c>
      <c r="Z2017" s="81"/>
    </row>
    <row r="2018" spans="1:26" x14ac:dyDescent="0.35">
      <c r="A2018" s="66" t="s">
        <v>1138</v>
      </c>
      <c r="B2018" s="66" t="s">
        <v>1295</v>
      </c>
      <c r="C2018" s="67"/>
      <c r="D2018" s="68"/>
      <c r="E2018" s="69"/>
      <c r="F2018" s="70"/>
      <c r="G2018" s="67"/>
      <c r="H2018" s="71"/>
      <c r="I2018" s="72"/>
      <c r="J2018" s="72"/>
      <c r="K2018" s="36"/>
      <c r="L2018" s="79"/>
      <c r="M2018" s="79"/>
      <c r="N2018" s="74"/>
      <c r="O2018" s="81" t="s">
        <v>1490</v>
      </c>
      <c r="P2018" s="83">
        <v>44407.473425925928</v>
      </c>
      <c r="Q2018" s="81" t="s">
        <v>2388</v>
      </c>
      <c r="R2018" s="81"/>
      <c r="S2018" s="81"/>
      <c r="T2018" s="81"/>
      <c r="U2018" s="83">
        <v>44407.473425925928</v>
      </c>
      <c r="V2018" s="85" t="s">
        <v>5432</v>
      </c>
      <c r="W2018" s="81"/>
      <c r="X2018" s="81"/>
      <c r="Y2018" s="87" t="s">
        <v>7432</v>
      </c>
      <c r="Z2018" s="81"/>
    </row>
    <row r="2019" spans="1:26" x14ac:dyDescent="0.35">
      <c r="A2019" s="66" t="s">
        <v>1138</v>
      </c>
      <c r="B2019" s="66" t="s">
        <v>1304</v>
      </c>
      <c r="C2019" s="67"/>
      <c r="D2019" s="68"/>
      <c r="E2019" s="69"/>
      <c r="F2019" s="70"/>
      <c r="G2019" s="67"/>
      <c r="H2019" s="71"/>
      <c r="I2019" s="72"/>
      <c r="J2019" s="72"/>
      <c r="K2019" s="36"/>
      <c r="L2019" s="79"/>
      <c r="M2019" s="79"/>
      <c r="N2019" s="74"/>
      <c r="O2019" s="81" t="s">
        <v>1490</v>
      </c>
      <c r="P2019" s="83">
        <v>44407.473634259259</v>
      </c>
      <c r="Q2019" s="81" t="s">
        <v>1741</v>
      </c>
      <c r="R2019" s="81"/>
      <c r="S2019" s="81"/>
      <c r="T2019" s="81"/>
      <c r="U2019" s="83">
        <v>44407.473634259259</v>
      </c>
      <c r="V2019" s="85" t="s">
        <v>5433</v>
      </c>
      <c r="W2019" s="81"/>
      <c r="X2019" s="81"/>
      <c r="Y2019" s="87" t="s">
        <v>7433</v>
      </c>
      <c r="Z2019" s="81"/>
    </row>
    <row r="2020" spans="1:26" x14ac:dyDescent="0.35">
      <c r="A2020" s="66" t="s">
        <v>1138</v>
      </c>
      <c r="B2020" s="66" t="s">
        <v>1264</v>
      </c>
      <c r="C2020" s="67"/>
      <c r="D2020" s="68"/>
      <c r="E2020" s="69"/>
      <c r="F2020" s="70"/>
      <c r="G2020" s="67"/>
      <c r="H2020" s="71"/>
      <c r="I2020" s="72"/>
      <c r="J2020" s="72"/>
      <c r="K2020" s="36"/>
      <c r="L2020" s="79"/>
      <c r="M2020" s="79"/>
      <c r="N2020" s="74"/>
      <c r="O2020" s="81" t="s">
        <v>1490</v>
      </c>
      <c r="P2020" s="83">
        <v>44407.515057870369</v>
      </c>
      <c r="Q2020" s="81" t="s">
        <v>1700</v>
      </c>
      <c r="R2020" s="85" t="s">
        <v>2646</v>
      </c>
      <c r="S2020" s="81" t="s">
        <v>3204</v>
      </c>
      <c r="T2020" s="81" t="s">
        <v>3391</v>
      </c>
      <c r="U2020" s="83">
        <v>44407.515057870369</v>
      </c>
      <c r="V2020" s="85" t="s">
        <v>5098</v>
      </c>
      <c r="W2020" s="81"/>
      <c r="X2020" s="81"/>
      <c r="Y2020" s="87" t="s">
        <v>7098</v>
      </c>
      <c r="Z2020" s="81"/>
    </row>
    <row r="2021" spans="1:26" x14ac:dyDescent="0.35">
      <c r="A2021" s="66" t="s">
        <v>1138</v>
      </c>
      <c r="B2021" s="66" t="s">
        <v>1308</v>
      </c>
      <c r="C2021" s="67"/>
      <c r="D2021" s="68"/>
      <c r="E2021" s="69"/>
      <c r="F2021" s="70"/>
      <c r="G2021" s="67"/>
      <c r="H2021" s="71"/>
      <c r="I2021" s="72"/>
      <c r="J2021" s="72"/>
      <c r="K2021" s="36"/>
      <c r="L2021" s="79"/>
      <c r="M2021" s="79"/>
      <c r="N2021" s="74"/>
      <c r="O2021" s="81" t="s">
        <v>1490</v>
      </c>
      <c r="P2021" s="83">
        <v>44407.598576388889</v>
      </c>
      <c r="Q2021" s="81" t="s">
        <v>1709</v>
      </c>
      <c r="R2021" s="81"/>
      <c r="S2021" s="81"/>
      <c r="T2021" s="81" t="s">
        <v>3394</v>
      </c>
      <c r="U2021" s="83">
        <v>44407.598576388889</v>
      </c>
      <c r="V2021" s="85" t="s">
        <v>5434</v>
      </c>
      <c r="W2021" s="81"/>
      <c r="X2021" s="81"/>
      <c r="Y2021" s="87" t="s">
        <v>7434</v>
      </c>
      <c r="Z2021" s="81"/>
    </row>
    <row r="2022" spans="1:26" x14ac:dyDescent="0.35">
      <c r="A2022" s="66" t="s">
        <v>1138</v>
      </c>
      <c r="B2022" s="66" t="s">
        <v>1264</v>
      </c>
      <c r="C2022" s="67"/>
      <c r="D2022" s="68"/>
      <c r="E2022" s="69"/>
      <c r="F2022" s="70"/>
      <c r="G2022" s="67"/>
      <c r="H2022" s="71"/>
      <c r="I2022" s="72"/>
      <c r="J2022" s="72"/>
      <c r="K2022" s="36"/>
      <c r="L2022" s="79"/>
      <c r="M2022" s="79"/>
      <c r="N2022" s="74"/>
      <c r="O2022" s="81" t="s">
        <v>1490</v>
      </c>
      <c r="P2022" s="83">
        <v>44407.598576388889</v>
      </c>
      <c r="Q2022" s="81" t="s">
        <v>1709</v>
      </c>
      <c r="R2022" s="81"/>
      <c r="S2022" s="81"/>
      <c r="T2022" s="81" t="s">
        <v>3394</v>
      </c>
      <c r="U2022" s="83">
        <v>44407.598576388889</v>
      </c>
      <c r="V2022" s="85" t="s">
        <v>5434</v>
      </c>
      <c r="W2022" s="81"/>
      <c r="X2022" s="81"/>
      <c r="Y2022" s="87" t="s">
        <v>7434</v>
      </c>
      <c r="Z2022" s="81"/>
    </row>
    <row r="2023" spans="1:26" x14ac:dyDescent="0.35">
      <c r="A2023" s="66" t="s">
        <v>1138</v>
      </c>
      <c r="B2023" s="66" t="s">
        <v>1310</v>
      </c>
      <c r="C2023" s="67"/>
      <c r="D2023" s="68"/>
      <c r="E2023" s="69"/>
      <c r="F2023" s="70"/>
      <c r="G2023" s="67"/>
      <c r="H2023" s="71"/>
      <c r="I2023" s="72"/>
      <c r="J2023" s="72"/>
      <c r="K2023" s="36"/>
      <c r="L2023" s="79"/>
      <c r="M2023" s="79"/>
      <c r="N2023" s="74"/>
      <c r="O2023" s="81" t="s">
        <v>1490</v>
      </c>
      <c r="P2023" s="83">
        <v>44407.598576388889</v>
      </c>
      <c r="Q2023" s="81" t="s">
        <v>1709</v>
      </c>
      <c r="R2023" s="81"/>
      <c r="S2023" s="81"/>
      <c r="T2023" s="81" t="s">
        <v>3394</v>
      </c>
      <c r="U2023" s="83">
        <v>44407.598576388889</v>
      </c>
      <c r="V2023" s="85" t="s">
        <v>5434</v>
      </c>
      <c r="W2023" s="81"/>
      <c r="X2023" s="81"/>
      <c r="Y2023" s="87" t="s">
        <v>7434</v>
      </c>
      <c r="Z2023" s="81"/>
    </row>
    <row r="2024" spans="1:26" x14ac:dyDescent="0.35">
      <c r="A2024" s="66" t="s">
        <v>1138</v>
      </c>
      <c r="B2024" s="66" t="s">
        <v>1294</v>
      </c>
      <c r="C2024" s="67"/>
      <c r="D2024" s="68"/>
      <c r="E2024" s="69"/>
      <c r="F2024" s="70"/>
      <c r="G2024" s="67"/>
      <c r="H2024" s="71"/>
      <c r="I2024" s="72"/>
      <c r="J2024" s="72"/>
      <c r="K2024" s="36"/>
      <c r="L2024" s="79"/>
      <c r="M2024" s="79"/>
      <c r="N2024" s="74"/>
      <c r="O2024" s="81" t="s">
        <v>1490</v>
      </c>
      <c r="P2024" s="83">
        <v>44408.348333333335</v>
      </c>
      <c r="Q2024" s="81" t="s">
        <v>2389</v>
      </c>
      <c r="R2024" s="81"/>
      <c r="S2024" s="81"/>
      <c r="T2024" s="81"/>
      <c r="U2024" s="83">
        <v>44408.348333333335</v>
      </c>
      <c r="V2024" s="85" t="s">
        <v>5435</v>
      </c>
      <c r="W2024" s="81"/>
      <c r="X2024" s="81"/>
      <c r="Y2024" s="87" t="s">
        <v>7435</v>
      </c>
      <c r="Z2024" s="81"/>
    </row>
    <row r="2025" spans="1:26" x14ac:dyDescent="0.35">
      <c r="A2025" s="66" t="s">
        <v>1138</v>
      </c>
      <c r="B2025" s="66" t="s">
        <v>1295</v>
      </c>
      <c r="C2025" s="67"/>
      <c r="D2025" s="68"/>
      <c r="E2025" s="69"/>
      <c r="F2025" s="70"/>
      <c r="G2025" s="67"/>
      <c r="H2025" s="71"/>
      <c r="I2025" s="72"/>
      <c r="J2025" s="72"/>
      <c r="K2025" s="36"/>
      <c r="L2025" s="79"/>
      <c r="M2025" s="79"/>
      <c r="N2025" s="74"/>
      <c r="O2025" s="81" t="s">
        <v>1490</v>
      </c>
      <c r="P2025" s="83">
        <v>44408.348402777781</v>
      </c>
      <c r="Q2025" s="81" t="s">
        <v>1752</v>
      </c>
      <c r="R2025" s="81"/>
      <c r="S2025" s="81"/>
      <c r="T2025" s="81"/>
      <c r="U2025" s="83">
        <v>44408.348402777781</v>
      </c>
      <c r="V2025" s="85" t="s">
        <v>5436</v>
      </c>
      <c r="W2025" s="81"/>
      <c r="X2025" s="81"/>
      <c r="Y2025" s="87" t="s">
        <v>7436</v>
      </c>
      <c r="Z2025" s="81"/>
    </row>
    <row r="2026" spans="1:26" x14ac:dyDescent="0.35">
      <c r="A2026" s="66" t="s">
        <v>1138</v>
      </c>
      <c r="B2026" s="66" t="s">
        <v>1338</v>
      </c>
      <c r="C2026" s="67"/>
      <c r="D2026" s="68"/>
      <c r="E2026" s="69"/>
      <c r="F2026" s="70"/>
      <c r="G2026" s="67"/>
      <c r="H2026" s="71"/>
      <c r="I2026" s="72"/>
      <c r="J2026" s="72"/>
      <c r="K2026" s="36"/>
      <c r="L2026" s="79"/>
      <c r="M2026" s="79"/>
      <c r="N2026" s="74"/>
      <c r="O2026" s="81" t="s">
        <v>1490</v>
      </c>
      <c r="P2026" s="83">
        <v>44408.348506944443</v>
      </c>
      <c r="Q2026" s="81" t="s">
        <v>2390</v>
      </c>
      <c r="R2026" s="81"/>
      <c r="S2026" s="81"/>
      <c r="T2026" s="81" t="s">
        <v>3289</v>
      </c>
      <c r="U2026" s="83">
        <v>44408.348506944443</v>
      </c>
      <c r="V2026" s="85" t="s">
        <v>5437</v>
      </c>
      <c r="W2026" s="81"/>
      <c r="X2026" s="81"/>
      <c r="Y2026" s="87" t="s">
        <v>7437</v>
      </c>
      <c r="Z2026" s="81"/>
    </row>
    <row r="2027" spans="1:26" x14ac:dyDescent="0.35">
      <c r="A2027" s="66" t="s">
        <v>1138</v>
      </c>
      <c r="B2027" s="66" t="s">
        <v>1317</v>
      </c>
      <c r="C2027" s="67"/>
      <c r="D2027" s="68"/>
      <c r="E2027" s="69"/>
      <c r="F2027" s="70"/>
      <c r="G2027" s="67"/>
      <c r="H2027" s="71"/>
      <c r="I2027" s="72"/>
      <c r="J2027" s="72"/>
      <c r="K2027" s="36"/>
      <c r="L2027" s="79"/>
      <c r="M2027" s="79"/>
      <c r="N2027" s="74"/>
      <c r="O2027" s="81" t="s">
        <v>1490</v>
      </c>
      <c r="P2027" s="83">
        <v>44408.514999999999</v>
      </c>
      <c r="Q2027" s="81" t="s">
        <v>1762</v>
      </c>
      <c r="R2027" s="81"/>
      <c r="S2027" s="81"/>
      <c r="T2027" s="81"/>
      <c r="U2027" s="83">
        <v>44408.514999999999</v>
      </c>
      <c r="V2027" s="85" t="s">
        <v>5438</v>
      </c>
      <c r="W2027" s="81"/>
      <c r="X2027" s="81"/>
      <c r="Y2027" s="87" t="s">
        <v>7438</v>
      </c>
      <c r="Z2027" s="81"/>
    </row>
    <row r="2028" spans="1:26" x14ac:dyDescent="0.35">
      <c r="A2028" s="66" t="s">
        <v>1138</v>
      </c>
      <c r="B2028" s="66" t="s">
        <v>1483</v>
      </c>
      <c r="C2028" s="67"/>
      <c r="D2028" s="68"/>
      <c r="E2028" s="69"/>
      <c r="F2028" s="70"/>
      <c r="G2028" s="67"/>
      <c r="H2028" s="71"/>
      <c r="I2028" s="72"/>
      <c r="J2028" s="72"/>
      <c r="K2028" s="36"/>
      <c r="L2028" s="79"/>
      <c r="M2028" s="79"/>
      <c r="N2028" s="74"/>
      <c r="O2028" s="81" t="s">
        <v>1490</v>
      </c>
      <c r="P2028" s="83">
        <v>44408.55673611111</v>
      </c>
      <c r="Q2028" s="81" t="s">
        <v>2391</v>
      </c>
      <c r="R2028" s="85" t="s">
        <v>3043</v>
      </c>
      <c r="S2028" s="81" t="s">
        <v>3274</v>
      </c>
      <c r="T2028" s="81" t="s">
        <v>3628</v>
      </c>
      <c r="U2028" s="83">
        <v>44408.55673611111</v>
      </c>
      <c r="V2028" s="85" t="s">
        <v>5439</v>
      </c>
      <c r="W2028" s="81"/>
      <c r="X2028" s="81"/>
      <c r="Y2028" s="87" t="s">
        <v>7439</v>
      </c>
      <c r="Z2028" s="81"/>
    </row>
    <row r="2029" spans="1:26" x14ac:dyDescent="0.35">
      <c r="A2029" s="66" t="s">
        <v>1138</v>
      </c>
      <c r="B2029" s="66" t="s">
        <v>1315</v>
      </c>
      <c r="C2029" s="67"/>
      <c r="D2029" s="68"/>
      <c r="E2029" s="69"/>
      <c r="F2029" s="70"/>
      <c r="G2029" s="67"/>
      <c r="H2029" s="71"/>
      <c r="I2029" s="72"/>
      <c r="J2029" s="72"/>
      <c r="K2029" s="36"/>
      <c r="L2029" s="79"/>
      <c r="M2029" s="79"/>
      <c r="N2029" s="74"/>
      <c r="O2029" s="81" t="s">
        <v>1490</v>
      </c>
      <c r="P2029" s="83">
        <v>44408.55673611111</v>
      </c>
      <c r="Q2029" s="81" t="s">
        <v>2391</v>
      </c>
      <c r="R2029" s="85" t="s">
        <v>3043</v>
      </c>
      <c r="S2029" s="81" t="s">
        <v>3274</v>
      </c>
      <c r="T2029" s="81" t="s">
        <v>3628</v>
      </c>
      <c r="U2029" s="83">
        <v>44408.55673611111</v>
      </c>
      <c r="V2029" s="85" t="s">
        <v>5439</v>
      </c>
      <c r="W2029" s="81"/>
      <c r="X2029" s="81"/>
      <c r="Y2029" s="87" t="s">
        <v>7439</v>
      </c>
      <c r="Z2029" s="81"/>
    </row>
    <row r="2030" spans="1:26" x14ac:dyDescent="0.35">
      <c r="A2030" s="66" t="s">
        <v>1138</v>
      </c>
      <c r="B2030" s="66" t="s">
        <v>1315</v>
      </c>
      <c r="C2030" s="67"/>
      <c r="D2030" s="68"/>
      <c r="E2030" s="69"/>
      <c r="F2030" s="70"/>
      <c r="G2030" s="67"/>
      <c r="H2030" s="71"/>
      <c r="I2030" s="72"/>
      <c r="J2030" s="72"/>
      <c r="K2030" s="36"/>
      <c r="L2030" s="79"/>
      <c r="M2030" s="79"/>
      <c r="N2030" s="74"/>
      <c r="O2030" s="81" t="s">
        <v>1490</v>
      </c>
      <c r="P2030" s="83">
        <v>44408.598333333335</v>
      </c>
      <c r="Q2030" s="81" t="s">
        <v>1873</v>
      </c>
      <c r="R2030" s="85" t="s">
        <v>2738</v>
      </c>
      <c r="S2030" s="81" t="s">
        <v>3229</v>
      </c>
      <c r="T2030" s="81" t="s">
        <v>3477</v>
      </c>
      <c r="U2030" s="83">
        <v>44408.598333333335</v>
      </c>
      <c r="V2030" s="85" t="s">
        <v>5440</v>
      </c>
      <c r="W2030" s="81"/>
      <c r="X2030" s="81"/>
      <c r="Y2030" s="87" t="s">
        <v>7440</v>
      </c>
      <c r="Z2030" s="81"/>
    </row>
    <row r="2031" spans="1:26" x14ac:dyDescent="0.35">
      <c r="A2031" s="66" t="s">
        <v>1138</v>
      </c>
      <c r="B2031" s="66" t="s">
        <v>1293</v>
      </c>
      <c r="C2031" s="67"/>
      <c r="D2031" s="68"/>
      <c r="E2031" s="69"/>
      <c r="F2031" s="70"/>
      <c r="G2031" s="67"/>
      <c r="H2031" s="71"/>
      <c r="I2031" s="72"/>
      <c r="J2031" s="72"/>
      <c r="K2031" s="36"/>
      <c r="L2031" s="79"/>
      <c r="M2031" s="79"/>
      <c r="N2031" s="74"/>
      <c r="O2031" s="81" t="s">
        <v>1490</v>
      </c>
      <c r="P2031" s="83">
        <v>44409.348344907405</v>
      </c>
      <c r="Q2031" s="81" t="s">
        <v>1775</v>
      </c>
      <c r="R2031" s="81"/>
      <c r="S2031" s="81"/>
      <c r="T2031" s="81" t="s">
        <v>3435</v>
      </c>
      <c r="U2031" s="83">
        <v>44409.348344907405</v>
      </c>
      <c r="V2031" s="85" t="s">
        <v>5441</v>
      </c>
      <c r="W2031" s="81"/>
      <c r="X2031" s="81"/>
      <c r="Y2031" s="87" t="s">
        <v>7441</v>
      </c>
      <c r="Z2031" s="81"/>
    </row>
    <row r="2032" spans="1:26" x14ac:dyDescent="0.35">
      <c r="A2032" s="66" t="s">
        <v>1138</v>
      </c>
      <c r="B2032" s="66" t="s">
        <v>1337</v>
      </c>
      <c r="C2032" s="67"/>
      <c r="D2032" s="68"/>
      <c r="E2032" s="69"/>
      <c r="F2032" s="70"/>
      <c r="G2032" s="67"/>
      <c r="H2032" s="71"/>
      <c r="I2032" s="72"/>
      <c r="J2032" s="72"/>
      <c r="K2032" s="36"/>
      <c r="L2032" s="79"/>
      <c r="M2032" s="79"/>
      <c r="N2032" s="74"/>
      <c r="O2032" s="81" t="s">
        <v>1490</v>
      </c>
      <c r="P2032" s="83">
        <v>44409.390104166669</v>
      </c>
      <c r="Q2032" s="81" t="s">
        <v>1778</v>
      </c>
      <c r="R2032" s="85" t="s">
        <v>2687</v>
      </c>
      <c r="S2032" s="81" t="s">
        <v>3177</v>
      </c>
      <c r="T2032" s="81" t="s">
        <v>3438</v>
      </c>
      <c r="U2032" s="83">
        <v>44409.390104166669</v>
      </c>
      <c r="V2032" s="85" t="s">
        <v>5442</v>
      </c>
      <c r="W2032" s="81"/>
      <c r="X2032" s="81"/>
      <c r="Y2032" s="87" t="s">
        <v>7442</v>
      </c>
      <c r="Z2032" s="81"/>
    </row>
    <row r="2033" spans="1:26" x14ac:dyDescent="0.35">
      <c r="A2033" s="66" t="s">
        <v>1138</v>
      </c>
      <c r="B2033" s="66" t="s">
        <v>1296</v>
      </c>
      <c r="C2033" s="67"/>
      <c r="D2033" s="68"/>
      <c r="E2033" s="69"/>
      <c r="F2033" s="70"/>
      <c r="G2033" s="67"/>
      <c r="H2033" s="71"/>
      <c r="I2033" s="72"/>
      <c r="J2033" s="72"/>
      <c r="K2033" s="36"/>
      <c r="L2033" s="79"/>
      <c r="M2033" s="79"/>
      <c r="N2033" s="74"/>
      <c r="O2033" s="81" t="s">
        <v>1490</v>
      </c>
      <c r="P2033" s="83">
        <v>44409.431944444441</v>
      </c>
      <c r="Q2033" s="81" t="s">
        <v>1890</v>
      </c>
      <c r="R2033" s="81"/>
      <c r="S2033" s="81"/>
      <c r="T2033" s="81" t="s">
        <v>3483</v>
      </c>
      <c r="U2033" s="83">
        <v>44409.431944444441</v>
      </c>
      <c r="V2033" s="85" t="s">
        <v>5443</v>
      </c>
      <c r="W2033" s="81"/>
      <c r="X2033" s="81"/>
      <c r="Y2033" s="87" t="s">
        <v>7443</v>
      </c>
      <c r="Z2033" s="81"/>
    </row>
    <row r="2034" spans="1:26" x14ac:dyDescent="0.35">
      <c r="A2034" s="66" t="s">
        <v>1138</v>
      </c>
      <c r="B2034" s="66" t="s">
        <v>1294</v>
      </c>
      <c r="C2034" s="67"/>
      <c r="D2034" s="68"/>
      <c r="E2034" s="69"/>
      <c r="F2034" s="70"/>
      <c r="G2034" s="67"/>
      <c r="H2034" s="71"/>
      <c r="I2034" s="72"/>
      <c r="J2034" s="72"/>
      <c r="K2034" s="36"/>
      <c r="L2034" s="79"/>
      <c r="M2034" s="79"/>
      <c r="N2034" s="74"/>
      <c r="O2034" s="81" t="s">
        <v>1490</v>
      </c>
      <c r="P2034" s="83">
        <v>44409.515046296299</v>
      </c>
      <c r="Q2034" s="81" t="s">
        <v>1784</v>
      </c>
      <c r="R2034" s="81"/>
      <c r="S2034" s="81"/>
      <c r="T2034" s="81"/>
      <c r="U2034" s="83">
        <v>44409.515046296299</v>
      </c>
      <c r="V2034" s="85" t="s">
        <v>5444</v>
      </c>
      <c r="W2034" s="81"/>
      <c r="X2034" s="81"/>
      <c r="Y2034" s="87" t="s">
        <v>7444</v>
      </c>
      <c r="Z2034" s="81"/>
    </row>
    <row r="2035" spans="1:26" x14ac:dyDescent="0.35">
      <c r="A2035" s="66" t="s">
        <v>1138</v>
      </c>
      <c r="B2035" s="66" t="s">
        <v>1295</v>
      </c>
      <c r="C2035" s="67"/>
      <c r="D2035" s="68"/>
      <c r="E2035" s="69"/>
      <c r="F2035" s="70"/>
      <c r="G2035" s="67"/>
      <c r="H2035" s="71"/>
      <c r="I2035" s="72"/>
      <c r="J2035" s="72"/>
      <c r="K2035" s="36"/>
      <c r="L2035" s="79"/>
      <c r="M2035" s="79"/>
      <c r="N2035" s="74"/>
      <c r="O2035" s="81" t="s">
        <v>1490</v>
      </c>
      <c r="P2035" s="83">
        <v>44409.515162037038</v>
      </c>
      <c r="Q2035" s="81" t="s">
        <v>2392</v>
      </c>
      <c r="R2035" s="81"/>
      <c r="S2035" s="81"/>
      <c r="T2035" s="81"/>
      <c r="U2035" s="83">
        <v>44409.515162037038</v>
      </c>
      <c r="V2035" s="85" t="s">
        <v>5445</v>
      </c>
      <c r="W2035" s="81"/>
      <c r="X2035" s="81"/>
      <c r="Y2035" s="87" t="s">
        <v>7445</v>
      </c>
      <c r="Z2035" s="81"/>
    </row>
    <row r="2036" spans="1:26" x14ac:dyDescent="0.35">
      <c r="A2036" s="66" t="s">
        <v>1138</v>
      </c>
      <c r="B2036" s="66" t="s">
        <v>1309</v>
      </c>
      <c r="C2036" s="67"/>
      <c r="D2036" s="68"/>
      <c r="E2036" s="69"/>
      <c r="F2036" s="70"/>
      <c r="G2036" s="67"/>
      <c r="H2036" s="71"/>
      <c r="I2036" s="72"/>
      <c r="J2036" s="72"/>
      <c r="K2036" s="36"/>
      <c r="L2036" s="79"/>
      <c r="M2036" s="79"/>
      <c r="N2036" s="74"/>
      <c r="O2036" s="81" t="s">
        <v>1490</v>
      </c>
      <c r="P2036" s="83">
        <v>44409.556759259256</v>
      </c>
      <c r="Q2036" s="81" t="s">
        <v>2194</v>
      </c>
      <c r="R2036" s="85" t="s">
        <v>2727</v>
      </c>
      <c r="S2036" s="81" t="s">
        <v>3177</v>
      </c>
      <c r="T2036" s="81" t="s">
        <v>3325</v>
      </c>
      <c r="U2036" s="83">
        <v>44409.556759259256</v>
      </c>
      <c r="V2036" s="85" t="s">
        <v>5204</v>
      </c>
      <c r="W2036" s="81"/>
      <c r="X2036" s="81"/>
      <c r="Y2036" s="87" t="s">
        <v>7204</v>
      </c>
      <c r="Z2036" s="81"/>
    </row>
    <row r="2037" spans="1:26" x14ac:dyDescent="0.35">
      <c r="A2037" s="66" t="s">
        <v>1138</v>
      </c>
      <c r="B2037" s="66" t="s">
        <v>1076</v>
      </c>
      <c r="C2037" s="67"/>
      <c r="D2037" s="68"/>
      <c r="E2037" s="69"/>
      <c r="F2037" s="70"/>
      <c r="G2037" s="67"/>
      <c r="H2037" s="71"/>
      <c r="I2037" s="72"/>
      <c r="J2037" s="72"/>
      <c r="K2037" s="36"/>
      <c r="L2037" s="79"/>
      <c r="M2037" s="79"/>
      <c r="N2037" s="74"/>
      <c r="O2037" s="81" t="s">
        <v>1490</v>
      </c>
      <c r="P2037" s="83">
        <v>44410.348506944443</v>
      </c>
      <c r="Q2037" s="81" t="s">
        <v>1843</v>
      </c>
      <c r="R2037" s="81"/>
      <c r="S2037" s="81"/>
      <c r="T2037" s="81" t="s">
        <v>3289</v>
      </c>
      <c r="U2037" s="83">
        <v>44410.348506944443</v>
      </c>
      <c r="V2037" s="85" t="s">
        <v>5446</v>
      </c>
      <c r="W2037" s="81"/>
      <c r="X2037" s="81"/>
      <c r="Y2037" s="87" t="s">
        <v>7446</v>
      </c>
      <c r="Z2037" s="81"/>
    </row>
    <row r="2038" spans="1:26" x14ac:dyDescent="0.35">
      <c r="A2038" s="66" t="s">
        <v>1138</v>
      </c>
      <c r="B2038" s="66" t="s">
        <v>1332</v>
      </c>
      <c r="C2038" s="67"/>
      <c r="D2038" s="68"/>
      <c r="E2038" s="69"/>
      <c r="F2038" s="70"/>
      <c r="G2038" s="67"/>
      <c r="H2038" s="71"/>
      <c r="I2038" s="72"/>
      <c r="J2038" s="72"/>
      <c r="K2038" s="36"/>
      <c r="L2038" s="79"/>
      <c r="M2038" s="79"/>
      <c r="N2038" s="74"/>
      <c r="O2038" s="81" t="s">
        <v>1490</v>
      </c>
      <c r="P2038" s="83">
        <v>44410.43167824074</v>
      </c>
      <c r="Q2038" s="81" t="s">
        <v>1854</v>
      </c>
      <c r="R2038" s="81"/>
      <c r="S2038" s="81"/>
      <c r="T2038" s="81"/>
      <c r="U2038" s="83">
        <v>44410.43167824074</v>
      </c>
      <c r="V2038" s="85" t="s">
        <v>5447</v>
      </c>
      <c r="W2038" s="81"/>
      <c r="X2038" s="81"/>
      <c r="Y2038" s="87" t="s">
        <v>7447</v>
      </c>
      <c r="Z2038" s="81"/>
    </row>
    <row r="2039" spans="1:26" x14ac:dyDescent="0.35">
      <c r="A2039" s="66" t="s">
        <v>1138</v>
      </c>
      <c r="B2039" s="66" t="s">
        <v>1304</v>
      </c>
      <c r="C2039" s="67"/>
      <c r="D2039" s="68"/>
      <c r="E2039" s="69"/>
      <c r="F2039" s="70"/>
      <c r="G2039" s="67"/>
      <c r="H2039" s="71"/>
      <c r="I2039" s="72"/>
      <c r="J2039" s="72"/>
      <c r="K2039" s="36"/>
      <c r="L2039" s="79"/>
      <c r="M2039" s="79"/>
      <c r="N2039" s="74"/>
      <c r="O2039" s="81" t="s">
        <v>1490</v>
      </c>
      <c r="P2039" s="83">
        <v>44410.473449074074</v>
      </c>
      <c r="Q2039" s="81" t="s">
        <v>1953</v>
      </c>
      <c r="R2039" s="81"/>
      <c r="S2039" s="81"/>
      <c r="T2039" s="81" t="s">
        <v>3517</v>
      </c>
      <c r="U2039" s="83">
        <v>44410.473449074074</v>
      </c>
      <c r="V2039" s="85" t="s">
        <v>5448</v>
      </c>
      <c r="W2039" s="81"/>
      <c r="X2039" s="81"/>
      <c r="Y2039" s="87" t="s">
        <v>7448</v>
      </c>
      <c r="Z2039" s="81"/>
    </row>
    <row r="2040" spans="1:26" x14ac:dyDescent="0.35">
      <c r="A2040" s="66" t="s">
        <v>1138</v>
      </c>
      <c r="B2040" s="66" t="s">
        <v>1295</v>
      </c>
      <c r="C2040" s="67"/>
      <c r="D2040" s="68"/>
      <c r="E2040" s="69"/>
      <c r="F2040" s="70"/>
      <c r="G2040" s="67"/>
      <c r="H2040" s="71"/>
      <c r="I2040" s="72"/>
      <c r="J2040" s="72"/>
      <c r="K2040" s="36"/>
      <c r="L2040" s="79"/>
      <c r="M2040" s="79"/>
      <c r="N2040" s="74"/>
      <c r="O2040" s="81" t="s">
        <v>1490</v>
      </c>
      <c r="P2040" s="83">
        <v>44410.473599537036</v>
      </c>
      <c r="Q2040" s="81" t="s">
        <v>2393</v>
      </c>
      <c r="R2040" s="81"/>
      <c r="S2040" s="81"/>
      <c r="T2040" s="81" t="s">
        <v>3629</v>
      </c>
      <c r="U2040" s="83">
        <v>44410.473599537036</v>
      </c>
      <c r="V2040" s="85" t="s">
        <v>5449</v>
      </c>
      <c r="W2040" s="81"/>
      <c r="X2040" s="81"/>
      <c r="Y2040" s="87" t="s">
        <v>7449</v>
      </c>
      <c r="Z2040" s="81"/>
    </row>
    <row r="2041" spans="1:26" x14ac:dyDescent="0.35">
      <c r="A2041" s="66" t="s">
        <v>1138</v>
      </c>
      <c r="B2041" s="66" t="s">
        <v>1294</v>
      </c>
      <c r="C2041" s="67"/>
      <c r="D2041" s="68"/>
      <c r="E2041" s="69"/>
      <c r="F2041" s="70"/>
      <c r="G2041" s="67"/>
      <c r="H2041" s="71"/>
      <c r="I2041" s="72"/>
      <c r="J2041" s="72"/>
      <c r="K2041" s="36"/>
      <c r="L2041" s="79"/>
      <c r="M2041" s="79"/>
      <c r="N2041" s="74"/>
      <c r="O2041" s="81" t="s">
        <v>1490</v>
      </c>
      <c r="P2041" s="83">
        <v>44410.473703703705</v>
      </c>
      <c r="Q2041" s="81" t="s">
        <v>2394</v>
      </c>
      <c r="R2041" s="81"/>
      <c r="S2041" s="81"/>
      <c r="T2041" s="81" t="s">
        <v>3629</v>
      </c>
      <c r="U2041" s="83">
        <v>44410.473703703705</v>
      </c>
      <c r="V2041" s="85" t="s">
        <v>5450</v>
      </c>
      <c r="W2041" s="81"/>
      <c r="X2041" s="81"/>
      <c r="Y2041" s="87" t="s">
        <v>7450</v>
      </c>
      <c r="Z2041" s="81"/>
    </row>
    <row r="2042" spans="1:26" x14ac:dyDescent="0.35">
      <c r="A2042" s="66" t="s">
        <v>1138</v>
      </c>
      <c r="B2042" s="66" t="s">
        <v>1297</v>
      </c>
      <c r="C2042" s="67"/>
      <c r="D2042" s="68"/>
      <c r="E2042" s="69"/>
      <c r="F2042" s="70"/>
      <c r="G2042" s="67"/>
      <c r="H2042" s="71"/>
      <c r="I2042" s="72"/>
      <c r="J2042" s="72"/>
      <c r="K2042" s="36"/>
      <c r="L2042" s="79"/>
      <c r="M2042" s="79"/>
      <c r="N2042" s="74"/>
      <c r="O2042" s="81" t="s">
        <v>1490</v>
      </c>
      <c r="P2042" s="83">
        <v>44410.515162037038</v>
      </c>
      <c r="Q2042" s="81" t="s">
        <v>1867</v>
      </c>
      <c r="R2042" s="81"/>
      <c r="S2042" s="81"/>
      <c r="T2042" s="81" t="s">
        <v>3475</v>
      </c>
      <c r="U2042" s="83">
        <v>44410.515162037038</v>
      </c>
      <c r="V2042" s="85" t="s">
        <v>5451</v>
      </c>
      <c r="W2042" s="81"/>
      <c r="X2042" s="81"/>
      <c r="Y2042" s="87" t="s">
        <v>7451</v>
      </c>
      <c r="Z2042" s="81"/>
    </row>
    <row r="2043" spans="1:26" x14ac:dyDescent="0.35">
      <c r="A2043" s="66" t="s">
        <v>1138</v>
      </c>
      <c r="B2043" s="66" t="s">
        <v>1264</v>
      </c>
      <c r="C2043" s="67"/>
      <c r="D2043" s="68"/>
      <c r="E2043" s="69"/>
      <c r="F2043" s="70"/>
      <c r="G2043" s="67"/>
      <c r="H2043" s="71"/>
      <c r="I2043" s="72"/>
      <c r="J2043" s="72"/>
      <c r="K2043" s="36"/>
      <c r="L2043" s="79"/>
      <c r="M2043" s="79"/>
      <c r="N2043" s="74"/>
      <c r="O2043" s="81" t="s">
        <v>1490</v>
      </c>
      <c r="P2043" s="83">
        <v>44410.55667824074</v>
      </c>
      <c r="Q2043" s="81" t="s">
        <v>1868</v>
      </c>
      <c r="R2043" s="81"/>
      <c r="S2043" s="81"/>
      <c r="T2043" s="81"/>
      <c r="U2043" s="83">
        <v>44410.55667824074</v>
      </c>
      <c r="V2043" s="85" t="s">
        <v>5279</v>
      </c>
      <c r="W2043" s="81"/>
      <c r="X2043" s="81"/>
      <c r="Y2043" s="87" t="s">
        <v>7279</v>
      </c>
      <c r="Z2043" s="81"/>
    </row>
    <row r="2044" spans="1:26" x14ac:dyDescent="0.35">
      <c r="A2044" s="66" t="s">
        <v>1138</v>
      </c>
      <c r="B2044" s="66" t="s">
        <v>1296</v>
      </c>
      <c r="C2044" s="67"/>
      <c r="D2044" s="68"/>
      <c r="E2044" s="69"/>
      <c r="F2044" s="70"/>
      <c r="G2044" s="67"/>
      <c r="H2044" s="71"/>
      <c r="I2044" s="72"/>
      <c r="J2044" s="72"/>
      <c r="K2044" s="36"/>
      <c r="L2044" s="79"/>
      <c r="M2044" s="79"/>
      <c r="N2044" s="74"/>
      <c r="O2044" s="81" t="s">
        <v>1490</v>
      </c>
      <c r="P2044" s="83">
        <v>44410.556701388887</v>
      </c>
      <c r="Q2044" s="81" t="s">
        <v>2395</v>
      </c>
      <c r="R2044" s="81"/>
      <c r="S2044" s="81"/>
      <c r="T2044" s="81" t="s">
        <v>3630</v>
      </c>
      <c r="U2044" s="83">
        <v>44410.556701388887</v>
      </c>
      <c r="V2044" s="85" t="s">
        <v>5452</v>
      </c>
      <c r="W2044" s="81"/>
      <c r="X2044" s="81"/>
      <c r="Y2044" s="87" t="s">
        <v>7452</v>
      </c>
      <c r="Z2044" s="81"/>
    </row>
    <row r="2045" spans="1:26" x14ac:dyDescent="0.35">
      <c r="A2045" s="66" t="s">
        <v>1138</v>
      </c>
      <c r="B2045" s="66" t="s">
        <v>1312</v>
      </c>
      <c r="C2045" s="67"/>
      <c r="D2045" s="68"/>
      <c r="E2045" s="69"/>
      <c r="F2045" s="70"/>
      <c r="G2045" s="67"/>
      <c r="H2045" s="71"/>
      <c r="I2045" s="72"/>
      <c r="J2045" s="72"/>
      <c r="K2045" s="36"/>
      <c r="L2045" s="79"/>
      <c r="M2045" s="79"/>
      <c r="N2045" s="74"/>
      <c r="O2045" s="81" t="s">
        <v>1490</v>
      </c>
      <c r="P2045" s="83">
        <v>44410.598344907405</v>
      </c>
      <c r="Q2045" s="81" t="s">
        <v>1875</v>
      </c>
      <c r="R2045" s="81"/>
      <c r="S2045" s="81"/>
      <c r="T2045" s="81" t="s">
        <v>3325</v>
      </c>
      <c r="U2045" s="83">
        <v>44410.598344907405</v>
      </c>
      <c r="V2045" s="85" t="s">
        <v>5453</v>
      </c>
      <c r="W2045" s="81"/>
      <c r="X2045" s="81"/>
      <c r="Y2045" s="87" t="s">
        <v>7453</v>
      </c>
      <c r="Z2045" s="81"/>
    </row>
    <row r="2046" spans="1:26" x14ac:dyDescent="0.35">
      <c r="A2046" s="66" t="s">
        <v>1138</v>
      </c>
      <c r="B2046" s="66" t="s">
        <v>1311</v>
      </c>
      <c r="C2046" s="67"/>
      <c r="D2046" s="68"/>
      <c r="E2046" s="69"/>
      <c r="F2046" s="70"/>
      <c r="G2046" s="67"/>
      <c r="H2046" s="71"/>
      <c r="I2046" s="72"/>
      <c r="J2046" s="72"/>
      <c r="K2046" s="36"/>
      <c r="L2046" s="79"/>
      <c r="M2046" s="79"/>
      <c r="N2046" s="74"/>
      <c r="O2046" s="81" t="s">
        <v>1490</v>
      </c>
      <c r="P2046" s="83">
        <v>44410.598344907405</v>
      </c>
      <c r="Q2046" s="81" t="s">
        <v>1875</v>
      </c>
      <c r="R2046" s="81"/>
      <c r="S2046" s="81"/>
      <c r="T2046" s="81" t="s">
        <v>3325</v>
      </c>
      <c r="U2046" s="83">
        <v>44410.598344907405</v>
      </c>
      <c r="V2046" s="85" t="s">
        <v>5453</v>
      </c>
      <c r="W2046" s="81"/>
      <c r="X2046" s="81"/>
      <c r="Y2046" s="87" t="s">
        <v>7453</v>
      </c>
      <c r="Z2046" s="81"/>
    </row>
    <row r="2047" spans="1:26" x14ac:dyDescent="0.35">
      <c r="A2047" s="66" t="s">
        <v>1138</v>
      </c>
      <c r="B2047" s="66" t="s">
        <v>1253</v>
      </c>
      <c r="C2047" s="67"/>
      <c r="D2047" s="68"/>
      <c r="E2047" s="69"/>
      <c r="F2047" s="70"/>
      <c r="G2047" s="67"/>
      <c r="H2047" s="71"/>
      <c r="I2047" s="72"/>
      <c r="J2047" s="72"/>
      <c r="K2047" s="36"/>
      <c r="L2047" s="79"/>
      <c r="M2047" s="79"/>
      <c r="N2047" s="74"/>
      <c r="O2047" s="81" t="s">
        <v>1490</v>
      </c>
      <c r="P2047" s="83">
        <v>44410.598437499997</v>
      </c>
      <c r="Q2047" s="81" t="s">
        <v>2396</v>
      </c>
      <c r="R2047" s="81"/>
      <c r="S2047" s="81"/>
      <c r="T2047" s="81"/>
      <c r="U2047" s="83">
        <v>44410.598437499997</v>
      </c>
      <c r="V2047" s="85" t="s">
        <v>5454</v>
      </c>
      <c r="W2047" s="81"/>
      <c r="X2047" s="81"/>
      <c r="Y2047" s="87" t="s">
        <v>7454</v>
      </c>
      <c r="Z2047" s="81"/>
    </row>
    <row r="2048" spans="1:26" x14ac:dyDescent="0.35">
      <c r="A2048" s="66" t="s">
        <v>1138</v>
      </c>
      <c r="B2048" s="66" t="s">
        <v>1284</v>
      </c>
      <c r="C2048" s="67"/>
      <c r="D2048" s="68"/>
      <c r="E2048" s="69"/>
      <c r="F2048" s="70"/>
      <c r="G2048" s="67"/>
      <c r="H2048" s="71"/>
      <c r="I2048" s="72"/>
      <c r="J2048" s="72"/>
      <c r="K2048" s="36"/>
      <c r="L2048" s="79"/>
      <c r="M2048" s="79"/>
      <c r="N2048" s="74"/>
      <c r="O2048" s="81" t="s">
        <v>1490</v>
      </c>
      <c r="P2048" s="83">
        <v>44410.640104166669</v>
      </c>
      <c r="Q2048" s="81" t="s">
        <v>2397</v>
      </c>
      <c r="R2048" s="81"/>
      <c r="S2048" s="81"/>
      <c r="T2048" s="81"/>
      <c r="U2048" s="83">
        <v>44410.640104166669</v>
      </c>
      <c r="V2048" s="85" t="s">
        <v>5455</v>
      </c>
      <c r="W2048" s="81"/>
      <c r="X2048" s="81"/>
      <c r="Y2048" s="87" t="s">
        <v>7455</v>
      </c>
      <c r="Z2048" s="81"/>
    </row>
    <row r="2049" spans="1:26" x14ac:dyDescent="0.35">
      <c r="A2049" s="66" t="s">
        <v>1138</v>
      </c>
      <c r="B2049" s="66" t="s">
        <v>1315</v>
      </c>
      <c r="C2049" s="67"/>
      <c r="D2049" s="68"/>
      <c r="E2049" s="69"/>
      <c r="F2049" s="70"/>
      <c r="G2049" s="67"/>
      <c r="H2049" s="71"/>
      <c r="I2049" s="72"/>
      <c r="J2049" s="72"/>
      <c r="K2049" s="36"/>
      <c r="L2049" s="79"/>
      <c r="M2049" s="79"/>
      <c r="N2049" s="74"/>
      <c r="O2049" s="81" t="s">
        <v>1490</v>
      </c>
      <c r="P2049" s="83">
        <v>44411.348449074074</v>
      </c>
      <c r="Q2049" s="81" t="s">
        <v>2398</v>
      </c>
      <c r="R2049" s="81"/>
      <c r="S2049" s="81"/>
      <c r="T2049" s="81" t="s">
        <v>3631</v>
      </c>
      <c r="U2049" s="83">
        <v>44411.348449074074</v>
      </c>
      <c r="V2049" s="85" t="s">
        <v>5456</v>
      </c>
      <c r="W2049" s="81"/>
      <c r="X2049" s="81"/>
      <c r="Y2049" s="87" t="s">
        <v>7456</v>
      </c>
      <c r="Z2049" s="81"/>
    </row>
    <row r="2050" spans="1:26" x14ac:dyDescent="0.35">
      <c r="A2050" s="66" t="s">
        <v>1138</v>
      </c>
      <c r="B2050" s="66" t="s">
        <v>1287</v>
      </c>
      <c r="C2050" s="67"/>
      <c r="D2050" s="68"/>
      <c r="E2050" s="69"/>
      <c r="F2050" s="70"/>
      <c r="G2050" s="67"/>
      <c r="H2050" s="71"/>
      <c r="I2050" s="72"/>
      <c r="J2050" s="72"/>
      <c r="K2050" s="36"/>
      <c r="L2050" s="79"/>
      <c r="M2050" s="79"/>
      <c r="N2050" s="74"/>
      <c r="O2050" s="81" t="s">
        <v>1490</v>
      </c>
      <c r="P2050" s="83">
        <v>44411.390219907407</v>
      </c>
      <c r="Q2050" s="81" t="s">
        <v>1936</v>
      </c>
      <c r="R2050" s="85" t="s">
        <v>2775</v>
      </c>
      <c r="S2050" s="81" t="s">
        <v>3186</v>
      </c>
      <c r="T2050" s="81" t="s">
        <v>3325</v>
      </c>
      <c r="U2050" s="83">
        <v>44411.390219907407</v>
      </c>
      <c r="V2050" s="85" t="s">
        <v>5457</v>
      </c>
      <c r="W2050" s="81"/>
      <c r="X2050" s="81"/>
      <c r="Y2050" s="87" t="s">
        <v>7457</v>
      </c>
      <c r="Z2050" s="81"/>
    </row>
    <row r="2051" spans="1:26" x14ac:dyDescent="0.35">
      <c r="A2051" s="66" t="s">
        <v>1138</v>
      </c>
      <c r="B2051" s="66" t="s">
        <v>1484</v>
      </c>
      <c r="C2051" s="67"/>
      <c r="D2051" s="68"/>
      <c r="E2051" s="69"/>
      <c r="F2051" s="70"/>
      <c r="G2051" s="67"/>
      <c r="H2051" s="71"/>
      <c r="I2051" s="72"/>
      <c r="J2051" s="72"/>
      <c r="K2051" s="36"/>
      <c r="L2051" s="79"/>
      <c r="M2051" s="79"/>
      <c r="N2051" s="74"/>
      <c r="O2051" s="81" t="s">
        <v>1490</v>
      </c>
      <c r="P2051" s="83">
        <v>44411.3903125</v>
      </c>
      <c r="Q2051" s="81" t="s">
        <v>2399</v>
      </c>
      <c r="R2051" s="81"/>
      <c r="S2051" s="81"/>
      <c r="T2051" s="81" t="s">
        <v>3632</v>
      </c>
      <c r="U2051" s="83">
        <v>44411.3903125</v>
      </c>
      <c r="V2051" s="85" t="s">
        <v>5458</v>
      </c>
      <c r="W2051" s="81"/>
      <c r="X2051" s="81"/>
      <c r="Y2051" s="87" t="s">
        <v>7458</v>
      </c>
      <c r="Z2051" s="81"/>
    </row>
    <row r="2052" spans="1:26" x14ac:dyDescent="0.35">
      <c r="A2052" s="66" t="s">
        <v>1138</v>
      </c>
      <c r="B2052" s="66" t="s">
        <v>1485</v>
      </c>
      <c r="C2052" s="67"/>
      <c r="D2052" s="68"/>
      <c r="E2052" s="69"/>
      <c r="F2052" s="70"/>
      <c r="G2052" s="67"/>
      <c r="H2052" s="71"/>
      <c r="I2052" s="72"/>
      <c r="J2052" s="72"/>
      <c r="K2052" s="36"/>
      <c r="L2052" s="79"/>
      <c r="M2052" s="79"/>
      <c r="N2052" s="74"/>
      <c r="O2052" s="81" t="s">
        <v>1490</v>
      </c>
      <c r="P2052" s="83">
        <v>44411.3903125</v>
      </c>
      <c r="Q2052" s="81" t="s">
        <v>2399</v>
      </c>
      <c r="R2052" s="81"/>
      <c r="S2052" s="81"/>
      <c r="T2052" s="81" t="s">
        <v>3632</v>
      </c>
      <c r="U2052" s="83">
        <v>44411.3903125</v>
      </c>
      <c r="V2052" s="85" t="s">
        <v>5458</v>
      </c>
      <c r="W2052" s="81"/>
      <c r="X2052" s="81"/>
      <c r="Y2052" s="87" t="s">
        <v>7458</v>
      </c>
      <c r="Z2052" s="81"/>
    </row>
    <row r="2053" spans="1:26" x14ac:dyDescent="0.35">
      <c r="A2053" s="66" t="s">
        <v>1138</v>
      </c>
      <c r="B2053" s="66" t="s">
        <v>1286</v>
      </c>
      <c r="C2053" s="67"/>
      <c r="D2053" s="68"/>
      <c r="E2053" s="69"/>
      <c r="F2053" s="70"/>
      <c r="G2053" s="67"/>
      <c r="H2053" s="71"/>
      <c r="I2053" s="72"/>
      <c r="J2053" s="72"/>
      <c r="K2053" s="36"/>
      <c r="L2053" s="79"/>
      <c r="M2053" s="79"/>
      <c r="N2053" s="74"/>
      <c r="O2053" s="81" t="s">
        <v>1490</v>
      </c>
      <c r="P2053" s="83">
        <v>44411.3903125</v>
      </c>
      <c r="Q2053" s="81" t="s">
        <v>2399</v>
      </c>
      <c r="R2053" s="81"/>
      <c r="S2053" s="81"/>
      <c r="T2053" s="81" t="s">
        <v>3632</v>
      </c>
      <c r="U2053" s="83">
        <v>44411.3903125</v>
      </c>
      <c r="V2053" s="85" t="s">
        <v>5458</v>
      </c>
      <c r="W2053" s="81"/>
      <c r="X2053" s="81"/>
      <c r="Y2053" s="87" t="s">
        <v>7458</v>
      </c>
      <c r="Z2053" s="81"/>
    </row>
    <row r="2054" spans="1:26" x14ac:dyDescent="0.35">
      <c r="A2054" s="66" t="s">
        <v>1138</v>
      </c>
      <c r="B2054" s="66" t="s">
        <v>1264</v>
      </c>
      <c r="C2054" s="67"/>
      <c r="D2054" s="68"/>
      <c r="E2054" s="69"/>
      <c r="F2054" s="70"/>
      <c r="G2054" s="67"/>
      <c r="H2054" s="71"/>
      <c r="I2054" s="72"/>
      <c r="J2054" s="72"/>
      <c r="K2054" s="36"/>
      <c r="L2054" s="79"/>
      <c r="M2054" s="79"/>
      <c r="N2054" s="74"/>
      <c r="O2054" s="81" t="s">
        <v>1490</v>
      </c>
      <c r="P2054" s="83">
        <v>44411.390393518515</v>
      </c>
      <c r="Q2054" s="81" t="s">
        <v>1937</v>
      </c>
      <c r="R2054" s="81"/>
      <c r="S2054" s="81"/>
      <c r="T2054" s="81" t="s">
        <v>3507</v>
      </c>
      <c r="U2054" s="83">
        <v>44411.390393518515</v>
      </c>
      <c r="V2054" s="85" t="s">
        <v>5325</v>
      </c>
      <c r="W2054" s="81"/>
      <c r="X2054" s="81"/>
      <c r="Y2054" s="87" t="s">
        <v>7325</v>
      </c>
      <c r="Z2054" s="81"/>
    </row>
    <row r="2055" spans="1:26" x14ac:dyDescent="0.35">
      <c r="A2055" s="66" t="s">
        <v>1138</v>
      </c>
      <c r="B2055" s="66" t="s">
        <v>1296</v>
      </c>
      <c r="C2055" s="67"/>
      <c r="D2055" s="68"/>
      <c r="E2055" s="69"/>
      <c r="F2055" s="70"/>
      <c r="G2055" s="67"/>
      <c r="H2055" s="71"/>
      <c r="I2055" s="72"/>
      <c r="J2055" s="72"/>
      <c r="K2055" s="36"/>
      <c r="L2055" s="79"/>
      <c r="M2055" s="79"/>
      <c r="N2055" s="74"/>
      <c r="O2055" s="81" t="s">
        <v>1490</v>
      </c>
      <c r="P2055" s="83">
        <v>44411.431909722225</v>
      </c>
      <c r="Q2055" s="81" t="s">
        <v>1942</v>
      </c>
      <c r="R2055" s="81"/>
      <c r="S2055" s="81"/>
      <c r="T2055" s="81" t="s">
        <v>3511</v>
      </c>
      <c r="U2055" s="83">
        <v>44411.431909722225</v>
      </c>
      <c r="V2055" s="85" t="s">
        <v>5459</v>
      </c>
      <c r="W2055" s="81"/>
      <c r="X2055" s="81"/>
      <c r="Y2055" s="87" t="s">
        <v>7459</v>
      </c>
      <c r="Z2055" s="81"/>
    </row>
    <row r="2056" spans="1:26" x14ac:dyDescent="0.35">
      <c r="A2056" s="66" t="s">
        <v>1138</v>
      </c>
      <c r="B2056" s="66" t="s">
        <v>1304</v>
      </c>
      <c r="C2056" s="67"/>
      <c r="D2056" s="68"/>
      <c r="E2056" s="69"/>
      <c r="F2056" s="70"/>
      <c r="G2056" s="67"/>
      <c r="H2056" s="71"/>
      <c r="I2056" s="72"/>
      <c r="J2056" s="72"/>
      <c r="K2056" s="36"/>
      <c r="L2056" s="79"/>
      <c r="M2056" s="79"/>
      <c r="N2056" s="74"/>
      <c r="O2056" s="81" t="s">
        <v>1490</v>
      </c>
      <c r="P2056" s="83">
        <v>44411.473599537036</v>
      </c>
      <c r="Q2056" s="81" t="s">
        <v>1952</v>
      </c>
      <c r="R2056" s="81"/>
      <c r="S2056" s="81"/>
      <c r="T2056" s="81"/>
      <c r="U2056" s="83">
        <v>44411.473599537036</v>
      </c>
      <c r="V2056" s="85" t="s">
        <v>5460</v>
      </c>
      <c r="W2056" s="81"/>
      <c r="X2056" s="81"/>
      <c r="Y2056" s="87" t="s">
        <v>7460</v>
      </c>
      <c r="Z2056" s="81"/>
    </row>
    <row r="2057" spans="1:26" x14ac:dyDescent="0.35">
      <c r="A2057" s="66" t="s">
        <v>1138</v>
      </c>
      <c r="B2057" s="66" t="s">
        <v>1288</v>
      </c>
      <c r="C2057" s="67"/>
      <c r="D2057" s="68"/>
      <c r="E2057" s="69"/>
      <c r="F2057" s="70"/>
      <c r="G2057" s="67"/>
      <c r="H2057" s="71"/>
      <c r="I2057" s="72"/>
      <c r="J2057" s="72"/>
      <c r="K2057" s="36"/>
      <c r="L2057" s="79"/>
      <c r="M2057" s="79"/>
      <c r="N2057" s="74"/>
      <c r="O2057" s="81" t="s">
        <v>1490</v>
      </c>
      <c r="P2057" s="83">
        <v>44411.515115740738</v>
      </c>
      <c r="Q2057" s="81" t="s">
        <v>1954</v>
      </c>
      <c r="R2057" s="85" t="s">
        <v>2782</v>
      </c>
      <c r="S2057" s="81" t="s">
        <v>3239</v>
      </c>
      <c r="T2057" s="81" t="s">
        <v>3518</v>
      </c>
      <c r="U2057" s="83">
        <v>44411.515115740738</v>
      </c>
      <c r="V2057" s="85" t="s">
        <v>5461</v>
      </c>
      <c r="W2057" s="81"/>
      <c r="X2057" s="81"/>
      <c r="Y2057" s="87" t="s">
        <v>7461</v>
      </c>
      <c r="Z2057" s="81"/>
    </row>
    <row r="2058" spans="1:26" x14ac:dyDescent="0.35">
      <c r="A2058" s="66" t="s">
        <v>1138</v>
      </c>
      <c r="B2058" s="66" t="s">
        <v>1305</v>
      </c>
      <c r="C2058" s="67"/>
      <c r="D2058" s="68"/>
      <c r="E2058" s="69"/>
      <c r="F2058" s="70"/>
      <c r="G2058" s="67"/>
      <c r="H2058" s="71"/>
      <c r="I2058" s="72"/>
      <c r="J2058" s="72"/>
      <c r="K2058" s="36"/>
      <c r="L2058" s="79"/>
      <c r="M2058" s="79"/>
      <c r="N2058" s="74"/>
      <c r="O2058" s="81" t="s">
        <v>1490</v>
      </c>
      <c r="P2058" s="83">
        <v>44411.515185185184</v>
      </c>
      <c r="Q2058" s="81" t="s">
        <v>2346</v>
      </c>
      <c r="R2058" s="81"/>
      <c r="S2058" s="81"/>
      <c r="T2058" s="81" t="s">
        <v>3612</v>
      </c>
      <c r="U2058" s="83">
        <v>44411.515185185184</v>
      </c>
      <c r="V2058" s="85" t="s">
        <v>5378</v>
      </c>
      <c r="W2058" s="81"/>
      <c r="X2058" s="81"/>
      <c r="Y2058" s="87" t="s">
        <v>7378</v>
      </c>
      <c r="Z2058" s="81"/>
    </row>
    <row r="2059" spans="1:26" x14ac:dyDescent="0.35">
      <c r="A2059" s="66" t="s">
        <v>1138</v>
      </c>
      <c r="B2059" s="66" t="s">
        <v>1297</v>
      </c>
      <c r="C2059" s="67"/>
      <c r="D2059" s="68"/>
      <c r="E2059" s="69"/>
      <c r="F2059" s="70"/>
      <c r="G2059" s="67"/>
      <c r="H2059" s="71"/>
      <c r="I2059" s="72"/>
      <c r="J2059" s="72"/>
      <c r="K2059" s="36"/>
      <c r="L2059" s="79"/>
      <c r="M2059" s="79"/>
      <c r="N2059" s="74"/>
      <c r="O2059" s="81" t="s">
        <v>1490</v>
      </c>
      <c r="P2059" s="83">
        <v>44411.556851851848</v>
      </c>
      <c r="Q2059" s="81" t="s">
        <v>2400</v>
      </c>
      <c r="R2059" s="85" t="s">
        <v>3044</v>
      </c>
      <c r="S2059" s="81" t="s">
        <v>3210</v>
      </c>
      <c r="T2059" s="81"/>
      <c r="U2059" s="83">
        <v>44411.556851851848</v>
      </c>
      <c r="V2059" s="85" t="s">
        <v>5462</v>
      </c>
      <c r="W2059" s="81"/>
      <c r="X2059" s="81"/>
      <c r="Y2059" s="87" t="s">
        <v>7462</v>
      </c>
      <c r="Z2059" s="81"/>
    </row>
    <row r="2060" spans="1:26" x14ac:dyDescent="0.35">
      <c r="A2060" s="66" t="s">
        <v>1138</v>
      </c>
      <c r="B2060" s="66" t="s">
        <v>1320</v>
      </c>
      <c r="C2060" s="67"/>
      <c r="D2060" s="68"/>
      <c r="E2060" s="69"/>
      <c r="F2060" s="70"/>
      <c r="G2060" s="67"/>
      <c r="H2060" s="71"/>
      <c r="I2060" s="72"/>
      <c r="J2060" s="72"/>
      <c r="K2060" s="36"/>
      <c r="L2060" s="79"/>
      <c r="M2060" s="79"/>
      <c r="N2060" s="74"/>
      <c r="O2060" s="81" t="s">
        <v>1490</v>
      </c>
      <c r="P2060" s="83">
        <v>44411.598344907405</v>
      </c>
      <c r="Q2060" s="81" t="s">
        <v>2401</v>
      </c>
      <c r="R2060" s="85" t="s">
        <v>2699</v>
      </c>
      <c r="S2060" s="81" t="s">
        <v>3183</v>
      </c>
      <c r="T2060" s="81" t="s">
        <v>3289</v>
      </c>
      <c r="U2060" s="83">
        <v>44411.598344907405</v>
      </c>
      <c r="V2060" s="85" t="s">
        <v>5463</v>
      </c>
      <c r="W2060" s="81"/>
      <c r="X2060" s="81"/>
      <c r="Y2060" s="87" t="s">
        <v>7463</v>
      </c>
      <c r="Z2060" s="81"/>
    </row>
    <row r="2061" spans="1:26" x14ac:dyDescent="0.35">
      <c r="A2061" s="66" t="s">
        <v>1138</v>
      </c>
      <c r="B2061" s="66" t="s">
        <v>1322</v>
      </c>
      <c r="C2061" s="67"/>
      <c r="D2061" s="68"/>
      <c r="E2061" s="69"/>
      <c r="F2061" s="70"/>
      <c r="G2061" s="67"/>
      <c r="H2061" s="71"/>
      <c r="I2061" s="72"/>
      <c r="J2061" s="72"/>
      <c r="K2061" s="36"/>
      <c r="L2061" s="79"/>
      <c r="M2061" s="79"/>
      <c r="N2061" s="74"/>
      <c r="O2061" s="81" t="s">
        <v>1490</v>
      </c>
      <c r="P2061" s="83">
        <v>44411.640115740738</v>
      </c>
      <c r="Q2061" s="81" t="s">
        <v>2402</v>
      </c>
      <c r="R2061" s="81"/>
      <c r="S2061" s="81"/>
      <c r="T2061" s="81" t="s">
        <v>3633</v>
      </c>
      <c r="U2061" s="83">
        <v>44411.640115740738</v>
      </c>
      <c r="V2061" s="85" t="s">
        <v>5464</v>
      </c>
      <c r="W2061" s="81"/>
      <c r="X2061" s="81"/>
      <c r="Y2061" s="87" t="s">
        <v>7464</v>
      </c>
      <c r="Z2061" s="81"/>
    </row>
    <row r="2062" spans="1:26" x14ac:dyDescent="0.35">
      <c r="A2062" s="66" t="s">
        <v>1138</v>
      </c>
      <c r="B2062" s="66" t="s">
        <v>1284</v>
      </c>
      <c r="C2062" s="67"/>
      <c r="D2062" s="68"/>
      <c r="E2062" s="69"/>
      <c r="F2062" s="70"/>
      <c r="G2062" s="67"/>
      <c r="H2062" s="71"/>
      <c r="I2062" s="72"/>
      <c r="J2062" s="72"/>
      <c r="K2062" s="36"/>
      <c r="L2062" s="79"/>
      <c r="M2062" s="79"/>
      <c r="N2062" s="74"/>
      <c r="O2062" s="81" t="s">
        <v>1490</v>
      </c>
      <c r="P2062" s="83">
        <v>44411.640277777777</v>
      </c>
      <c r="Q2062" s="81" t="s">
        <v>2403</v>
      </c>
      <c r="R2062" s="81"/>
      <c r="S2062" s="81"/>
      <c r="T2062" s="81" t="s">
        <v>3380</v>
      </c>
      <c r="U2062" s="83">
        <v>44411.640277777777</v>
      </c>
      <c r="V2062" s="85" t="s">
        <v>5465</v>
      </c>
      <c r="W2062" s="81"/>
      <c r="X2062" s="81"/>
      <c r="Y2062" s="87" t="s">
        <v>7465</v>
      </c>
      <c r="Z2062" s="81"/>
    </row>
    <row r="2063" spans="1:26" x14ac:dyDescent="0.35">
      <c r="A2063" s="66" t="s">
        <v>1138</v>
      </c>
      <c r="B2063" s="66" t="s">
        <v>1320</v>
      </c>
      <c r="C2063" s="67"/>
      <c r="D2063" s="68"/>
      <c r="E2063" s="69"/>
      <c r="F2063" s="70"/>
      <c r="G2063" s="67"/>
      <c r="H2063" s="71"/>
      <c r="I2063" s="72"/>
      <c r="J2063" s="72"/>
      <c r="K2063" s="36"/>
      <c r="L2063" s="79"/>
      <c r="M2063" s="79"/>
      <c r="N2063" s="74"/>
      <c r="O2063" s="81" t="s">
        <v>1490</v>
      </c>
      <c r="P2063" s="83">
        <v>44411.640439814815</v>
      </c>
      <c r="Q2063" s="81" t="s">
        <v>2404</v>
      </c>
      <c r="R2063" s="81"/>
      <c r="S2063" s="81"/>
      <c r="T2063" s="81" t="s">
        <v>3634</v>
      </c>
      <c r="U2063" s="83">
        <v>44411.640439814815</v>
      </c>
      <c r="V2063" s="85" t="s">
        <v>5466</v>
      </c>
      <c r="W2063" s="81"/>
      <c r="X2063" s="81"/>
      <c r="Y2063" s="87" t="s">
        <v>7466</v>
      </c>
      <c r="Z2063" s="81"/>
    </row>
    <row r="2064" spans="1:26" x14ac:dyDescent="0.35">
      <c r="A2064" s="66" t="s">
        <v>1284</v>
      </c>
      <c r="B2064" s="66" t="s">
        <v>1284</v>
      </c>
      <c r="C2064" s="67"/>
      <c r="D2064" s="68"/>
      <c r="E2064" s="69"/>
      <c r="F2064" s="70"/>
      <c r="G2064" s="67"/>
      <c r="H2064" s="71"/>
      <c r="I2064" s="72"/>
      <c r="J2064" s="72"/>
      <c r="K2064" s="36"/>
      <c r="L2064" s="79"/>
      <c r="M2064" s="79"/>
      <c r="N2064" s="74"/>
      <c r="O2064" s="81" t="s">
        <v>179</v>
      </c>
      <c r="P2064" s="83">
        <v>44406.624328703707</v>
      </c>
      <c r="Q2064" s="81" t="s">
        <v>2405</v>
      </c>
      <c r="R2064" s="85" t="s">
        <v>3045</v>
      </c>
      <c r="S2064" s="81" t="s">
        <v>3177</v>
      </c>
      <c r="T2064" s="81"/>
      <c r="U2064" s="83">
        <v>44406.624328703707</v>
      </c>
      <c r="V2064" s="85" t="s">
        <v>5467</v>
      </c>
      <c r="W2064" s="81"/>
      <c r="X2064" s="81"/>
      <c r="Y2064" s="87" t="s">
        <v>7467</v>
      </c>
      <c r="Z2064" s="81"/>
    </row>
    <row r="2065" spans="1:26" x14ac:dyDescent="0.35">
      <c r="A2065" s="66" t="s">
        <v>1284</v>
      </c>
      <c r="B2065" s="66" t="s">
        <v>1284</v>
      </c>
      <c r="C2065" s="67"/>
      <c r="D2065" s="68"/>
      <c r="E2065" s="69"/>
      <c r="F2065" s="70"/>
      <c r="G2065" s="67"/>
      <c r="H2065" s="71"/>
      <c r="I2065" s="72"/>
      <c r="J2065" s="72"/>
      <c r="K2065" s="36"/>
      <c r="L2065" s="79"/>
      <c r="M2065" s="79"/>
      <c r="N2065" s="74"/>
      <c r="O2065" s="81" t="s">
        <v>179</v>
      </c>
      <c r="P2065" s="83">
        <v>44407.420185185183</v>
      </c>
      <c r="Q2065" s="81" t="s">
        <v>2406</v>
      </c>
      <c r="R2065" s="85" t="s">
        <v>3046</v>
      </c>
      <c r="S2065" s="81" t="s">
        <v>3177</v>
      </c>
      <c r="T2065" s="81" t="s">
        <v>3524</v>
      </c>
      <c r="U2065" s="83">
        <v>44407.420185185183</v>
      </c>
      <c r="V2065" s="85" t="s">
        <v>5468</v>
      </c>
      <c r="W2065" s="81"/>
      <c r="X2065" s="81"/>
      <c r="Y2065" s="87" t="s">
        <v>7468</v>
      </c>
      <c r="Z2065" s="81"/>
    </row>
    <row r="2066" spans="1:26" x14ac:dyDescent="0.35">
      <c r="A2066" s="66" t="s">
        <v>1284</v>
      </c>
      <c r="B2066" s="66" t="s">
        <v>1284</v>
      </c>
      <c r="C2066" s="67"/>
      <c r="D2066" s="68"/>
      <c r="E2066" s="69"/>
      <c r="F2066" s="70"/>
      <c r="G2066" s="67"/>
      <c r="H2066" s="71"/>
      <c r="I2066" s="72"/>
      <c r="J2066" s="72"/>
      <c r="K2066" s="36"/>
      <c r="L2066" s="79"/>
      <c r="M2066" s="79"/>
      <c r="N2066" s="74"/>
      <c r="O2066" s="81" t="s">
        <v>179</v>
      </c>
      <c r="P2066" s="83">
        <v>44410.611238425925</v>
      </c>
      <c r="Q2066" s="81" t="s">
        <v>2407</v>
      </c>
      <c r="R2066" s="85" t="s">
        <v>3047</v>
      </c>
      <c r="S2066" s="81" t="s">
        <v>3177</v>
      </c>
      <c r="T2066" s="81"/>
      <c r="U2066" s="83">
        <v>44410.611238425925</v>
      </c>
      <c r="V2066" s="85" t="s">
        <v>5469</v>
      </c>
      <c r="W2066" s="81"/>
      <c r="X2066" s="81"/>
      <c r="Y2066" s="87" t="s">
        <v>7469</v>
      </c>
      <c r="Z2066" s="81"/>
    </row>
    <row r="2067" spans="1:26" x14ac:dyDescent="0.35">
      <c r="A2067" s="66" t="s">
        <v>1284</v>
      </c>
      <c r="B2067" s="66" t="s">
        <v>1284</v>
      </c>
      <c r="C2067" s="67"/>
      <c r="D2067" s="68"/>
      <c r="E2067" s="69"/>
      <c r="F2067" s="70"/>
      <c r="G2067" s="67"/>
      <c r="H2067" s="71"/>
      <c r="I2067" s="72"/>
      <c r="J2067" s="72"/>
      <c r="K2067" s="36"/>
      <c r="L2067" s="79"/>
      <c r="M2067" s="79"/>
      <c r="N2067" s="74"/>
      <c r="O2067" s="81" t="s">
        <v>179</v>
      </c>
      <c r="P2067" s="83">
        <v>44411.624340277776</v>
      </c>
      <c r="Q2067" s="81" t="s">
        <v>2408</v>
      </c>
      <c r="R2067" s="85" t="s">
        <v>3048</v>
      </c>
      <c r="S2067" s="81" t="s">
        <v>3177</v>
      </c>
      <c r="T2067" s="81" t="s">
        <v>3380</v>
      </c>
      <c r="U2067" s="83">
        <v>44411.624340277776</v>
      </c>
      <c r="V2067" s="85" t="s">
        <v>5470</v>
      </c>
      <c r="W2067" s="81"/>
      <c r="X2067" s="81"/>
      <c r="Y2067" s="87" t="s">
        <v>7470</v>
      </c>
      <c r="Z2067" s="81"/>
    </row>
    <row r="2068" spans="1:26" x14ac:dyDescent="0.35">
      <c r="A2068" s="66" t="s">
        <v>1285</v>
      </c>
      <c r="B2068" s="66" t="s">
        <v>1284</v>
      </c>
      <c r="C2068" s="67"/>
      <c r="D2068" s="68"/>
      <c r="E2068" s="69"/>
      <c r="F2068" s="70"/>
      <c r="G2068" s="67"/>
      <c r="H2068" s="71"/>
      <c r="I2068" s="72"/>
      <c r="J2068" s="72"/>
      <c r="K2068" s="36"/>
      <c r="L2068" s="79"/>
      <c r="M2068" s="79"/>
      <c r="N2068" s="74"/>
      <c r="O2068" s="81" t="s">
        <v>1490</v>
      </c>
      <c r="P2068" s="83">
        <v>44406.646412037036</v>
      </c>
      <c r="Q2068" s="81" t="s">
        <v>2381</v>
      </c>
      <c r="R2068" s="81"/>
      <c r="S2068" s="81"/>
      <c r="T2068" s="81"/>
      <c r="U2068" s="83">
        <v>44406.646412037036</v>
      </c>
      <c r="V2068" s="85" t="s">
        <v>5471</v>
      </c>
      <c r="W2068" s="81"/>
      <c r="X2068" s="81"/>
      <c r="Y2068" s="87" t="s">
        <v>7471</v>
      </c>
      <c r="Z2068" s="81"/>
    </row>
    <row r="2069" spans="1:26" x14ac:dyDescent="0.35">
      <c r="A2069" s="66" t="s">
        <v>1285</v>
      </c>
      <c r="B2069" s="66" t="s">
        <v>1284</v>
      </c>
      <c r="C2069" s="67"/>
      <c r="D2069" s="68"/>
      <c r="E2069" s="69"/>
      <c r="F2069" s="70"/>
      <c r="G2069" s="67"/>
      <c r="H2069" s="71"/>
      <c r="I2069" s="72"/>
      <c r="J2069" s="72"/>
      <c r="K2069" s="36"/>
      <c r="L2069" s="79"/>
      <c r="M2069" s="79"/>
      <c r="N2069" s="74"/>
      <c r="O2069" s="81" t="s">
        <v>1490</v>
      </c>
      <c r="P2069" s="83">
        <v>44407.51834490741</v>
      </c>
      <c r="Q2069" s="81" t="s">
        <v>2382</v>
      </c>
      <c r="R2069" s="81"/>
      <c r="S2069" s="81"/>
      <c r="T2069" s="81" t="s">
        <v>3624</v>
      </c>
      <c r="U2069" s="83">
        <v>44407.51834490741</v>
      </c>
      <c r="V2069" s="85" t="s">
        <v>5472</v>
      </c>
      <c r="W2069" s="81"/>
      <c r="X2069" s="81"/>
      <c r="Y2069" s="87" t="s">
        <v>7472</v>
      </c>
      <c r="Z2069" s="81"/>
    </row>
    <row r="2070" spans="1:26" x14ac:dyDescent="0.35">
      <c r="A2070" s="66" t="s">
        <v>1285</v>
      </c>
      <c r="B2070" s="66" t="s">
        <v>1284</v>
      </c>
      <c r="C2070" s="67"/>
      <c r="D2070" s="68"/>
      <c r="E2070" s="69"/>
      <c r="F2070" s="70"/>
      <c r="G2070" s="67"/>
      <c r="H2070" s="71"/>
      <c r="I2070" s="72"/>
      <c r="J2070" s="72"/>
      <c r="K2070" s="36"/>
      <c r="L2070" s="79"/>
      <c r="M2070" s="79"/>
      <c r="N2070" s="74"/>
      <c r="O2070" s="81" t="s">
        <v>1490</v>
      </c>
      <c r="P2070" s="83">
        <v>44410.650717592594</v>
      </c>
      <c r="Q2070" s="81" t="s">
        <v>2397</v>
      </c>
      <c r="R2070" s="81"/>
      <c r="S2070" s="81"/>
      <c r="T2070" s="81"/>
      <c r="U2070" s="83">
        <v>44410.650717592594</v>
      </c>
      <c r="V2070" s="85" t="s">
        <v>5473</v>
      </c>
      <c r="W2070" s="81"/>
      <c r="X2070" s="81"/>
      <c r="Y2070" s="87" t="s">
        <v>7473</v>
      </c>
      <c r="Z2070" s="81"/>
    </row>
    <row r="2071" spans="1:26" x14ac:dyDescent="0.35">
      <c r="A2071" s="66" t="s">
        <v>1285</v>
      </c>
      <c r="B2071" s="66" t="s">
        <v>1284</v>
      </c>
      <c r="C2071" s="67"/>
      <c r="D2071" s="68"/>
      <c r="E2071" s="69"/>
      <c r="F2071" s="70"/>
      <c r="G2071" s="67"/>
      <c r="H2071" s="71"/>
      <c r="I2071" s="72"/>
      <c r="J2071" s="72"/>
      <c r="K2071" s="36"/>
      <c r="L2071" s="79"/>
      <c r="M2071" s="79"/>
      <c r="N2071" s="74"/>
      <c r="O2071" s="81" t="s">
        <v>1490</v>
      </c>
      <c r="P2071" s="83">
        <v>44411.642175925925</v>
      </c>
      <c r="Q2071" s="81" t="s">
        <v>2403</v>
      </c>
      <c r="R2071" s="81"/>
      <c r="S2071" s="81"/>
      <c r="T2071" s="81" t="s">
        <v>3380</v>
      </c>
      <c r="U2071" s="83">
        <v>44411.642175925925</v>
      </c>
      <c r="V2071" s="85" t="s">
        <v>5474</v>
      </c>
      <c r="W2071" s="81"/>
      <c r="X2071" s="81"/>
      <c r="Y2071" s="87" t="s">
        <v>7474</v>
      </c>
      <c r="Z2071" s="81"/>
    </row>
    <row r="2072" spans="1:26" x14ac:dyDescent="0.35">
      <c r="A2072" s="66" t="s">
        <v>1286</v>
      </c>
      <c r="B2072" s="66" t="s">
        <v>1486</v>
      </c>
      <c r="C2072" s="67"/>
      <c r="D2072" s="68"/>
      <c r="E2072" s="69"/>
      <c r="F2072" s="70"/>
      <c r="G2072" s="67"/>
      <c r="H2072" s="71"/>
      <c r="I2072" s="72"/>
      <c r="J2072" s="72"/>
      <c r="K2072" s="36"/>
      <c r="L2072" s="79"/>
      <c r="M2072" s="79"/>
      <c r="N2072" s="74"/>
      <c r="O2072" s="81" t="s">
        <v>1490</v>
      </c>
      <c r="P2072" s="83">
        <v>44410.677418981482</v>
      </c>
      <c r="Q2072" s="81" t="s">
        <v>2409</v>
      </c>
      <c r="R2072" s="85" t="s">
        <v>3049</v>
      </c>
      <c r="S2072" s="81" t="s">
        <v>3177</v>
      </c>
      <c r="T2072" s="81" t="s">
        <v>3635</v>
      </c>
      <c r="U2072" s="83">
        <v>44410.677418981482</v>
      </c>
      <c r="V2072" s="85" t="s">
        <v>5475</v>
      </c>
      <c r="W2072" s="81"/>
      <c r="X2072" s="81"/>
      <c r="Y2072" s="87" t="s">
        <v>7475</v>
      </c>
      <c r="Z2072" s="81"/>
    </row>
    <row r="2073" spans="1:26" x14ac:dyDescent="0.35">
      <c r="A2073" s="66" t="s">
        <v>1286</v>
      </c>
      <c r="B2073" s="66" t="s">
        <v>1487</v>
      </c>
      <c r="C2073" s="67"/>
      <c r="D2073" s="68"/>
      <c r="E2073" s="69"/>
      <c r="F2073" s="70"/>
      <c r="G2073" s="67"/>
      <c r="H2073" s="71"/>
      <c r="I2073" s="72"/>
      <c r="J2073" s="72"/>
      <c r="K2073" s="36"/>
      <c r="L2073" s="79"/>
      <c r="M2073" s="79"/>
      <c r="N2073" s="74"/>
      <c r="O2073" s="81" t="s">
        <v>1490</v>
      </c>
      <c r="P2073" s="83">
        <v>44410.677418981482</v>
      </c>
      <c r="Q2073" s="81" t="s">
        <v>2409</v>
      </c>
      <c r="R2073" s="85" t="s">
        <v>3049</v>
      </c>
      <c r="S2073" s="81" t="s">
        <v>3177</v>
      </c>
      <c r="T2073" s="81" t="s">
        <v>3635</v>
      </c>
      <c r="U2073" s="83">
        <v>44410.677418981482</v>
      </c>
      <c r="V2073" s="85" t="s">
        <v>5475</v>
      </c>
      <c r="W2073" s="81"/>
      <c r="X2073" s="81"/>
      <c r="Y2073" s="87" t="s">
        <v>7475</v>
      </c>
      <c r="Z2073" s="81"/>
    </row>
    <row r="2074" spans="1:26" x14ac:dyDescent="0.35">
      <c r="A2074" s="66" t="s">
        <v>1286</v>
      </c>
      <c r="B2074" s="66" t="s">
        <v>1484</v>
      </c>
      <c r="C2074" s="67"/>
      <c r="D2074" s="68"/>
      <c r="E2074" s="69"/>
      <c r="F2074" s="70"/>
      <c r="G2074" s="67"/>
      <c r="H2074" s="71"/>
      <c r="I2074" s="72"/>
      <c r="J2074" s="72"/>
      <c r="K2074" s="36"/>
      <c r="L2074" s="79"/>
      <c r="M2074" s="79"/>
      <c r="N2074" s="74"/>
      <c r="O2074" s="81" t="s">
        <v>1490</v>
      </c>
      <c r="P2074" s="83">
        <v>44411.38554398148</v>
      </c>
      <c r="Q2074" s="81" t="s">
        <v>2410</v>
      </c>
      <c r="R2074" s="85" t="s">
        <v>3050</v>
      </c>
      <c r="S2074" s="81" t="s">
        <v>3177</v>
      </c>
      <c r="T2074" s="81" t="s">
        <v>3632</v>
      </c>
      <c r="U2074" s="83">
        <v>44411.38554398148</v>
      </c>
      <c r="V2074" s="85" t="s">
        <v>5476</v>
      </c>
      <c r="W2074" s="81"/>
      <c r="X2074" s="81"/>
      <c r="Y2074" s="87" t="s">
        <v>7476</v>
      </c>
      <c r="Z2074" s="81"/>
    </row>
    <row r="2075" spans="1:26" x14ac:dyDescent="0.35">
      <c r="A2075" s="66" t="s">
        <v>1286</v>
      </c>
      <c r="B2075" s="66" t="s">
        <v>1485</v>
      </c>
      <c r="C2075" s="67"/>
      <c r="D2075" s="68"/>
      <c r="E2075" s="69"/>
      <c r="F2075" s="70"/>
      <c r="G2075" s="67"/>
      <c r="H2075" s="71"/>
      <c r="I2075" s="72"/>
      <c r="J2075" s="72"/>
      <c r="K2075" s="36"/>
      <c r="L2075" s="79"/>
      <c r="M2075" s="79"/>
      <c r="N2075" s="74"/>
      <c r="O2075" s="81" t="s">
        <v>1490</v>
      </c>
      <c r="P2075" s="83">
        <v>44411.38554398148</v>
      </c>
      <c r="Q2075" s="81" t="s">
        <v>2410</v>
      </c>
      <c r="R2075" s="85" t="s">
        <v>3050</v>
      </c>
      <c r="S2075" s="81" t="s">
        <v>3177</v>
      </c>
      <c r="T2075" s="81" t="s">
        <v>3632</v>
      </c>
      <c r="U2075" s="83">
        <v>44411.38554398148</v>
      </c>
      <c r="V2075" s="85" t="s">
        <v>5476</v>
      </c>
      <c r="W2075" s="81"/>
      <c r="X2075" s="81"/>
      <c r="Y2075" s="87" t="s">
        <v>7476</v>
      </c>
      <c r="Z2075" s="81"/>
    </row>
    <row r="2076" spans="1:26" x14ac:dyDescent="0.35">
      <c r="A2076" s="66" t="s">
        <v>1287</v>
      </c>
      <c r="B2076" s="66" t="s">
        <v>1287</v>
      </c>
      <c r="C2076" s="67"/>
      <c r="D2076" s="68"/>
      <c r="E2076" s="69"/>
      <c r="F2076" s="70"/>
      <c r="G2076" s="67"/>
      <c r="H2076" s="71"/>
      <c r="I2076" s="72"/>
      <c r="J2076" s="72"/>
      <c r="K2076" s="36"/>
      <c r="L2076" s="79"/>
      <c r="M2076" s="79"/>
      <c r="N2076" s="74"/>
      <c r="O2076" s="81" t="s">
        <v>179</v>
      </c>
      <c r="P2076" s="83">
        <v>44411.379155092596</v>
      </c>
      <c r="Q2076" s="81" t="s">
        <v>2411</v>
      </c>
      <c r="R2076" s="85" t="s">
        <v>3051</v>
      </c>
      <c r="S2076" s="81" t="s">
        <v>3177</v>
      </c>
      <c r="T2076" s="81" t="s">
        <v>3325</v>
      </c>
      <c r="U2076" s="83">
        <v>44411.379155092596</v>
      </c>
      <c r="V2076" s="85" t="s">
        <v>5477</v>
      </c>
      <c r="W2076" s="81"/>
      <c r="X2076" s="81"/>
      <c r="Y2076" s="87" t="s">
        <v>7477</v>
      </c>
      <c r="Z2076" s="81"/>
    </row>
    <row r="2077" spans="1:26" x14ac:dyDescent="0.35">
      <c r="A2077" s="66" t="s">
        <v>1286</v>
      </c>
      <c r="B2077" s="66" t="s">
        <v>1287</v>
      </c>
      <c r="C2077" s="67"/>
      <c r="D2077" s="68"/>
      <c r="E2077" s="69"/>
      <c r="F2077" s="70"/>
      <c r="G2077" s="67"/>
      <c r="H2077" s="71"/>
      <c r="I2077" s="72"/>
      <c r="J2077" s="72"/>
      <c r="K2077" s="36"/>
      <c r="L2077" s="79"/>
      <c r="M2077" s="79"/>
      <c r="N2077" s="74"/>
      <c r="O2077" s="81" t="s">
        <v>1490</v>
      </c>
      <c r="P2077" s="83">
        <v>44411.569768518515</v>
      </c>
      <c r="Q2077" s="81" t="s">
        <v>1936</v>
      </c>
      <c r="R2077" s="85" t="s">
        <v>2775</v>
      </c>
      <c r="S2077" s="81" t="s">
        <v>3186</v>
      </c>
      <c r="T2077" s="81" t="s">
        <v>3325</v>
      </c>
      <c r="U2077" s="83">
        <v>44411.569768518515</v>
      </c>
      <c r="V2077" s="85" t="s">
        <v>5478</v>
      </c>
      <c r="W2077" s="81"/>
      <c r="X2077" s="81"/>
      <c r="Y2077" s="87" t="s">
        <v>7478</v>
      </c>
      <c r="Z2077" s="81"/>
    </row>
    <row r="2078" spans="1:26" x14ac:dyDescent="0.35">
      <c r="A2078" s="66" t="s">
        <v>1288</v>
      </c>
      <c r="B2078" s="66" t="s">
        <v>1288</v>
      </c>
      <c r="C2078" s="67"/>
      <c r="D2078" s="68"/>
      <c r="E2078" s="69"/>
      <c r="F2078" s="70"/>
      <c r="G2078" s="67"/>
      <c r="H2078" s="71"/>
      <c r="I2078" s="72"/>
      <c r="J2078" s="72"/>
      <c r="K2078" s="36"/>
      <c r="L2078" s="79"/>
      <c r="M2078" s="79"/>
      <c r="N2078" s="74"/>
      <c r="O2078" s="81" t="s">
        <v>179</v>
      </c>
      <c r="P2078" s="83">
        <v>44411.500219907408</v>
      </c>
      <c r="Q2078" s="81" t="s">
        <v>2412</v>
      </c>
      <c r="R2078" s="81" t="s">
        <v>3052</v>
      </c>
      <c r="S2078" s="81" t="s">
        <v>3275</v>
      </c>
      <c r="T2078" s="81" t="s">
        <v>3514</v>
      </c>
      <c r="U2078" s="83">
        <v>44411.500219907408</v>
      </c>
      <c r="V2078" s="85" t="s">
        <v>5479</v>
      </c>
      <c r="W2078" s="81"/>
      <c r="X2078" s="81"/>
      <c r="Y2078" s="87" t="s">
        <v>7479</v>
      </c>
      <c r="Z2078" s="81"/>
    </row>
    <row r="2079" spans="1:26" x14ac:dyDescent="0.35">
      <c r="A2079" s="66" t="s">
        <v>1286</v>
      </c>
      <c r="B2079" s="66" t="s">
        <v>1288</v>
      </c>
      <c r="C2079" s="67"/>
      <c r="D2079" s="68"/>
      <c r="E2079" s="69"/>
      <c r="F2079" s="70"/>
      <c r="G2079" s="67"/>
      <c r="H2079" s="71"/>
      <c r="I2079" s="72"/>
      <c r="J2079" s="72"/>
      <c r="K2079" s="36"/>
      <c r="L2079" s="79"/>
      <c r="M2079" s="79"/>
      <c r="N2079" s="74"/>
      <c r="O2079" s="81" t="s">
        <v>1490</v>
      </c>
      <c r="P2079" s="83">
        <v>44411.570104166669</v>
      </c>
      <c r="Q2079" s="81" t="s">
        <v>1954</v>
      </c>
      <c r="R2079" s="85" t="s">
        <v>2782</v>
      </c>
      <c r="S2079" s="81" t="s">
        <v>3239</v>
      </c>
      <c r="T2079" s="81" t="s">
        <v>3518</v>
      </c>
      <c r="U2079" s="83">
        <v>44411.570104166669</v>
      </c>
      <c r="V2079" s="85" t="s">
        <v>5480</v>
      </c>
      <c r="W2079" s="81"/>
      <c r="X2079" s="81"/>
      <c r="Y2079" s="87" t="s">
        <v>7480</v>
      </c>
      <c r="Z2079" s="81"/>
    </row>
    <row r="2080" spans="1:26" x14ac:dyDescent="0.35">
      <c r="A2080" s="66" t="s">
        <v>1286</v>
      </c>
      <c r="B2080" s="66" t="s">
        <v>1286</v>
      </c>
      <c r="C2080" s="67"/>
      <c r="D2080" s="68"/>
      <c r="E2080" s="69"/>
      <c r="F2080" s="70"/>
      <c r="G2080" s="67"/>
      <c r="H2080" s="71"/>
      <c r="I2080" s="72"/>
      <c r="J2080" s="72"/>
      <c r="K2080" s="36"/>
      <c r="L2080" s="79"/>
      <c r="M2080" s="79"/>
      <c r="N2080" s="74"/>
      <c r="O2080" s="81" t="s">
        <v>179</v>
      </c>
      <c r="P2080" s="83">
        <v>44405.750243055554</v>
      </c>
      <c r="Q2080" s="81" t="s">
        <v>2413</v>
      </c>
      <c r="R2080" s="85" t="s">
        <v>3053</v>
      </c>
      <c r="S2080" s="81" t="s">
        <v>3177</v>
      </c>
      <c r="T2080" s="81" t="s">
        <v>3636</v>
      </c>
      <c r="U2080" s="83">
        <v>44405.750243055554</v>
      </c>
      <c r="V2080" s="85" t="s">
        <v>5481</v>
      </c>
      <c r="W2080" s="81"/>
      <c r="X2080" s="81"/>
      <c r="Y2080" s="87" t="s">
        <v>7481</v>
      </c>
      <c r="Z2080" s="81"/>
    </row>
    <row r="2081" spans="1:26" x14ac:dyDescent="0.35">
      <c r="A2081" s="66" t="s">
        <v>1286</v>
      </c>
      <c r="B2081" s="66" t="s">
        <v>1286</v>
      </c>
      <c r="C2081" s="67"/>
      <c r="D2081" s="68"/>
      <c r="E2081" s="69"/>
      <c r="F2081" s="70"/>
      <c r="G2081" s="67"/>
      <c r="H2081" s="71"/>
      <c r="I2081" s="72"/>
      <c r="J2081" s="72"/>
      <c r="K2081" s="36"/>
      <c r="L2081" s="79"/>
      <c r="M2081" s="79"/>
      <c r="N2081" s="74"/>
      <c r="O2081" s="81" t="s">
        <v>179</v>
      </c>
      <c r="P2081" s="83">
        <v>44406.500243055554</v>
      </c>
      <c r="Q2081" s="81" t="s">
        <v>2414</v>
      </c>
      <c r="R2081" s="85" t="s">
        <v>3054</v>
      </c>
      <c r="S2081" s="81" t="s">
        <v>3177</v>
      </c>
      <c r="T2081" s="81" t="s">
        <v>3443</v>
      </c>
      <c r="U2081" s="83">
        <v>44406.500243055554</v>
      </c>
      <c r="V2081" s="85" t="s">
        <v>5482</v>
      </c>
      <c r="W2081" s="81"/>
      <c r="X2081" s="81"/>
      <c r="Y2081" s="87" t="s">
        <v>7482</v>
      </c>
      <c r="Z2081" s="81"/>
    </row>
    <row r="2082" spans="1:26" x14ac:dyDescent="0.35">
      <c r="A2082" s="66" t="s">
        <v>1286</v>
      </c>
      <c r="B2082" s="66" t="s">
        <v>1286</v>
      </c>
      <c r="C2082" s="67"/>
      <c r="D2082" s="68"/>
      <c r="E2082" s="69"/>
      <c r="F2082" s="70"/>
      <c r="G2082" s="67"/>
      <c r="H2082" s="71"/>
      <c r="I2082" s="72"/>
      <c r="J2082" s="72"/>
      <c r="K2082" s="36"/>
      <c r="L2082" s="79"/>
      <c r="M2082" s="79"/>
      <c r="N2082" s="74"/>
      <c r="O2082" s="81" t="s">
        <v>179</v>
      </c>
      <c r="P2082" s="83">
        <v>44407.667210648149</v>
      </c>
      <c r="Q2082" s="81" t="s">
        <v>2415</v>
      </c>
      <c r="R2082" s="85" t="s">
        <v>3055</v>
      </c>
      <c r="S2082" s="81" t="s">
        <v>3177</v>
      </c>
      <c r="T2082" s="81" t="s">
        <v>3637</v>
      </c>
      <c r="U2082" s="83">
        <v>44407.667210648149</v>
      </c>
      <c r="V2082" s="85" t="s">
        <v>5483</v>
      </c>
      <c r="W2082" s="81"/>
      <c r="X2082" s="81"/>
      <c r="Y2082" s="87" t="s">
        <v>7483</v>
      </c>
      <c r="Z2082" s="81"/>
    </row>
    <row r="2083" spans="1:26" x14ac:dyDescent="0.35">
      <c r="A2083" s="66" t="s">
        <v>1286</v>
      </c>
      <c r="B2083" s="66" t="s">
        <v>1286</v>
      </c>
      <c r="C2083" s="67"/>
      <c r="D2083" s="68"/>
      <c r="E2083" s="69"/>
      <c r="F2083" s="70"/>
      <c r="G2083" s="67"/>
      <c r="H2083" s="71"/>
      <c r="I2083" s="72"/>
      <c r="J2083" s="72"/>
      <c r="K2083" s="36"/>
      <c r="L2083" s="79"/>
      <c r="M2083" s="79"/>
      <c r="N2083" s="74"/>
      <c r="O2083" s="81" t="s">
        <v>179</v>
      </c>
      <c r="P2083" s="83">
        <v>44410.687789351854</v>
      </c>
      <c r="Q2083" s="81" t="s">
        <v>2416</v>
      </c>
      <c r="R2083" s="85" t="s">
        <v>3056</v>
      </c>
      <c r="S2083" s="81" t="s">
        <v>3177</v>
      </c>
      <c r="T2083" s="81" t="s">
        <v>3638</v>
      </c>
      <c r="U2083" s="83">
        <v>44410.687789351854</v>
      </c>
      <c r="V2083" s="85" t="s">
        <v>5484</v>
      </c>
      <c r="W2083" s="81"/>
      <c r="X2083" s="81"/>
      <c r="Y2083" s="87" t="s">
        <v>7484</v>
      </c>
      <c r="Z2083" s="81"/>
    </row>
    <row r="2084" spans="1:26" x14ac:dyDescent="0.35">
      <c r="A2084" s="66" t="s">
        <v>1286</v>
      </c>
      <c r="B2084" s="66" t="s">
        <v>1286</v>
      </c>
      <c r="C2084" s="67"/>
      <c r="D2084" s="68"/>
      <c r="E2084" s="69"/>
      <c r="F2084" s="70"/>
      <c r="G2084" s="67"/>
      <c r="H2084" s="71"/>
      <c r="I2084" s="72"/>
      <c r="J2084" s="72"/>
      <c r="K2084" s="36"/>
      <c r="L2084" s="79"/>
      <c r="M2084" s="79"/>
      <c r="N2084" s="74"/>
      <c r="O2084" s="81" t="s">
        <v>179</v>
      </c>
      <c r="P2084" s="83">
        <v>44411.562569444446</v>
      </c>
      <c r="Q2084" s="81" t="s">
        <v>2417</v>
      </c>
      <c r="R2084" s="85" t="s">
        <v>3057</v>
      </c>
      <c r="S2084" s="81" t="s">
        <v>3177</v>
      </c>
      <c r="T2084" s="81" t="s">
        <v>3639</v>
      </c>
      <c r="U2084" s="83">
        <v>44411.562569444446</v>
      </c>
      <c r="V2084" s="85" t="s">
        <v>5485</v>
      </c>
      <c r="W2084" s="81"/>
      <c r="X2084" s="81"/>
      <c r="Y2084" s="87" t="s">
        <v>7485</v>
      </c>
      <c r="Z2084" s="81"/>
    </row>
    <row r="2085" spans="1:26" x14ac:dyDescent="0.35">
      <c r="A2085" s="66" t="s">
        <v>1286</v>
      </c>
      <c r="B2085" s="66" t="s">
        <v>1308</v>
      </c>
      <c r="C2085" s="67"/>
      <c r="D2085" s="68"/>
      <c r="E2085" s="69"/>
      <c r="F2085" s="70"/>
      <c r="G2085" s="67"/>
      <c r="H2085" s="71"/>
      <c r="I2085" s="72"/>
      <c r="J2085" s="72"/>
      <c r="K2085" s="36"/>
      <c r="L2085" s="79"/>
      <c r="M2085" s="79"/>
      <c r="N2085" s="74"/>
      <c r="O2085" s="81" t="s">
        <v>1490</v>
      </c>
      <c r="P2085" s="83">
        <v>44411.569143518522</v>
      </c>
      <c r="Q2085" s="81" t="s">
        <v>1709</v>
      </c>
      <c r="R2085" s="81"/>
      <c r="S2085" s="81"/>
      <c r="T2085" s="81" t="s">
        <v>3394</v>
      </c>
      <c r="U2085" s="83">
        <v>44411.569143518522</v>
      </c>
      <c r="V2085" s="85" t="s">
        <v>5486</v>
      </c>
      <c r="W2085" s="81"/>
      <c r="X2085" s="81"/>
      <c r="Y2085" s="87" t="s">
        <v>7486</v>
      </c>
      <c r="Z2085" s="81"/>
    </row>
    <row r="2086" spans="1:26" x14ac:dyDescent="0.35">
      <c r="A2086" s="66" t="s">
        <v>1286</v>
      </c>
      <c r="B2086" s="66" t="s">
        <v>1264</v>
      </c>
      <c r="C2086" s="67"/>
      <c r="D2086" s="68"/>
      <c r="E2086" s="69"/>
      <c r="F2086" s="70"/>
      <c r="G2086" s="67"/>
      <c r="H2086" s="71"/>
      <c r="I2086" s="72"/>
      <c r="J2086" s="72"/>
      <c r="K2086" s="36"/>
      <c r="L2086" s="79"/>
      <c r="M2086" s="79"/>
      <c r="N2086" s="74"/>
      <c r="O2086" s="81" t="s">
        <v>1490</v>
      </c>
      <c r="P2086" s="83">
        <v>44411.569143518522</v>
      </c>
      <c r="Q2086" s="81" t="s">
        <v>1709</v>
      </c>
      <c r="R2086" s="81"/>
      <c r="S2086" s="81"/>
      <c r="T2086" s="81" t="s">
        <v>3394</v>
      </c>
      <c r="U2086" s="83">
        <v>44411.569143518522</v>
      </c>
      <c r="V2086" s="85" t="s">
        <v>5486</v>
      </c>
      <c r="W2086" s="81"/>
      <c r="X2086" s="81"/>
      <c r="Y2086" s="87" t="s">
        <v>7486</v>
      </c>
      <c r="Z2086" s="81"/>
    </row>
    <row r="2087" spans="1:26" x14ac:dyDescent="0.35">
      <c r="A2087" s="66" t="s">
        <v>1286</v>
      </c>
      <c r="B2087" s="66" t="s">
        <v>1310</v>
      </c>
      <c r="C2087" s="67"/>
      <c r="D2087" s="68"/>
      <c r="E2087" s="69"/>
      <c r="F2087" s="70"/>
      <c r="G2087" s="67"/>
      <c r="H2087" s="71"/>
      <c r="I2087" s="72"/>
      <c r="J2087" s="72"/>
      <c r="K2087" s="36"/>
      <c r="L2087" s="79"/>
      <c r="M2087" s="79"/>
      <c r="N2087" s="74"/>
      <c r="O2087" s="81" t="s">
        <v>1490</v>
      </c>
      <c r="P2087" s="83">
        <v>44411.569143518522</v>
      </c>
      <c r="Q2087" s="81" t="s">
        <v>1709</v>
      </c>
      <c r="R2087" s="81"/>
      <c r="S2087" s="81"/>
      <c r="T2087" s="81" t="s">
        <v>3394</v>
      </c>
      <c r="U2087" s="83">
        <v>44411.569143518522</v>
      </c>
      <c r="V2087" s="85" t="s">
        <v>5486</v>
      </c>
      <c r="W2087" s="81"/>
      <c r="X2087" s="81"/>
      <c r="Y2087" s="87" t="s">
        <v>7486</v>
      </c>
      <c r="Z2087" s="81"/>
    </row>
    <row r="2088" spans="1:26" x14ac:dyDescent="0.35">
      <c r="A2088" s="66" t="s">
        <v>1286</v>
      </c>
      <c r="B2088" s="66" t="s">
        <v>1304</v>
      </c>
      <c r="C2088" s="67"/>
      <c r="D2088" s="68"/>
      <c r="E2088" s="69"/>
      <c r="F2088" s="70"/>
      <c r="G2088" s="67"/>
      <c r="H2088" s="71"/>
      <c r="I2088" s="72"/>
      <c r="J2088" s="72"/>
      <c r="K2088" s="36"/>
      <c r="L2088" s="79"/>
      <c r="M2088" s="79"/>
      <c r="N2088" s="74"/>
      <c r="O2088" s="81" t="s">
        <v>1490</v>
      </c>
      <c r="P2088" s="83">
        <v>44411.569976851853</v>
      </c>
      <c r="Q2088" s="81" t="s">
        <v>1952</v>
      </c>
      <c r="R2088" s="81"/>
      <c r="S2088" s="81"/>
      <c r="T2088" s="81"/>
      <c r="U2088" s="83">
        <v>44411.569976851853</v>
      </c>
      <c r="V2088" s="85" t="s">
        <v>5487</v>
      </c>
      <c r="W2088" s="81"/>
      <c r="X2088" s="81"/>
      <c r="Y2088" s="87" t="s">
        <v>7487</v>
      </c>
      <c r="Z2088" s="81"/>
    </row>
    <row r="2089" spans="1:26" x14ac:dyDescent="0.35">
      <c r="A2089" s="66" t="s">
        <v>1286</v>
      </c>
      <c r="B2089" s="66" t="s">
        <v>1286</v>
      </c>
      <c r="C2089" s="67"/>
      <c r="D2089" s="68"/>
      <c r="E2089" s="69"/>
      <c r="F2089" s="70"/>
      <c r="G2089" s="67"/>
      <c r="H2089" s="71"/>
      <c r="I2089" s="72"/>
      <c r="J2089" s="72"/>
      <c r="K2089" s="36"/>
      <c r="L2089" s="79"/>
      <c r="M2089" s="79"/>
      <c r="N2089" s="74"/>
      <c r="O2089" s="81" t="s">
        <v>179</v>
      </c>
      <c r="P2089" s="83">
        <v>44411.646192129629</v>
      </c>
      <c r="Q2089" s="81" t="s">
        <v>2418</v>
      </c>
      <c r="R2089" s="85" t="s">
        <v>3058</v>
      </c>
      <c r="S2089" s="81" t="s">
        <v>3177</v>
      </c>
      <c r="T2089" s="81" t="s">
        <v>3640</v>
      </c>
      <c r="U2089" s="83">
        <v>44411.646192129629</v>
      </c>
      <c r="V2089" s="85" t="s">
        <v>5488</v>
      </c>
      <c r="W2089" s="81"/>
      <c r="X2089" s="81"/>
      <c r="Y2089" s="87" t="s">
        <v>7488</v>
      </c>
      <c r="Z2089" s="81"/>
    </row>
    <row r="2090" spans="1:26" x14ac:dyDescent="0.35">
      <c r="A2090" s="66" t="s">
        <v>1289</v>
      </c>
      <c r="B2090" s="66" t="s">
        <v>1482</v>
      </c>
      <c r="C2090" s="67"/>
      <c r="D2090" s="68"/>
      <c r="E2090" s="69"/>
      <c r="F2090" s="70"/>
      <c r="G2090" s="67"/>
      <c r="H2090" s="71"/>
      <c r="I2090" s="72"/>
      <c r="J2090" s="72"/>
      <c r="K2090" s="36"/>
      <c r="L2090" s="79"/>
      <c r="M2090" s="79"/>
      <c r="N2090" s="74"/>
      <c r="O2090" s="81" t="s">
        <v>1490</v>
      </c>
      <c r="P2090" s="83">
        <v>44405.360462962963</v>
      </c>
      <c r="Q2090" s="81" t="s">
        <v>2419</v>
      </c>
      <c r="R2090" s="85" t="s">
        <v>3059</v>
      </c>
      <c r="S2090" s="81" t="s">
        <v>3177</v>
      </c>
      <c r="T2090" s="81"/>
      <c r="U2090" s="83">
        <v>44405.360462962963</v>
      </c>
      <c r="V2090" s="85" t="s">
        <v>5489</v>
      </c>
      <c r="W2090" s="81"/>
      <c r="X2090" s="81"/>
      <c r="Y2090" s="87" t="s">
        <v>7489</v>
      </c>
      <c r="Z2090" s="81"/>
    </row>
    <row r="2091" spans="1:26" x14ac:dyDescent="0.35">
      <c r="A2091" s="66" t="s">
        <v>1290</v>
      </c>
      <c r="B2091" s="66" t="s">
        <v>1482</v>
      </c>
      <c r="C2091" s="67"/>
      <c r="D2091" s="68"/>
      <c r="E2091" s="69"/>
      <c r="F2091" s="70"/>
      <c r="G2091" s="67"/>
      <c r="H2091" s="71"/>
      <c r="I2091" s="72"/>
      <c r="J2091" s="72"/>
      <c r="K2091" s="36"/>
      <c r="L2091" s="79"/>
      <c r="M2091" s="79"/>
      <c r="N2091" s="74"/>
      <c r="O2091" s="81" t="s">
        <v>1490</v>
      </c>
      <c r="P2091" s="83">
        <v>44405.361689814818</v>
      </c>
      <c r="Q2091" s="81" t="s">
        <v>2372</v>
      </c>
      <c r="R2091" s="81"/>
      <c r="S2091" s="81"/>
      <c r="T2091" s="81"/>
      <c r="U2091" s="83">
        <v>44405.361689814818</v>
      </c>
      <c r="V2091" s="85" t="s">
        <v>5490</v>
      </c>
      <c r="W2091" s="81"/>
      <c r="X2091" s="81"/>
      <c r="Y2091" s="87" t="s">
        <v>7490</v>
      </c>
      <c r="Z2091" s="81"/>
    </row>
    <row r="2092" spans="1:26" x14ac:dyDescent="0.35">
      <c r="A2092" s="66" t="s">
        <v>1289</v>
      </c>
      <c r="B2092" s="66" t="s">
        <v>1481</v>
      </c>
      <c r="C2092" s="67"/>
      <c r="D2092" s="68"/>
      <c r="E2092" s="69"/>
      <c r="F2092" s="70"/>
      <c r="G2092" s="67"/>
      <c r="H2092" s="71"/>
      <c r="I2092" s="72"/>
      <c r="J2092" s="72"/>
      <c r="K2092" s="36"/>
      <c r="L2092" s="79"/>
      <c r="M2092" s="79"/>
      <c r="N2092" s="74"/>
      <c r="O2092" s="81" t="s">
        <v>1490</v>
      </c>
      <c r="P2092" s="83">
        <v>44405.360462962963</v>
      </c>
      <c r="Q2092" s="81" t="s">
        <v>2419</v>
      </c>
      <c r="R2092" s="85" t="s">
        <v>3059</v>
      </c>
      <c r="S2092" s="81" t="s">
        <v>3177</v>
      </c>
      <c r="T2092" s="81"/>
      <c r="U2092" s="83">
        <v>44405.360462962963</v>
      </c>
      <c r="V2092" s="85" t="s">
        <v>5489</v>
      </c>
      <c r="W2092" s="81"/>
      <c r="X2092" s="81"/>
      <c r="Y2092" s="87" t="s">
        <v>7489</v>
      </c>
      <c r="Z2092" s="81"/>
    </row>
    <row r="2093" spans="1:26" x14ac:dyDescent="0.35">
      <c r="A2093" s="66" t="s">
        <v>1289</v>
      </c>
      <c r="B2093" s="66" t="s">
        <v>1308</v>
      </c>
      <c r="C2093" s="67"/>
      <c r="D2093" s="68"/>
      <c r="E2093" s="69"/>
      <c r="F2093" s="70"/>
      <c r="G2093" s="67"/>
      <c r="H2093" s="71"/>
      <c r="I2093" s="72"/>
      <c r="J2093" s="72"/>
      <c r="K2093" s="36"/>
      <c r="L2093" s="79"/>
      <c r="M2093" s="79"/>
      <c r="N2093" s="74"/>
      <c r="O2093" s="81" t="s">
        <v>1490</v>
      </c>
      <c r="P2093" s="83">
        <v>44411.557025462964</v>
      </c>
      <c r="Q2093" s="81" t="s">
        <v>1709</v>
      </c>
      <c r="R2093" s="81"/>
      <c r="S2093" s="81"/>
      <c r="T2093" s="81" t="s">
        <v>3394</v>
      </c>
      <c r="U2093" s="83">
        <v>44411.557025462964</v>
      </c>
      <c r="V2093" s="85" t="s">
        <v>5491</v>
      </c>
      <c r="W2093" s="81"/>
      <c r="X2093" s="81"/>
      <c r="Y2093" s="87" t="s">
        <v>7491</v>
      </c>
      <c r="Z2093" s="81"/>
    </row>
    <row r="2094" spans="1:26" x14ac:dyDescent="0.35">
      <c r="A2094" s="66" t="s">
        <v>1289</v>
      </c>
      <c r="B2094" s="66" t="s">
        <v>1264</v>
      </c>
      <c r="C2094" s="67"/>
      <c r="D2094" s="68"/>
      <c r="E2094" s="69"/>
      <c r="F2094" s="70"/>
      <c r="G2094" s="67"/>
      <c r="H2094" s="71"/>
      <c r="I2094" s="72"/>
      <c r="J2094" s="72"/>
      <c r="K2094" s="36"/>
      <c r="L2094" s="79"/>
      <c r="M2094" s="79"/>
      <c r="N2094" s="74"/>
      <c r="O2094" s="81" t="s">
        <v>1490</v>
      </c>
      <c r="P2094" s="83">
        <v>44411.557025462964</v>
      </c>
      <c r="Q2094" s="81" t="s">
        <v>1709</v>
      </c>
      <c r="R2094" s="81"/>
      <c r="S2094" s="81"/>
      <c r="T2094" s="81" t="s">
        <v>3394</v>
      </c>
      <c r="U2094" s="83">
        <v>44411.557025462964</v>
      </c>
      <c r="V2094" s="85" t="s">
        <v>5491</v>
      </c>
      <c r="W2094" s="81"/>
      <c r="X2094" s="81"/>
      <c r="Y2094" s="87" t="s">
        <v>7491</v>
      </c>
      <c r="Z2094" s="81"/>
    </row>
    <row r="2095" spans="1:26" x14ac:dyDescent="0.35">
      <c r="A2095" s="66" t="s">
        <v>1289</v>
      </c>
      <c r="B2095" s="66" t="s">
        <v>1310</v>
      </c>
      <c r="C2095" s="67"/>
      <c r="D2095" s="68"/>
      <c r="E2095" s="69"/>
      <c r="F2095" s="70"/>
      <c r="G2095" s="67"/>
      <c r="H2095" s="71"/>
      <c r="I2095" s="72"/>
      <c r="J2095" s="72"/>
      <c r="K2095" s="36"/>
      <c r="L2095" s="79"/>
      <c r="M2095" s="79"/>
      <c r="N2095" s="74"/>
      <c r="O2095" s="81" t="s">
        <v>1490</v>
      </c>
      <c r="P2095" s="83">
        <v>44411.557025462964</v>
      </c>
      <c r="Q2095" s="81" t="s">
        <v>1709</v>
      </c>
      <c r="R2095" s="81"/>
      <c r="S2095" s="81"/>
      <c r="T2095" s="81" t="s">
        <v>3394</v>
      </c>
      <c r="U2095" s="83">
        <v>44411.557025462964</v>
      </c>
      <c r="V2095" s="85" t="s">
        <v>5491</v>
      </c>
      <c r="W2095" s="81"/>
      <c r="X2095" s="81"/>
      <c r="Y2095" s="87" t="s">
        <v>7491</v>
      </c>
      <c r="Z2095" s="81"/>
    </row>
    <row r="2096" spans="1:26" x14ac:dyDescent="0.35">
      <c r="A2096" s="66" t="s">
        <v>1289</v>
      </c>
      <c r="B2096" s="66" t="s">
        <v>1308</v>
      </c>
      <c r="C2096" s="67"/>
      <c r="D2096" s="68"/>
      <c r="E2096" s="69"/>
      <c r="F2096" s="70"/>
      <c r="G2096" s="67"/>
      <c r="H2096" s="71"/>
      <c r="I2096" s="72"/>
      <c r="J2096" s="72"/>
      <c r="K2096" s="36"/>
      <c r="L2096" s="79"/>
      <c r="M2096" s="79"/>
      <c r="N2096" s="74"/>
      <c r="O2096" s="81" t="s">
        <v>1490</v>
      </c>
      <c r="P2096" s="83">
        <v>44411.558761574073</v>
      </c>
      <c r="Q2096" s="81" t="s">
        <v>2420</v>
      </c>
      <c r="R2096" s="85" t="s">
        <v>3060</v>
      </c>
      <c r="S2096" s="81" t="s">
        <v>3177</v>
      </c>
      <c r="T2096" s="81" t="s">
        <v>3641</v>
      </c>
      <c r="U2096" s="83">
        <v>44411.558761574073</v>
      </c>
      <c r="V2096" s="85" t="s">
        <v>5492</v>
      </c>
      <c r="W2096" s="81"/>
      <c r="X2096" s="81"/>
      <c r="Y2096" s="87" t="s">
        <v>7492</v>
      </c>
      <c r="Z2096" s="81"/>
    </row>
    <row r="2097" spans="1:26" x14ac:dyDescent="0.35">
      <c r="A2097" s="66" t="s">
        <v>1289</v>
      </c>
      <c r="B2097" s="66" t="s">
        <v>1264</v>
      </c>
      <c r="C2097" s="67"/>
      <c r="D2097" s="68"/>
      <c r="E2097" s="69"/>
      <c r="F2097" s="70"/>
      <c r="G2097" s="67"/>
      <c r="H2097" s="71"/>
      <c r="I2097" s="72"/>
      <c r="J2097" s="72"/>
      <c r="K2097" s="36"/>
      <c r="L2097" s="79"/>
      <c r="M2097" s="79"/>
      <c r="N2097" s="74"/>
      <c r="O2097" s="81" t="s">
        <v>1490</v>
      </c>
      <c r="P2097" s="83">
        <v>44411.558761574073</v>
      </c>
      <c r="Q2097" s="81" t="s">
        <v>2420</v>
      </c>
      <c r="R2097" s="85" t="s">
        <v>3060</v>
      </c>
      <c r="S2097" s="81" t="s">
        <v>3177</v>
      </c>
      <c r="T2097" s="81" t="s">
        <v>3641</v>
      </c>
      <c r="U2097" s="83">
        <v>44411.558761574073</v>
      </c>
      <c r="V2097" s="85" t="s">
        <v>5492</v>
      </c>
      <c r="W2097" s="81"/>
      <c r="X2097" s="81"/>
      <c r="Y2097" s="87" t="s">
        <v>7492</v>
      </c>
      <c r="Z2097" s="81"/>
    </row>
    <row r="2098" spans="1:26" x14ac:dyDescent="0.35">
      <c r="A2098" s="66" t="s">
        <v>1290</v>
      </c>
      <c r="B2098" s="66" t="s">
        <v>1289</v>
      </c>
      <c r="C2098" s="67"/>
      <c r="D2098" s="68"/>
      <c r="E2098" s="69"/>
      <c r="F2098" s="70"/>
      <c r="G2098" s="67"/>
      <c r="H2098" s="71"/>
      <c r="I2098" s="72"/>
      <c r="J2098" s="72"/>
      <c r="K2098" s="36"/>
      <c r="L2098" s="79"/>
      <c r="M2098" s="79"/>
      <c r="N2098" s="74"/>
      <c r="O2098" s="81" t="s">
        <v>1490</v>
      </c>
      <c r="P2098" s="83">
        <v>44405.361689814818</v>
      </c>
      <c r="Q2098" s="81" t="s">
        <v>2372</v>
      </c>
      <c r="R2098" s="81"/>
      <c r="S2098" s="81"/>
      <c r="T2098" s="81"/>
      <c r="U2098" s="83">
        <v>44405.361689814818</v>
      </c>
      <c r="V2098" s="85" t="s">
        <v>5490</v>
      </c>
      <c r="W2098" s="81"/>
      <c r="X2098" s="81"/>
      <c r="Y2098" s="87" t="s">
        <v>7490</v>
      </c>
      <c r="Z2098" s="81"/>
    </row>
    <row r="2099" spans="1:26" x14ac:dyDescent="0.35">
      <c r="A2099" s="66" t="s">
        <v>1291</v>
      </c>
      <c r="B2099" s="66" t="s">
        <v>1291</v>
      </c>
      <c r="C2099" s="67"/>
      <c r="D2099" s="68"/>
      <c r="E2099" s="69"/>
      <c r="F2099" s="70"/>
      <c r="G2099" s="67"/>
      <c r="H2099" s="71"/>
      <c r="I2099" s="72"/>
      <c r="J2099" s="72"/>
      <c r="K2099" s="36"/>
      <c r="L2099" s="79"/>
      <c r="M2099" s="79"/>
      <c r="N2099" s="74"/>
      <c r="O2099" s="81" t="s">
        <v>179</v>
      </c>
      <c r="P2099" s="83">
        <v>44405.75408564815</v>
      </c>
      <c r="Q2099" s="81" t="s">
        <v>2421</v>
      </c>
      <c r="R2099" s="85" t="s">
        <v>3061</v>
      </c>
      <c r="S2099" s="81" t="s">
        <v>3177</v>
      </c>
      <c r="T2099" s="81"/>
      <c r="U2099" s="83">
        <v>44405.75408564815</v>
      </c>
      <c r="V2099" s="85" t="s">
        <v>5493</v>
      </c>
      <c r="W2099" s="81"/>
      <c r="X2099" s="81"/>
      <c r="Y2099" s="87" t="s">
        <v>7493</v>
      </c>
      <c r="Z2099" s="81"/>
    </row>
    <row r="2100" spans="1:26" x14ac:dyDescent="0.35">
      <c r="A2100" s="66" t="s">
        <v>1290</v>
      </c>
      <c r="B2100" s="66" t="s">
        <v>1291</v>
      </c>
      <c r="C2100" s="67"/>
      <c r="D2100" s="68"/>
      <c r="E2100" s="69"/>
      <c r="F2100" s="70"/>
      <c r="G2100" s="67"/>
      <c r="H2100" s="71"/>
      <c r="I2100" s="72"/>
      <c r="J2100" s="72"/>
      <c r="K2100" s="36"/>
      <c r="L2100" s="79"/>
      <c r="M2100" s="79"/>
      <c r="N2100" s="74"/>
      <c r="O2100" s="81" t="s">
        <v>1490</v>
      </c>
      <c r="P2100" s="83">
        <v>44405.75613425926</v>
      </c>
      <c r="Q2100" s="81" t="s">
        <v>1888</v>
      </c>
      <c r="R2100" s="81"/>
      <c r="S2100" s="81"/>
      <c r="T2100" s="81"/>
      <c r="U2100" s="83">
        <v>44405.75613425926</v>
      </c>
      <c r="V2100" s="85" t="s">
        <v>5494</v>
      </c>
      <c r="W2100" s="81"/>
      <c r="X2100" s="81"/>
      <c r="Y2100" s="87" t="s">
        <v>7494</v>
      </c>
      <c r="Z2100" s="81"/>
    </row>
    <row r="2101" spans="1:26" x14ac:dyDescent="0.35">
      <c r="A2101" s="66" t="s">
        <v>1292</v>
      </c>
      <c r="B2101" s="66" t="s">
        <v>1292</v>
      </c>
      <c r="C2101" s="67"/>
      <c r="D2101" s="68"/>
      <c r="E2101" s="69"/>
      <c r="F2101" s="70"/>
      <c r="G2101" s="67"/>
      <c r="H2101" s="71"/>
      <c r="I2101" s="72"/>
      <c r="J2101" s="72"/>
      <c r="K2101" s="36"/>
      <c r="L2101" s="79"/>
      <c r="M2101" s="79"/>
      <c r="N2101" s="74"/>
      <c r="O2101" s="81" t="s">
        <v>179</v>
      </c>
      <c r="P2101" s="83">
        <v>44406.469918981478</v>
      </c>
      <c r="Q2101" s="81" t="s">
        <v>2422</v>
      </c>
      <c r="R2101" s="85" t="s">
        <v>3062</v>
      </c>
      <c r="S2101" s="81" t="s">
        <v>3177</v>
      </c>
      <c r="T2101" s="81"/>
      <c r="U2101" s="83">
        <v>44406.469918981478</v>
      </c>
      <c r="V2101" s="85" t="s">
        <v>5495</v>
      </c>
      <c r="W2101" s="81"/>
      <c r="X2101" s="81"/>
      <c r="Y2101" s="87" t="s">
        <v>7495</v>
      </c>
      <c r="Z2101" s="81"/>
    </row>
    <row r="2102" spans="1:26" x14ac:dyDescent="0.35">
      <c r="A2102" s="66" t="s">
        <v>1290</v>
      </c>
      <c r="B2102" s="66" t="s">
        <v>1292</v>
      </c>
      <c r="C2102" s="67"/>
      <c r="D2102" s="68"/>
      <c r="E2102" s="69"/>
      <c r="F2102" s="70"/>
      <c r="G2102" s="67"/>
      <c r="H2102" s="71"/>
      <c r="I2102" s="72"/>
      <c r="J2102" s="72"/>
      <c r="K2102" s="36"/>
      <c r="L2102" s="79"/>
      <c r="M2102" s="79"/>
      <c r="N2102" s="74"/>
      <c r="O2102" s="81" t="s">
        <v>1490</v>
      </c>
      <c r="P2102" s="83">
        <v>44406.470451388886</v>
      </c>
      <c r="Q2102" s="81" t="s">
        <v>1602</v>
      </c>
      <c r="R2102" s="81"/>
      <c r="S2102" s="81"/>
      <c r="T2102" s="81"/>
      <c r="U2102" s="83">
        <v>44406.470451388886</v>
      </c>
      <c r="V2102" s="85" t="s">
        <v>5496</v>
      </c>
      <c r="W2102" s="81"/>
      <c r="X2102" s="81"/>
      <c r="Y2102" s="87" t="s">
        <v>7496</v>
      </c>
      <c r="Z2102" s="81"/>
    </row>
    <row r="2103" spans="1:26" x14ac:dyDescent="0.35">
      <c r="A2103" s="66" t="s">
        <v>1076</v>
      </c>
      <c r="B2103" s="66" t="s">
        <v>1076</v>
      </c>
      <c r="C2103" s="67"/>
      <c r="D2103" s="68"/>
      <c r="E2103" s="69"/>
      <c r="F2103" s="70"/>
      <c r="G2103" s="67"/>
      <c r="H2103" s="71"/>
      <c r="I2103" s="72"/>
      <c r="J2103" s="72"/>
      <c r="K2103" s="36"/>
      <c r="L2103" s="79"/>
      <c r="M2103" s="79"/>
      <c r="N2103" s="74"/>
      <c r="O2103" s="81" t="s">
        <v>179</v>
      </c>
      <c r="P2103" s="83">
        <v>44407.521053240744</v>
      </c>
      <c r="Q2103" s="81" t="s">
        <v>2423</v>
      </c>
      <c r="R2103" s="81" t="s">
        <v>3063</v>
      </c>
      <c r="S2103" s="81" t="s">
        <v>3276</v>
      </c>
      <c r="T2103" s="81" t="s">
        <v>3462</v>
      </c>
      <c r="U2103" s="83">
        <v>44407.521053240744</v>
      </c>
      <c r="V2103" s="85" t="s">
        <v>5497</v>
      </c>
      <c r="W2103" s="81"/>
      <c r="X2103" s="81"/>
      <c r="Y2103" s="87" t="s">
        <v>7497</v>
      </c>
      <c r="Z2103" s="81"/>
    </row>
    <row r="2104" spans="1:26" x14ac:dyDescent="0.35">
      <c r="A2104" s="66" t="s">
        <v>1076</v>
      </c>
      <c r="B2104" s="66" t="s">
        <v>1076</v>
      </c>
      <c r="C2104" s="67"/>
      <c r="D2104" s="68"/>
      <c r="E2104" s="69"/>
      <c r="F2104" s="70"/>
      <c r="G2104" s="67"/>
      <c r="H2104" s="71"/>
      <c r="I2104" s="72"/>
      <c r="J2104" s="72"/>
      <c r="K2104" s="36"/>
      <c r="L2104" s="79"/>
      <c r="M2104" s="79"/>
      <c r="N2104" s="74"/>
      <c r="O2104" s="81" t="s">
        <v>179</v>
      </c>
      <c r="P2104" s="83">
        <v>44410.333622685182</v>
      </c>
      <c r="Q2104" s="81" t="s">
        <v>2424</v>
      </c>
      <c r="R2104" s="85" t="s">
        <v>3064</v>
      </c>
      <c r="S2104" s="81" t="s">
        <v>3177</v>
      </c>
      <c r="T2104" s="81" t="s">
        <v>3289</v>
      </c>
      <c r="U2104" s="83">
        <v>44410.333622685182</v>
      </c>
      <c r="V2104" s="85" t="s">
        <v>5498</v>
      </c>
      <c r="W2104" s="81"/>
      <c r="X2104" s="81"/>
      <c r="Y2104" s="87" t="s">
        <v>7498</v>
      </c>
      <c r="Z2104" s="81"/>
    </row>
    <row r="2105" spans="1:26" x14ac:dyDescent="0.35">
      <c r="A2105" s="66" t="s">
        <v>1076</v>
      </c>
      <c r="B2105" s="66" t="s">
        <v>1076</v>
      </c>
      <c r="C2105" s="67"/>
      <c r="D2105" s="68"/>
      <c r="E2105" s="69"/>
      <c r="F2105" s="70"/>
      <c r="G2105" s="67"/>
      <c r="H2105" s="71"/>
      <c r="I2105" s="72"/>
      <c r="J2105" s="72"/>
      <c r="K2105" s="36"/>
      <c r="L2105" s="79"/>
      <c r="M2105" s="79"/>
      <c r="N2105" s="74"/>
      <c r="O2105" s="81" t="s">
        <v>179</v>
      </c>
      <c r="P2105" s="83">
        <v>44411.354305555556</v>
      </c>
      <c r="Q2105" s="81" t="s">
        <v>2425</v>
      </c>
      <c r="R2105" s="85" t="s">
        <v>3065</v>
      </c>
      <c r="S2105" s="81" t="s">
        <v>3177</v>
      </c>
      <c r="T2105" s="81" t="s">
        <v>3462</v>
      </c>
      <c r="U2105" s="83">
        <v>44411.354305555556</v>
      </c>
      <c r="V2105" s="85" t="s">
        <v>5499</v>
      </c>
      <c r="W2105" s="81"/>
      <c r="X2105" s="81"/>
      <c r="Y2105" s="87" t="s">
        <v>7499</v>
      </c>
      <c r="Z2105" s="81"/>
    </row>
    <row r="2106" spans="1:26" x14ac:dyDescent="0.35">
      <c r="A2106" s="66" t="s">
        <v>1290</v>
      </c>
      <c r="B2106" s="66" t="s">
        <v>1076</v>
      </c>
      <c r="C2106" s="67"/>
      <c r="D2106" s="68"/>
      <c r="E2106" s="69"/>
      <c r="F2106" s="70"/>
      <c r="G2106" s="67"/>
      <c r="H2106" s="71"/>
      <c r="I2106" s="72"/>
      <c r="J2106" s="72"/>
      <c r="K2106" s="36"/>
      <c r="L2106" s="79"/>
      <c r="M2106" s="79"/>
      <c r="N2106" s="74"/>
      <c r="O2106" s="81" t="s">
        <v>1490</v>
      </c>
      <c r="P2106" s="83">
        <v>44407.522361111114</v>
      </c>
      <c r="Q2106" s="81" t="s">
        <v>1841</v>
      </c>
      <c r="R2106" s="85" t="s">
        <v>2725</v>
      </c>
      <c r="S2106" s="81" t="s">
        <v>3223</v>
      </c>
      <c r="T2106" s="81" t="s">
        <v>3462</v>
      </c>
      <c r="U2106" s="83">
        <v>44407.522361111114</v>
      </c>
      <c r="V2106" s="85" t="s">
        <v>5500</v>
      </c>
      <c r="W2106" s="81"/>
      <c r="X2106" s="81"/>
      <c r="Y2106" s="87" t="s">
        <v>7500</v>
      </c>
      <c r="Z2106" s="81"/>
    </row>
    <row r="2107" spans="1:26" x14ac:dyDescent="0.35">
      <c r="A2107" s="66" t="s">
        <v>1293</v>
      </c>
      <c r="B2107" s="66" t="s">
        <v>1293</v>
      </c>
      <c r="C2107" s="67"/>
      <c r="D2107" s="68"/>
      <c r="E2107" s="69"/>
      <c r="F2107" s="70"/>
      <c r="G2107" s="67"/>
      <c r="H2107" s="71"/>
      <c r="I2107" s="72"/>
      <c r="J2107" s="72"/>
      <c r="K2107" s="36"/>
      <c r="L2107" s="79"/>
      <c r="M2107" s="79"/>
      <c r="N2107" s="74"/>
      <c r="O2107" s="81" t="s">
        <v>179</v>
      </c>
      <c r="P2107" s="83">
        <v>44409.219444444447</v>
      </c>
      <c r="Q2107" s="81" t="s">
        <v>2426</v>
      </c>
      <c r="R2107" s="85" t="s">
        <v>3066</v>
      </c>
      <c r="S2107" s="81" t="s">
        <v>3177</v>
      </c>
      <c r="T2107" s="81" t="s">
        <v>3581</v>
      </c>
      <c r="U2107" s="83">
        <v>44409.219444444447</v>
      </c>
      <c r="V2107" s="85" t="s">
        <v>5501</v>
      </c>
      <c r="W2107" s="81"/>
      <c r="X2107" s="81"/>
      <c r="Y2107" s="87" t="s">
        <v>7501</v>
      </c>
      <c r="Z2107" s="81"/>
    </row>
    <row r="2108" spans="1:26" x14ac:dyDescent="0.35">
      <c r="A2108" s="66" t="s">
        <v>1290</v>
      </c>
      <c r="B2108" s="66" t="s">
        <v>1293</v>
      </c>
      <c r="C2108" s="67"/>
      <c r="D2108" s="68"/>
      <c r="E2108" s="69"/>
      <c r="F2108" s="70"/>
      <c r="G2108" s="67"/>
      <c r="H2108" s="71"/>
      <c r="I2108" s="72"/>
      <c r="J2108" s="72"/>
      <c r="K2108" s="36"/>
      <c r="L2108" s="79"/>
      <c r="M2108" s="79"/>
      <c r="N2108" s="74"/>
      <c r="O2108" s="81" t="s">
        <v>1490</v>
      </c>
      <c r="P2108" s="83">
        <v>44409.219571759262</v>
      </c>
      <c r="Q2108" s="81" t="s">
        <v>1775</v>
      </c>
      <c r="R2108" s="81"/>
      <c r="S2108" s="81"/>
      <c r="T2108" s="81" t="s">
        <v>3435</v>
      </c>
      <c r="U2108" s="83">
        <v>44409.219571759262</v>
      </c>
      <c r="V2108" s="85" t="s">
        <v>5502</v>
      </c>
      <c r="W2108" s="81"/>
      <c r="X2108" s="81"/>
      <c r="Y2108" s="87" t="s">
        <v>7502</v>
      </c>
      <c r="Z2108" s="81"/>
    </row>
    <row r="2109" spans="1:26" x14ac:dyDescent="0.35">
      <c r="A2109" s="66" t="s">
        <v>1294</v>
      </c>
      <c r="B2109" s="66" t="s">
        <v>1294</v>
      </c>
      <c r="C2109" s="67"/>
      <c r="D2109" s="68"/>
      <c r="E2109" s="69"/>
      <c r="F2109" s="70"/>
      <c r="G2109" s="67"/>
      <c r="H2109" s="71"/>
      <c r="I2109" s="72"/>
      <c r="J2109" s="72"/>
      <c r="K2109" s="36"/>
      <c r="L2109" s="79"/>
      <c r="M2109" s="79"/>
      <c r="N2109" s="74"/>
      <c r="O2109" s="81" t="s">
        <v>179</v>
      </c>
      <c r="P2109" s="83">
        <v>44405.270868055559</v>
      </c>
      <c r="Q2109" s="81" t="s">
        <v>2427</v>
      </c>
      <c r="R2109" s="85" t="s">
        <v>3067</v>
      </c>
      <c r="S2109" s="81" t="s">
        <v>3177</v>
      </c>
      <c r="T2109" s="81"/>
      <c r="U2109" s="83">
        <v>44405.270868055559</v>
      </c>
      <c r="V2109" s="85" t="s">
        <v>5503</v>
      </c>
      <c r="W2109" s="81"/>
      <c r="X2109" s="81"/>
      <c r="Y2109" s="87" t="s">
        <v>7503</v>
      </c>
      <c r="Z2109" s="81"/>
    </row>
    <row r="2110" spans="1:26" x14ac:dyDescent="0.35">
      <c r="A2110" s="66" t="s">
        <v>1294</v>
      </c>
      <c r="B2110" s="66" t="s">
        <v>1294</v>
      </c>
      <c r="C2110" s="67"/>
      <c r="D2110" s="68"/>
      <c r="E2110" s="69"/>
      <c r="F2110" s="70"/>
      <c r="G2110" s="67"/>
      <c r="H2110" s="71"/>
      <c r="I2110" s="72"/>
      <c r="J2110" s="72"/>
      <c r="K2110" s="36"/>
      <c r="L2110" s="79"/>
      <c r="M2110" s="79"/>
      <c r="N2110" s="74"/>
      <c r="O2110" s="81" t="s">
        <v>179</v>
      </c>
      <c r="P2110" s="83">
        <v>44405.53266203704</v>
      </c>
      <c r="Q2110" s="81" t="s">
        <v>2428</v>
      </c>
      <c r="R2110" s="85" t="s">
        <v>3068</v>
      </c>
      <c r="S2110" s="81" t="s">
        <v>3177</v>
      </c>
      <c r="T2110" s="81" t="s">
        <v>3619</v>
      </c>
      <c r="U2110" s="83">
        <v>44405.53266203704</v>
      </c>
      <c r="V2110" s="85" t="s">
        <v>5504</v>
      </c>
      <c r="W2110" s="81"/>
      <c r="X2110" s="81"/>
      <c r="Y2110" s="87" t="s">
        <v>7504</v>
      </c>
      <c r="Z2110" s="81"/>
    </row>
    <row r="2111" spans="1:26" x14ac:dyDescent="0.35">
      <c r="A2111" s="66" t="s">
        <v>1294</v>
      </c>
      <c r="B2111" s="66" t="s">
        <v>1294</v>
      </c>
      <c r="C2111" s="67"/>
      <c r="D2111" s="68"/>
      <c r="E2111" s="69"/>
      <c r="F2111" s="70"/>
      <c r="G2111" s="67"/>
      <c r="H2111" s="71"/>
      <c r="I2111" s="72"/>
      <c r="J2111" s="72"/>
      <c r="K2111" s="36"/>
      <c r="L2111" s="79"/>
      <c r="M2111" s="79"/>
      <c r="N2111" s="74"/>
      <c r="O2111" s="81" t="s">
        <v>179</v>
      </c>
      <c r="P2111" s="83">
        <v>44406.449097222219</v>
      </c>
      <c r="Q2111" s="81" t="s">
        <v>2429</v>
      </c>
      <c r="R2111" s="85" t="s">
        <v>3069</v>
      </c>
      <c r="S2111" s="81" t="s">
        <v>3177</v>
      </c>
      <c r="T2111" s="81" t="s">
        <v>3623</v>
      </c>
      <c r="U2111" s="83">
        <v>44406.449097222219</v>
      </c>
      <c r="V2111" s="85" t="s">
        <v>5505</v>
      </c>
      <c r="W2111" s="81"/>
      <c r="X2111" s="81"/>
      <c r="Y2111" s="87" t="s">
        <v>7505</v>
      </c>
      <c r="Z2111" s="81"/>
    </row>
    <row r="2112" spans="1:26" x14ac:dyDescent="0.35">
      <c r="A2112" s="66" t="s">
        <v>1294</v>
      </c>
      <c r="B2112" s="66" t="s">
        <v>1294</v>
      </c>
      <c r="C2112" s="67"/>
      <c r="D2112" s="68"/>
      <c r="E2112" s="69"/>
      <c r="F2112" s="70"/>
      <c r="G2112" s="67"/>
      <c r="H2112" s="71"/>
      <c r="I2112" s="72"/>
      <c r="J2112" s="72"/>
      <c r="K2112" s="36"/>
      <c r="L2112" s="79"/>
      <c r="M2112" s="79"/>
      <c r="N2112" s="74"/>
      <c r="O2112" s="81" t="s">
        <v>179</v>
      </c>
      <c r="P2112" s="83">
        <v>44406.531261574077</v>
      </c>
      <c r="Q2112" s="81" t="s">
        <v>2430</v>
      </c>
      <c r="R2112" s="85" t="s">
        <v>3070</v>
      </c>
      <c r="S2112" s="81" t="s">
        <v>3177</v>
      </c>
      <c r="T2112" s="81"/>
      <c r="U2112" s="83">
        <v>44406.531261574077</v>
      </c>
      <c r="V2112" s="85" t="s">
        <v>5506</v>
      </c>
      <c r="W2112" s="81"/>
      <c r="X2112" s="81"/>
      <c r="Y2112" s="87" t="s">
        <v>7506</v>
      </c>
      <c r="Z2112" s="81"/>
    </row>
    <row r="2113" spans="1:26" x14ac:dyDescent="0.35">
      <c r="A2113" s="66" t="s">
        <v>1294</v>
      </c>
      <c r="B2113" s="66" t="s">
        <v>1294</v>
      </c>
      <c r="C2113" s="67"/>
      <c r="D2113" s="68"/>
      <c r="E2113" s="69"/>
      <c r="F2113" s="70"/>
      <c r="G2113" s="67"/>
      <c r="H2113" s="71"/>
      <c r="I2113" s="72"/>
      <c r="J2113" s="72"/>
      <c r="K2113" s="36"/>
      <c r="L2113" s="79"/>
      <c r="M2113" s="79"/>
      <c r="N2113" s="74"/>
      <c r="O2113" s="81" t="s">
        <v>179</v>
      </c>
      <c r="P2113" s="83">
        <v>44407.251631944448</v>
      </c>
      <c r="Q2113" s="81" t="s">
        <v>2431</v>
      </c>
      <c r="R2113" s="85" t="s">
        <v>3071</v>
      </c>
      <c r="S2113" s="81" t="s">
        <v>3177</v>
      </c>
      <c r="T2113" s="81" t="s">
        <v>3642</v>
      </c>
      <c r="U2113" s="83">
        <v>44407.251631944448</v>
      </c>
      <c r="V2113" s="85" t="s">
        <v>5507</v>
      </c>
      <c r="W2113" s="81"/>
      <c r="X2113" s="81"/>
      <c r="Y2113" s="87" t="s">
        <v>7507</v>
      </c>
      <c r="Z2113" s="81"/>
    </row>
    <row r="2114" spans="1:26" x14ac:dyDescent="0.35">
      <c r="A2114" s="66" t="s">
        <v>1294</v>
      </c>
      <c r="B2114" s="66" t="s">
        <v>1294</v>
      </c>
      <c r="C2114" s="67"/>
      <c r="D2114" s="68"/>
      <c r="E2114" s="69"/>
      <c r="F2114" s="70"/>
      <c r="G2114" s="67"/>
      <c r="H2114" s="71"/>
      <c r="I2114" s="72"/>
      <c r="J2114" s="72"/>
      <c r="K2114" s="36"/>
      <c r="L2114" s="79"/>
      <c r="M2114" s="79"/>
      <c r="N2114" s="74"/>
      <c r="O2114" s="81" t="s">
        <v>179</v>
      </c>
      <c r="P2114" s="83">
        <v>44407.447928240741</v>
      </c>
      <c r="Q2114" s="81" t="s">
        <v>2432</v>
      </c>
      <c r="R2114" s="85" t="s">
        <v>3072</v>
      </c>
      <c r="S2114" s="81" t="s">
        <v>3177</v>
      </c>
      <c r="T2114" s="81"/>
      <c r="U2114" s="83">
        <v>44407.447928240741</v>
      </c>
      <c r="V2114" s="85" t="s">
        <v>5508</v>
      </c>
      <c r="W2114" s="81"/>
      <c r="X2114" s="81"/>
      <c r="Y2114" s="87" t="s">
        <v>7508</v>
      </c>
      <c r="Z2114" s="81"/>
    </row>
    <row r="2115" spans="1:26" x14ac:dyDescent="0.35">
      <c r="A2115" s="66" t="s">
        <v>1294</v>
      </c>
      <c r="B2115" s="66" t="s">
        <v>1294</v>
      </c>
      <c r="C2115" s="67"/>
      <c r="D2115" s="68"/>
      <c r="E2115" s="69"/>
      <c r="F2115" s="70"/>
      <c r="G2115" s="67"/>
      <c r="H2115" s="71"/>
      <c r="I2115" s="72"/>
      <c r="J2115" s="72"/>
      <c r="K2115" s="36"/>
      <c r="L2115" s="79"/>
      <c r="M2115" s="79"/>
      <c r="N2115" s="74"/>
      <c r="O2115" s="81" t="s">
        <v>179</v>
      </c>
      <c r="P2115" s="83">
        <v>44408.270868055559</v>
      </c>
      <c r="Q2115" s="81" t="s">
        <v>2433</v>
      </c>
      <c r="R2115" s="85" t="s">
        <v>3073</v>
      </c>
      <c r="S2115" s="81" t="s">
        <v>3177</v>
      </c>
      <c r="T2115" s="81"/>
      <c r="U2115" s="83">
        <v>44408.270868055559</v>
      </c>
      <c r="V2115" s="85" t="s">
        <v>5509</v>
      </c>
      <c r="W2115" s="81"/>
      <c r="X2115" s="81"/>
      <c r="Y2115" s="87" t="s">
        <v>7509</v>
      </c>
      <c r="Z2115" s="81"/>
    </row>
    <row r="2116" spans="1:26" x14ac:dyDescent="0.35">
      <c r="A2116" s="66" t="s">
        <v>1294</v>
      </c>
      <c r="B2116" s="66" t="s">
        <v>1294</v>
      </c>
      <c r="C2116" s="67"/>
      <c r="D2116" s="68"/>
      <c r="E2116" s="69"/>
      <c r="F2116" s="70"/>
      <c r="G2116" s="67"/>
      <c r="H2116" s="71"/>
      <c r="I2116" s="72"/>
      <c r="J2116" s="72"/>
      <c r="K2116" s="36"/>
      <c r="L2116" s="79"/>
      <c r="M2116" s="79"/>
      <c r="N2116" s="74"/>
      <c r="O2116" s="81" t="s">
        <v>179</v>
      </c>
      <c r="P2116" s="83">
        <v>44409.479166666664</v>
      </c>
      <c r="Q2116" s="81" t="s">
        <v>2434</v>
      </c>
      <c r="R2116" s="85" t="s">
        <v>3074</v>
      </c>
      <c r="S2116" s="81" t="s">
        <v>3177</v>
      </c>
      <c r="T2116" s="81"/>
      <c r="U2116" s="83">
        <v>44409.479166666664</v>
      </c>
      <c r="V2116" s="85" t="s">
        <v>5510</v>
      </c>
      <c r="W2116" s="81"/>
      <c r="X2116" s="81"/>
      <c r="Y2116" s="87" t="s">
        <v>7510</v>
      </c>
      <c r="Z2116" s="81"/>
    </row>
    <row r="2117" spans="1:26" x14ac:dyDescent="0.35">
      <c r="A2117" s="66" t="s">
        <v>1294</v>
      </c>
      <c r="B2117" s="66" t="s">
        <v>1294</v>
      </c>
      <c r="C2117" s="67"/>
      <c r="D2117" s="68"/>
      <c r="E2117" s="69"/>
      <c r="F2117" s="70"/>
      <c r="G2117" s="67"/>
      <c r="H2117" s="71"/>
      <c r="I2117" s="72"/>
      <c r="J2117" s="72"/>
      <c r="K2117" s="36"/>
      <c r="L2117" s="79"/>
      <c r="M2117" s="79"/>
      <c r="N2117" s="74"/>
      <c r="O2117" s="81" t="s">
        <v>179</v>
      </c>
      <c r="P2117" s="83">
        <v>44410.459675925929</v>
      </c>
      <c r="Q2117" s="81" t="s">
        <v>2435</v>
      </c>
      <c r="R2117" s="85" t="s">
        <v>3075</v>
      </c>
      <c r="S2117" s="81" t="s">
        <v>3177</v>
      </c>
      <c r="T2117" s="81" t="s">
        <v>3643</v>
      </c>
      <c r="U2117" s="83">
        <v>44410.459675925929</v>
      </c>
      <c r="V2117" s="85" t="s">
        <v>5511</v>
      </c>
      <c r="W2117" s="81"/>
      <c r="X2117" s="81"/>
      <c r="Y2117" s="87" t="s">
        <v>7511</v>
      </c>
      <c r="Z2117" s="81"/>
    </row>
    <row r="2118" spans="1:26" x14ac:dyDescent="0.35">
      <c r="A2118" s="66" t="s">
        <v>1294</v>
      </c>
      <c r="B2118" s="66" t="s">
        <v>1294</v>
      </c>
      <c r="C2118" s="67"/>
      <c r="D2118" s="68"/>
      <c r="E2118" s="69"/>
      <c r="F2118" s="70"/>
      <c r="G2118" s="67"/>
      <c r="H2118" s="71"/>
      <c r="I2118" s="72"/>
      <c r="J2118" s="72"/>
      <c r="K2118" s="36"/>
      <c r="L2118" s="79"/>
      <c r="M2118" s="79"/>
      <c r="N2118" s="74"/>
      <c r="O2118" s="81" t="s">
        <v>179</v>
      </c>
      <c r="P2118" s="83">
        <v>44411.271006944444</v>
      </c>
      <c r="Q2118" s="81" t="s">
        <v>2436</v>
      </c>
      <c r="R2118" s="85" t="s">
        <v>3076</v>
      </c>
      <c r="S2118" s="81" t="s">
        <v>3177</v>
      </c>
      <c r="T2118" s="81"/>
      <c r="U2118" s="83">
        <v>44411.271006944444</v>
      </c>
      <c r="V2118" s="85" t="s">
        <v>5512</v>
      </c>
      <c r="W2118" s="81"/>
      <c r="X2118" s="81"/>
      <c r="Y2118" s="87" t="s">
        <v>7512</v>
      </c>
      <c r="Z2118" s="81"/>
    </row>
    <row r="2119" spans="1:26" x14ac:dyDescent="0.35">
      <c r="A2119" s="66" t="s">
        <v>1294</v>
      </c>
      <c r="B2119" s="66" t="s">
        <v>1294</v>
      </c>
      <c r="C2119" s="67"/>
      <c r="D2119" s="68"/>
      <c r="E2119" s="69"/>
      <c r="F2119" s="70"/>
      <c r="G2119" s="67"/>
      <c r="H2119" s="71"/>
      <c r="I2119" s="72"/>
      <c r="J2119" s="72"/>
      <c r="K2119" s="36"/>
      <c r="L2119" s="79"/>
      <c r="M2119" s="79"/>
      <c r="N2119" s="74"/>
      <c r="O2119" s="81" t="s">
        <v>179</v>
      </c>
      <c r="P2119" s="83">
        <v>44411.479166666664</v>
      </c>
      <c r="Q2119" s="81" t="s">
        <v>2437</v>
      </c>
      <c r="R2119" s="85" t="s">
        <v>3077</v>
      </c>
      <c r="S2119" s="81" t="s">
        <v>3177</v>
      </c>
      <c r="T2119" s="81"/>
      <c r="U2119" s="83">
        <v>44411.479166666664</v>
      </c>
      <c r="V2119" s="85" t="s">
        <v>5513</v>
      </c>
      <c r="W2119" s="81"/>
      <c r="X2119" s="81"/>
      <c r="Y2119" s="87" t="s">
        <v>7513</v>
      </c>
      <c r="Z2119" s="81"/>
    </row>
    <row r="2120" spans="1:26" x14ac:dyDescent="0.35">
      <c r="A2120" s="66" t="s">
        <v>1290</v>
      </c>
      <c r="B2120" s="66" t="s">
        <v>1294</v>
      </c>
      <c r="C2120" s="67"/>
      <c r="D2120" s="68"/>
      <c r="E2120" s="69"/>
      <c r="F2120" s="70"/>
      <c r="G2120" s="67"/>
      <c r="H2120" s="71"/>
      <c r="I2120" s="72"/>
      <c r="J2120" s="72"/>
      <c r="K2120" s="36"/>
      <c r="L2120" s="79"/>
      <c r="M2120" s="79"/>
      <c r="N2120" s="74"/>
      <c r="O2120" s="81" t="s">
        <v>1490</v>
      </c>
      <c r="P2120" s="83">
        <v>44409.480682870373</v>
      </c>
      <c r="Q2120" s="81" t="s">
        <v>1784</v>
      </c>
      <c r="R2120" s="81"/>
      <c r="S2120" s="81"/>
      <c r="T2120" s="81"/>
      <c r="U2120" s="83">
        <v>44409.480682870373</v>
      </c>
      <c r="V2120" s="85" t="s">
        <v>5514</v>
      </c>
      <c r="W2120" s="81"/>
      <c r="X2120" s="81"/>
      <c r="Y2120" s="87" t="s">
        <v>7514</v>
      </c>
      <c r="Z2120" s="81"/>
    </row>
    <row r="2121" spans="1:26" x14ac:dyDescent="0.35">
      <c r="A2121" s="66" t="s">
        <v>1295</v>
      </c>
      <c r="B2121" s="66" t="s">
        <v>1295</v>
      </c>
      <c r="C2121" s="67"/>
      <c r="D2121" s="68"/>
      <c r="E2121" s="69"/>
      <c r="F2121" s="70"/>
      <c r="G2121" s="67"/>
      <c r="H2121" s="71"/>
      <c r="I2121" s="72"/>
      <c r="J2121" s="72"/>
      <c r="K2121" s="36"/>
      <c r="L2121" s="79"/>
      <c r="M2121" s="79"/>
      <c r="N2121" s="74"/>
      <c r="O2121" s="81" t="s">
        <v>179</v>
      </c>
      <c r="P2121" s="83">
        <v>44405.277789351851</v>
      </c>
      <c r="Q2121" s="81" t="s">
        <v>2438</v>
      </c>
      <c r="R2121" s="85" t="s">
        <v>3078</v>
      </c>
      <c r="S2121" s="81" t="s">
        <v>3177</v>
      </c>
      <c r="T2121" s="81"/>
      <c r="U2121" s="83">
        <v>44405.277789351851</v>
      </c>
      <c r="V2121" s="85" t="s">
        <v>5515</v>
      </c>
      <c r="W2121" s="81"/>
      <c r="X2121" s="81"/>
      <c r="Y2121" s="87" t="s">
        <v>7515</v>
      </c>
      <c r="Z2121" s="81"/>
    </row>
    <row r="2122" spans="1:26" x14ac:dyDescent="0.35">
      <c r="A2122" s="66" t="s">
        <v>1295</v>
      </c>
      <c r="B2122" s="66" t="s">
        <v>1295</v>
      </c>
      <c r="C2122" s="67"/>
      <c r="D2122" s="68"/>
      <c r="E2122" s="69"/>
      <c r="F2122" s="70"/>
      <c r="G2122" s="67"/>
      <c r="H2122" s="71"/>
      <c r="I2122" s="72"/>
      <c r="J2122" s="72"/>
      <c r="K2122" s="36"/>
      <c r="L2122" s="79"/>
      <c r="M2122" s="79"/>
      <c r="N2122" s="74"/>
      <c r="O2122" s="81" t="s">
        <v>179</v>
      </c>
      <c r="P2122" s="83">
        <v>44405.532465277778</v>
      </c>
      <c r="Q2122" s="81" t="s">
        <v>2439</v>
      </c>
      <c r="R2122" s="85" t="s">
        <v>3079</v>
      </c>
      <c r="S2122" s="81" t="s">
        <v>3177</v>
      </c>
      <c r="T2122" s="81" t="s">
        <v>3619</v>
      </c>
      <c r="U2122" s="83">
        <v>44405.532465277778</v>
      </c>
      <c r="V2122" s="85" t="s">
        <v>5516</v>
      </c>
      <c r="W2122" s="81"/>
      <c r="X2122" s="81"/>
      <c r="Y2122" s="87" t="s">
        <v>7516</v>
      </c>
      <c r="Z2122" s="81"/>
    </row>
    <row r="2123" spans="1:26" x14ac:dyDescent="0.35">
      <c r="A2123" s="66" t="s">
        <v>1295</v>
      </c>
      <c r="B2123" s="66" t="s">
        <v>1295</v>
      </c>
      <c r="C2123" s="67"/>
      <c r="D2123" s="68"/>
      <c r="E2123" s="69"/>
      <c r="F2123" s="70"/>
      <c r="G2123" s="67"/>
      <c r="H2123" s="71"/>
      <c r="I2123" s="72"/>
      <c r="J2123" s="72"/>
      <c r="K2123" s="36"/>
      <c r="L2123" s="79"/>
      <c r="M2123" s="79"/>
      <c r="N2123" s="74"/>
      <c r="O2123" s="81" t="s">
        <v>179</v>
      </c>
      <c r="P2123" s="83">
        <v>44406.448935185188</v>
      </c>
      <c r="Q2123" s="81" t="s">
        <v>2440</v>
      </c>
      <c r="R2123" s="85" t="s">
        <v>3080</v>
      </c>
      <c r="S2123" s="81" t="s">
        <v>3177</v>
      </c>
      <c r="T2123" s="81" t="s">
        <v>3623</v>
      </c>
      <c r="U2123" s="83">
        <v>44406.448935185188</v>
      </c>
      <c r="V2123" s="85" t="s">
        <v>5517</v>
      </c>
      <c r="W2123" s="81"/>
      <c r="X2123" s="81"/>
      <c r="Y2123" s="87" t="s">
        <v>7517</v>
      </c>
      <c r="Z2123" s="81"/>
    </row>
    <row r="2124" spans="1:26" x14ac:dyDescent="0.35">
      <c r="A2124" s="66" t="s">
        <v>1295</v>
      </c>
      <c r="B2124" s="66" t="s">
        <v>1295</v>
      </c>
      <c r="C2124" s="67"/>
      <c r="D2124" s="68"/>
      <c r="E2124" s="69"/>
      <c r="F2124" s="70"/>
      <c r="G2124" s="67"/>
      <c r="H2124" s="71"/>
      <c r="I2124" s="72"/>
      <c r="J2124" s="72"/>
      <c r="K2124" s="36"/>
      <c r="L2124" s="79"/>
      <c r="M2124" s="79"/>
      <c r="N2124" s="74"/>
      <c r="O2124" s="81" t="s">
        <v>179</v>
      </c>
      <c r="P2124" s="83">
        <v>44406.538206018522</v>
      </c>
      <c r="Q2124" s="81" t="s">
        <v>2441</v>
      </c>
      <c r="R2124" s="85" t="s">
        <v>3081</v>
      </c>
      <c r="S2124" s="81" t="s">
        <v>3177</v>
      </c>
      <c r="T2124" s="81"/>
      <c r="U2124" s="83">
        <v>44406.538206018522</v>
      </c>
      <c r="V2124" s="85" t="s">
        <v>5518</v>
      </c>
      <c r="W2124" s="81"/>
      <c r="X2124" s="81"/>
      <c r="Y2124" s="87" t="s">
        <v>7518</v>
      </c>
      <c r="Z2124" s="81"/>
    </row>
    <row r="2125" spans="1:26" x14ac:dyDescent="0.35">
      <c r="A2125" s="66" t="s">
        <v>1295</v>
      </c>
      <c r="B2125" s="66" t="s">
        <v>1295</v>
      </c>
      <c r="C2125" s="67"/>
      <c r="D2125" s="68"/>
      <c r="E2125" s="69"/>
      <c r="F2125" s="70"/>
      <c r="G2125" s="67"/>
      <c r="H2125" s="71"/>
      <c r="I2125" s="72"/>
      <c r="J2125" s="72"/>
      <c r="K2125" s="36"/>
      <c r="L2125" s="79"/>
      <c r="M2125" s="79"/>
      <c r="N2125" s="74"/>
      <c r="O2125" s="81" t="s">
        <v>179</v>
      </c>
      <c r="P2125" s="83">
        <v>44407.251458333332</v>
      </c>
      <c r="Q2125" s="81" t="s">
        <v>2442</v>
      </c>
      <c r="R2125" s="85" t="s">
        <v>3082</v>
      </c>
      <c r="S2125" s="81" t="s">
        <v>3177</v>
      </c>
      <c r="T2125" s="81" t="s">
        <v>3642</v>
      </c>
      <c r="U2125" s="83">
        <v>44407.251458333332</v>
      </c>
      <c r="V2125" s="85" t="s">
        <v>5519</v>
      </c>
      <c r="W2125" s="81"/>
      <c r="X2125" s="81"/>
      <c r="Y2125" s="87" t="s">
        <v>7519</v>
      </c>
      <c r="Z2125" s="81"/>
    </row>
    <row r="2126" spans="1:26" x14ac:dyDescent="0.35">
      <c r="A2126" s="66" t="s">
        <v>1295</v>
      </c>
      <c r="B2126" s="66" t="s">
        <v>1295</v>
      </c>
      <c r="C2126" s="67"/>
      <c r="D2126" s="68"/>
      <c r="E2126" s="69"/>
      <c r="F2126" s="70"/>
      <c r="G2126" s="67"/>
      <c r="H2126" s="71"/>
      <c r="I2126" s="72"/>
      <c r="J2126" s="72"/>
      <c r="K2126" s="36"/>
      <c r="L2126" s="79"/>
      <c r="M2126" s="79"/>
      <c r="N2126" s="74"/>
      <c r="O2126" s="81" t="s">
        <v>179</v>
      </c>
      <c r="P2126" s="83">
        <v>44407.454872685186</v>
      </c>
      <c r="Q2126" s="81" t="s">
        <v>2443</v>
      </c>
      <c r="R2126" s="85" t="s">
        <v>3083</v>
      </c>
      <c r="S2126" s="81" t="s">
        <v>3177</v>
      </c>
      <c r="T2126" s="81"/>
      <c r="U2126" s="83">
        <v>44407.454872685186</v>
      </c>
      <c r="V2126" s="85" t="s">
        <v>5520</v>
      </c>
      <c r="W2126" s="81"/>
      <c r="X2126" s="81"/>
      <c r="Y2126" s="87" t="s">
        <v>7520</v>
      </c>
      <c r="Z2126" s="81"/>
    </row>
    <row r="2127" spans="1:26" x14ac:dyDescent="0.35">
      <c r="A2127" s="66" t="s">
        <v>1295</v>
      </c>
      <c r="B2127" s="66" t="s">
        <v>1295</v>
      </c>
      <c r="C2127" s="67"/>
      <c r="D2127" s="68"/>
      <c r="E2127" s="69"/>
      <c r="F2127" s="70"/>
      <c r="G2127" s="67"/>
      <c r="H2127" s="71"/>
      <c r="I2127" s="72"/>
      <c r="J2127" s="72"/>
      <c r="K2127" s="36"/>
      <c r="L2127" s="79"/>
      <c r="M2127" s="79"/>
      <c r="N2127" s="74"/>
      <c r="O2127" s="81" t="s">
        <v>179</v>
      </c>
      <c r="P2127" s="83">
        <v>44408.270937499998</v>
      </c>
      <c r="Q2127" s="81" t="s">
        <v>2444</v>
      </c>
      <c r="R2127" s="85" t="s">
        <v>3084</v>
      </c>
      <c r="S2127" s="81" t="s">
        <v>3177</v>
      </c>
      <c r="T2127" s="81"/>
      <c r="U2127" s="83">
        <v>44408.270937499998</v>
      </c>
      <c r="V2127" s="85" t="s">
        <v>5521</v>
      </c>
      <c r="W2127" s="81"/>
      <c r="X2127" s="81"/>
      <c r="Y2127" s="87" t="s">
        <v>7521</v>
      </c>
      <c r="Z2127" s="81"/>
    </row>
    <row r="2128" spans="1:26" x14ac:dyDescent="0.35">
      <c r="A2128" s="66" t="s">
        <v>1295</v>
      </c>
      <c r="B2128" s="66" t="s">
        <v>1295</v>
      </c>
      <c r="C2128" s="67"/>
      <c r="D2128" s="68"/>
      <c r="E2128" s="69"/>
      <c r="F2128" s="70"/>
      <c r="G2128" s="67"/>
      <c r="H2128" s="71"/>
      <c r="I2128" s="72"/>
      <c r="J2128" s="72"/>
      <c r="K2128" s="36"/>
      <c r="L2128" s="79"/>
      <c r="M2128" s="79"/>
      <c r="N2128" s="74"/>
      <c r="O2128" s="81" t="s">
        <v>179</v>
      </c>
      <c r="P2128" s="83">
        <v>44409.486122685186</v>
      </c>
      <c r="Q2128" s="81" t="s">
        <v>2445</v>
      </c>
      <c r="R2128" s="85" t="s">
        <v>3085</v>
      </c>
      <c r="S2128" s="81" t="s">
        <v>3177</v>
      </c>
      <c r="T2128" s="81"/>
      <c r="U2128" s="83">
        <v>44409.486122685186</v>
      </c>
      <c r="V2128" s="85" t="s">
        <v>5522</v>
      </c>
      <c r="W2128" s="81"/>
      <c r="X2128" s="81"/>
      <c r="Y2128" s="87" t="s">
        <v>7522</v>
      </c>
      <c r="Z2128" s="81"/>
    </row>
    <row r="2129" spans="1:26" x14ac:dyDescent="0.35">
      <c r="A2129" s="66" t="s">
        <v>1295</v>
      </c>
      <c r="B2129" s="66" t="s">
        <v>1295</v>
      </c>
      <c r="C2129" s="67"/>
      <c r="D2129" s="68"/>
      <c r="E2129" s="69"/>
      <c r="F2129" s="70"/>
      <c r="G2129" s="67"/>
      <c r="H2129" s="71"/>
      <c r="I2129" s="72"/>
      <c r="J2129" s="72"/>
      <c r="K2129" s="36"/>
      <c r="L2129" s="79"/>
      <c r="M2129" s="79"/>
      <c r="N2129" s="74"/>
      <c r="O2129" s="81" t="s">
        <v>179</v>
      </c>
      <c r="P2129" s="83">
        <v>44410.459513888891</v>
      </c>
      <c r="Q2129" s="81" t="s">
        <v>2446</v>
      </c>
      <c r="R2129" s="85" t="s">
        <v>3086</v>
      </c>
      <c r="S2129" s="81" t="s">
        <v>3177</v>
      </c>
      <c r="T2129" s="81" t="s">
        <v>3643</v>
      </c>
      <c r="U2129" s="83">
        <v>44410.459513888891</v>
      </c>
      <c r="V2129" s="85" t="s">
        <v>5523</v>
      </c>
      <c r="W2129" s="81"/>
      <c r="X2129" s="81"/>
      <c r="Y2129" s="87" t="s">
        <v>7523</v>
      </c>
      <c r="Z2129" s="81"/>
    </row>
    <row r="2130" spans="1:26" x14ac:dyDescent="0.35">
      <c r="A2130" s="66" t="s">
        <v>1295</v>
      </c>
      <c r="B2130" s="66" t="s">
        <v>1295</v>
      </c>
      <c r="C2130" s="67"/>
      <c r="D2130" s="68"/>
      <c r="E2130" s="69"/>
      <c r="F2130" s="70"/>
      <c r="G2130" s="67"/>
      <c r="H2130" s="71"/>
      <c r="I2130" s="72"/>
      <c r="J2130" s="72"/>
      <c r="K2130" s="36"/>
      <c r="L2130" s="79"/>
      <c r="M2130" s="79"/>
      <c r="N2130" s="74"/>
      <c r="O2130" s="81" t="s">
        <v>179</v>
      </c>
      <c r="P2130" s="83">
        <v>44411.277789351851</v>
      </c>
      <c r="Q2130" s="81" t="s">
        <v>2447</v>
      </c>
      <c r="R2130" s="85" t="s">
        <v>3087</v>
      </c>
      <c r="S2130" s="81" t="s">
        <v>3177</v>
      </c>
      <c r="T2130" s="81"/>
      <c r="U2130" s="83">
        <v>44411.277789351851</v>
      </c>
      <c r="V2130" s="85" t="s">
        <v>5524</v>
      </c>
      <c r="W2130" s="81"/>
      <c r="X2130" s="81"/>
      <c r="Y2130" s="87" t="s">
        <v>7524</v>
      </c>
      <c r="Z2130" s="81"/>
    </row>
    <row r="2131" spans="1:26" x14ac:dyDescent="0.35">
      <c r="A2131" s="66" t="s">
        <v>1295</v>
      </c>
      <c r="B2131" s="66" t="s">
        <v>1295</v>
      </c>
      <c r="C2131" s="67"/>
      <c r="D2131" s="68"/>
      <c r="E2131" s="69"/>
      <c r="F2131" s="70"/>
      <c r="G2131" s="67"/>
      <c r="H2131" s="71"/>
      <c r="I2131" s="72"/>
      <c r="J2131" s="72"/>
      <c r="K2131" s="36"/>
      <c r="L2131" s="79"/>
      <c r="M2131" s="79"/>
      <c r="N2131" s="74"/>
      <c r="O2131" s="81" t="s">
        <v>179</v>
      </c>
      <c r="P2131" s="83">
        <v>44411.47923611111</v>
      </c>
      <c r="Q2131" s="81" t="s">
        <v>2448</v>
      </c>
      <c r="R2131" s="85" t="s">
        <v>3088</v>
      </c>
      <c r="S2131" s="81" t="s">
        <v>3177</v>
      </c>
      <c r="T2131" s="81"/>
      <c r="U2131" s="83">
        <v>44411.47923611111</v>
      </c>
      <c r="V2131" s="85" t="s">
        <v>5525</v>
      </c>
      <c r="W2131" s="81"/>
      <c r="X2131" s="81"/>
      <c r="Y2131" s="87" t="s">
        <v>7525</v>
      </c>
      <c r="Z2131" s="81"/>
    </row>
    <row r="2132" spans="1:26" x14ac:dyDescent="0.35">
      <c r="A2132" s="66" t="s">
        <v>1290</v>
      </c>
      <c r="B2132" s="66" t="s">
        <v>1295</v>
      </c>
      <c r="C2132" s="67"/>
      <c r="D2132" s="68"/>
      <c r="E2132" s="69"/>
      <c r="F2132" s="70"/>
      <c r="G2132" s="67"/>
      <c r="H2132" s="71"/>
      <c r="I2132" s="72"/>
      <c r="J2132" s="72"/>
      <c r="K2132" s="36"/>
      <c r="L2132" s="79"/>
      <c r="M2132" s="79"/>
      <c r="N2132" s="74"/>
      <c r="O2132" s="81" t="s">
        <v>1490</v>
      </c>
      <c r="P2132" s="83">
        <v>44409.486238425925</v>
      </c>
      <c r="Q2132" s="81" t="s">
        <v>2392</v>
      </c>
      <c r="R2132" s="81"/>
      <c r="S2132" s="81"/>
      <c r="T2132" s="81"/>
      <c r="U2132" s="83">
        <v>44409.486238425925</v>
      </c>
      <c r="V2132" s="85" t="s">
        <v>5526</v>
      </c>
      <c r="W2132" s="81"/>
      <c r="X2132" s="81"/>
      <c r="Y2132" s="87" t="s">
        <v>7526</v>
      </c>
      <c r="Z2132" s="81"/>
    </row>
    <row r="2133" spans="1:26" x14ac:dyDescent="0.35">
      <c r="A2133" s="66" t="s">
        <v>1296</v>
      </c>
      <c r="B2133" s="66" t="s">
        <v>1296</v>
      </c>
      <c r="C2133" s="67"/>
      <c r="D2133" s="68"/>
      <c r="E2133" s="69"/>
      <c r="F2133" s="70"/>
      <c r="G2133" s="67"/>
      <c r="H2133" s="71"/>
      <c r="I2133" s="72"/>
      <c r="J2133" s="72"/>
      <c r="K2133" s="36"/>
      <c r="L2133" s="79"/>
      <c r="M2133" s="79"/>
      <c r="N2133" s="74"/>
      <c r="O2133" s="81" t="s">
        <v>179</v>
      </c>
      <c r="P2133" s="83">
        <v>44409.428310185183</v>
      </c>
      <c r="Q2133" s="81" t="s">
        <v>2449</v>
      </c>
      <c r="R2133" s="85" t="s">
        <v>3089</v>
      </c>
      <c r="S2133" s="81" t="s">
        <v>3177</v>
      </c>
      <c r="T2133" s="81" t="s">
        <v>3483</v>
      </c>
      <c r="U2133" s="83">
        <v>44409.428310185183</v>
      </c>
      <c r="V2133" s="85" t="s">
        <v>5527</v>
      </c>
      <c r="W2133" s="81"/>
      <c r="X2133" s="81"/>
      <c r="Y2133" s="87" t="s">
        <v>7527</v>
      </c>
      <c r="Z2133" s="81"/>
    </row>
    <row r="2134" spans="1:26" x14ac:dyDescent="0.35">
      <c r="A2134" s="66" t="s">
        <v>1296</v>
      </c>
      <c r="B2134" s="66" t="s">
        <v>1296</v>
      </c>
      <c r="C2134" s="67"/>
      <c r="D2134" s="68"/>
      <c r="E2134" s="69"/>
      <c r="F2134" s="70"/>
      <c r="G2134" s="67"/>
      <c r="H2134" s="71"/>
      <c r="I2134" s="72"/>
      <c r="J2134" s="72"/>
      <c r="K2134" s="36"/>
      <c r="L2134" s="79"/>
      <c r="M2134" s="79"/>
      <c r="N2134" s="74"/>
      <c r="O2134" s="81" t="s">
        <v>179</v>
      </c>
      <c r="P2134" s="83">
        <v>44409.477893518517</v>
      </c>
      <c r="Q2134" s="81" t="s">
        <v>1890</v>
      </c>
      <c r="R2134" s="81"/>
      <c r="S2134" s="81"/>
      <c r="T2134" s="81" t="s">
        <v>3483</v>
      </c>
      <c r="U2134" s="83">
        <v>44409.477893518517</v>
      </c>
      <c r="V2134" s="85" t="s">
        <v>5528</v>
      </c>
      <c r="W2134" s="81"/>
      <c r="X2134" s="81"/>
      <c r="Y2134" s="87" t="s">
        <v>7528</v>
      </c>
      <c r="Z2134" s="81"/>
    </row>
    <row r="2135" spans="1:26" x14ac:dyDescent="0.35">
      <c r="A2135" s="66" t="s">
        <v>1296</v>
      </c>
      <c r="B2135" s="66" t="s">
        <v>1296</v>
      </c>
      <c r="C2135" s="67"/>
      <c r="D2135" s="68"/>
      <c r="E2135" s="69"/>
      <c r="F2135" s="70"/>
      <c r="G2135" s="67"/>
      <c r="H2135" s="71"/>
      <c r="I2135" s="72"/>
      <c r="J2135" s="72"/>
      <c r="K2135" s="36"/>
      <c r="L2135" s="79"/>
      <c r="M2135" s="79"/>
      <c r="N2135" s="74"/>
      <c r="O2135" s="81" t="s">
        <v>179</v>
      </c>
      <c r="P2135" s="83">
        <v>44410.538437499999</v>
      </c>
      <c r="Q2135" s="81" t="s">
        <v>2450</v>
      </c>
      <c r="R2135" s="85" t="s">
        <v>3090</v>
      </c>
      <c r="S2135" s="81" t="s">
        <v>3177</v>
      </c>
      <c r="T2135" s="81" t="s">
        <v>3630</v>
      </c>
      <c r="U2135" s="83">
        <v>44410.538437499999</v>
      </c>
      <c r="V2135" s="85" t="s">
        <v>5529</v>
      </c>
      <c r="W2135" s="81"/>
      <c r="X2135" s="81"/>
      <c r="Y2135" s="87" t="s">
        <v>7529</v>
      </c>
      <c r="Z2135" s="81"/>
    </row>
    <row r="2136" spans="1:26" x14ac:dyDescent="0.35">
      <c r="A2136" s="66" t="s">
        <v>1296</v>
      </c>
      <c r="B2136" s="66" t="s">
        <v>1296</v>
      </c>
      <c r="C2136" s="67"/>
      <c r="D2136" s="68"/>
      <c r="E2136" s="69"/>
      <c r="F2136" s="70"/>
      <c r="G2136" s="67"/>
      <c r="H2136" s="71"/>
      <c r="I2136" s="72"/>
      <c r="J2136" s="72"/>
      <c r="K2136" s="36"/>
      <c r="L2136" s="79"/>
      <c r="M2136" s="79"/>
      <c r="N2136" s="74"/>
      <c r="O2136" s="81" t="s">
        <v>179</v>
      </c>
      <c r="P2136" s="83">
        <v>44411.421793981484</v>
      </c>
      <c r="Q2136" s="81" t="s">
        <v>2451</v>
      </c>
      <c r="R2136" s="85" t="s">
        <v>3091</v>
      </c>
      <c r="S2136" s="81" t="s">
        <v>3177</v>
      </c>
      <c r="T2136" s="81" t="s">
        <v>3644</v>
      </c>
      <c r="U2136" s="83">
        <v>44411.421793981484</v>
      </c>
      <c r="V2136" s="85" t="s">
        <v>5530</v>
      </c>
      <c r="W2136" s="81"/>
      <c r="X2136" s="81"/>
      <c r="Y2136" s="87" t="s">
        <v>7530</v>
      </c>
      <c r="Z2136" s="81"/>
    </row>
    <row r="2137" spans="1:26" x14ac:dyDescent="0.35">
      <c r="A2137" s="66" t="s">
        <v>1290</v>
      </c>
      <c r="B2137" s="66" t="s">
        <v>1296</v>
      </c>
      <c r="C2137" s="67"/>
      <c r="D2137" s="68"/>
      <c r="E2137" s="69"/>
      <c r="F2137" s="70"/>
      <c r="G2137" s="67"/>
      <c r="H2137" s="71"/>
      <c r="I2137" s="72"/>
      <c r="J2137" s="72"/>
      <c r="K2137" s="36"/>
      <c r="L2137" s="79"/>
      <c r="M2137" s="79"/>
      <c r="N2137" s="74"/>
      <c r="O2137" s="81" t="s">
        <v>1490</v>
      </c>
      <c r="P2137" s="83">
        <v>44411.422349537039</v>
      </c>
      <c r="Q2137" s="81" t="s">
        <v>1942</v>
      </c>
      <c r="R2137" s="81"/>
      <c r="S2137" s="81"/>
      <c r="T2137" s="81" t="s">
        <v>3511</v>
      </c>
      <c r="U2137" s="83">
        <v>44411.422349537039</v>
      </c>
      <c r="V2137" s="85" t="s">
        <v>5531</v>
      </c>
      <c r="W2137" s="81"/>
      <c r="X2137" s="81"/>
      <c r="Y2137" s="87" t="s">
        <v>7531</v>
      </c>
      <c r="Z2137" s="81"/>
    </row>
    <row r="2138" spans="1:26" x14ac:dyDescent="0.35">
      <c r="A2138" s="66" t="s">
        <v>1297</v>
      </c>
      <c r="B2138" s="66" t="s">
        <v>1297</v>
      </c>
      <c r="C2138" s="67"/>
      <c r="D2138" s="68"/>
      <c r="E2138" s="69"/>
      <c r="F2138" s="70"/>
      <c r="G2138" s="67"/>
      <c r="H2138" s="71"/>
      <c r="I2138" s="72"/>
      <c r="J2138" s="72"/>
      <c r="K2138" s="36"/>
      <c r="L2138" s="79"/>
      <c r="M2138" s="79"/>
      <c r="N2138" s="74"/>
      <c r="O2138" s="81" t="s">
        <v>179</v>
      </c>
      <c r="P2138" s="83">
        <v>44404.907175925924</v>
      </c>
      <c r="Q2138" s="81" t="s">
        <v>2452</v>
      </c>
      <c r="R2138" s="85" t="s">
        <v>3092</v>
      </c>
      <c r="S2138" s="81" t="s">
        <v>3177</v>
      </c>
      <c r="T2138" s="81"/>
      <c r="U2138" s="83">
        <v>44404.907175925924</v>
      </c>
      <c r="V2138" s="85" t="s">
        <v>5532</v>
      </c>
      <c r="W2138" s="81"/>
      <c r="X2138" s="81"/>
      <c r="Y2138" s="87" t="s">
        <v>7532</v>
      </c>
      <c r="Z2138" s="81"/>
    </row>
    <row r="2139" spans="1:26" x14ac:dyDescent="0.35">
      <c r="A2139" s="66" t="s">
        <v>1297</v>
      </c>
      <c r="B2139" s="66" t="s">
        <v>1297</v>
      </c>
      <c r="C2139" s="67"/>
      <c r="D2139" s="68"/>
      <c r="E2139" s="69"/>
      <c r="F2139" s="70"/>
      <c r="G2139" s="67"/>
      <c r="H2139" s="71"/>
      <c r="I2139" s="72"/>
      <c r="J2139" s="72"/>
      <c r="K2139" s="36"/>
      <c r="L2139" s="79"/>
      <c r="M2139" s="79"/>
      <c r="N2139" s="74"/>
      <c r="O2139" s="81" t="s">
        <v>179</v>
      </c>
      <c r="P2139" s="83">
        <v>44405.959398148145</v>
      </c>
      <c r="Q2139" s="81" t="s">
        <v>2453</v>
      </c>
      <c r="R2139" s="85" t="s">
        <v>3093</v>
      </c>
      <c r="S2139" s="81" t="s">
        <v>3210</v>
      </c>
      <c r="T2139" s="81" t="s">
        <v>3645</v>
      </c>
      <c r="U2139" s="83">
        <v>44405.959398148145</v>
      </c>
      <c r="V2139" s="85" t="s">
        <v>5533</v>
      </c>
      <c r="W2139" s="81"/>
      <c r="X2139" s="81"/>
      <c r="Y2139" s="87" t="s">
        <v>7533</v>
      </c>
      <c r="Z2139" s="81"/>
    </row>
    <row r="2140" spans="1:26" x14ac:dyDescent="0.35">
      <c r="A2140" s="66" t="s">
        <v>1297</v>
      </c>
      <c r="B2140" s="66" t="s">
        <v>1297</v>
      </c>
      <c r="C2140" s="67"/>
      <c r="D2140" s="68"/>
      <c r="E2140" s="69"/>
      <c r="F2140" s="70"/>
      <c r="G2140" s="67"/>
      <c r="H2140" s="71"/>
      <c r="I2140" s="72"/>
      <c r="J2140" s="72"/>
      <c r="K2140" s="36"/>
      <c r="L2140" s="79"/>
      <c r="M2140" s="79"/>
      <c r="N2140" s="74"/>
      <c r="O2140" s="81" t="s">
        <v>179</v>
      </c>
      <c r="P2140" s="83">
        <v>44410.513495370367</v>
      </c>
      <c r="Q2140" s="81" t="s">
        <v>2454</v>
      </c>
      <c r="R2140" s="85" t="s">
        <v>3094</v>
      </c>
      <c r="S2140" s="81" t="s">
        <v>3177</v>
      </c>
      <c r="T2140" s="81"/>
      <c r="U2140" s="83">
        <v>44410.513495370367</v>
      </c>
      <c r="V2140" s="85" t="s">
        <v>5534</v>
      </c>
      <c r="W2140" s="81"/>
      <c r="X2140" s="81"/>
      <c r="Y2140" s="87" t="s">
        <v>7534</v>
      </c>
      <c r="Z2140" s="81"/>
    </row>
    <row r="2141" spans="1:26" x14ac:dyDescent="0.35">
      <c r="A2141" s="66" t="s">
        <v>1297</v>
      </c>
      <c r="B2141" s="66" t="s">
        <v>1297</v>
      </c>
      <c r="C2141" s="67"/>
      <c r="D2141" s="68"/>
      <c r="E2141" s="69"/>
      <c r="F2141" s="70"/>
      <c r="G2141" s="67"/>
      <c r="H2141" s="71"/>
      <c r="I2141" s="72"/>
      <c r="J2141" s="72"/>
      <c r="K2141" s="36"/>
      <c r="L2141" s="79"/>
      <c r="M2141" s="79"/>
      <c r="N2141" s="74"/>
      <c r="O2141" s="81" t="s">
        <v>179</v>
      </c>
      <c r="P2141" s="83">
        <v>44411.522106481483</v>
      </c>
      <c r="Q2141" s="81" t="s">
        <v>2455</v>
      </c>
      <c r="R2141" s="85" t="s">
        <v>3095</v>
      </c>
      <c r="S2141" s="81" t="s">
        <v>3177</v>
      </c>
      <c r="T2141" s="81"/>
      <c r="U2141" s="83">
        <v>44411.522106481483</v>
      </c>
      <c r="V2141" s="85" t="s">
        <v>5535</v>
      </c>
      <c r="W2141" s="81"/>
      <c r="X2141" s="81"/>
      <c r="Y2141" s="87" t="s">
        <v>7535</v>
      </c>
      <c r="Z2141" s="81"/>
    </row>
    <row r="2142" spans="1:26" x14ac:dyDescent="0.35">
      <c r="A2142" s="66" t="s">
        <v>1290</v>
      </c>
      <c r="B2142" s="66" t="s">
        <v>1297</v>
      </c>
      <c r="C2142" s="67"/>
      <c r="D2142" s="68"/>
      <c r="E2142" s="69"/>
      <c r="F2142" s="70"/>
      <c r="G2142" s="67"/>
      <c r="H2142" s="71"/>
      <c r="I2142" s="72"/>
      <c r="J2142" s="72"/>
      <c r="K2142" s="36"/>
      <c r="L2142" s="79"/>
      <c r="M2142" s="79"/>
      <c r="N2142" s="74"/>
      <c r="O2142" s="81" t="s">
        <v>1490</v>
      </c>
      <c r="P2142" s="83">
        <v>44404.909097222226</v>
      </c>
      <c r="Q2142" s="81" t="s">
        <v>1887</v>
      </c>
      <c r="R2142" s="81"/>
      <c r="S2142" s="81"/>
      <c r="T2142" s="81"/>
      <c r="U2142" s="83">
        <v>44404.909097222226</v>
      </c>
      <c r="V2142" s="85" t="s">
        <v>5536</v>
      </c>
      <c r="W2142" s="81"/>
      <c r="X2142" s="81"/>
      <c r="Y2142" s="87" t="s">
        <v>7536</v>
      </c>
      <c r="Z2142" s="81"/>
    </row>
    <row r="2143" spans="1:26" x14ac:dyDescent="0.35">
      <c r="A2143" s="66" t="s">
        <v>1290</v>
      </c>
      <c r="B2143" s="66" t="s">
        <v>1297</v>
      </c>
      <c r="C2143" s="67"/>
      <c r="D2143" s="68"/>
      <c r="E2143" s="69"/>
      <c r="F2143" s="70"/>
      <c r="G2143" s="67"/>
      <c r="H2143" s="71"/>
      <c r="I2143" s="72"/>
      <c r="J2143" s="72"/>
      <c r="K2143" s="36"/>
      <c r="L2143" s="79"/>
      <c r="M2143" s="79"/>
      <c r="N2143" s="74"/>
      <c r="O2143" s="81" t="s">
        <v>1490</v>
      </c>
      <c r="P2143" s="83">
        <v>44405.964490740742</v>
      </c>
      <c r="Q2143" s="81" t="s">
        <v>2456</v>
      </c>
      <c r="R2143" s="85" t="s">
        <v>3093</v>
      </c>
      <c r="S2143" s="81" t="s">
        <v>3210</v>
      </c>
      <c r="T2143" s="81" t="s">
        <v>3645</v>
      </c>
      <c r="U2143" s="83">
        <v>44405.964490740742</v>
      </c>
      <c r="V2143" s="85" t="s">
        <v>5537</v>
      </c>
      <c r="W2143" s="81"/>
      <c r="X2143" s="81"/>
      <c r="Y2143" s="87" t="s">
        <v>7537</v>
      </c>
      <c r="Z2143" s="81"/>
    </row>
    <row r="2144" spans="1:26" x14ac:dyDescent="0.35">
      <c r="A2144" s="66" t="s">
        <v>1290</v>
      </c>
      <c r="B2144" s="66" t="s">
        <v>1297</v>
      </c>
      <c r="C2144" s="67"/>
      <c r="D2144" s="68"/>
      <c r="E2144" s="69"/>
      <c r="F2144" s="70"/>
      <c r="G2144" s="67"/>
      <c r="H2144" s="71"/>
      <c r="I2144" s="72"/>
      <c r="J2144" s="72"/>
      <c r="K2144" s="36"/>
      <c r="L2144" s="79"/>
      <c r="M2144" s="79"/>
      <c r="N2144" s="74"/>
      <c r="O2144" s="81" t="s">
        <v>1490</v>
      </c>
      <c r="P2144" s="83">
        <v>44411.522349537037</v>
      </c>
      <c r="Q2144" s="81" t="s">
        <v>2400</v>
      </c>
      <c r="R2144" s="85" t="s">
        <v>3044</v>
      </c>
      <c r="S2144" s="81" t="s">
        <v>3210</v>
      </c>
      <c r="T2144" s="81"/>
      <c r="U2144" s="83">
        <v>44411.522349537037</v>
      </c>
      <c r="V2144" s="85" t="s">
        <v>5538</v>
      </c>
      <c r="W2144" s="81"/>
      <c r="X2144" s="81"/>
      <c r="Y2144" s="87" t="s">
        <v>7538</v>
      </c>
      <c r="Z2144" s="81"/>
    </row>
    <row r="2145" spans="1:26" x14ac:dyDescent="0.35">
      <c r="A2145" s="66" t="s">
        <v>1298</v>
      </c>
      <c r="B2145" s="66" t="s">
        <v>1298</v>
      </c>
      <c r="C2145" s="67"/>
      <c r="D2145" s="68"/>
      <c r="E2145" s="69"/>
      <c r="F2145" s="70"/>
      <c r="G2145" s="67"/>
      <c r="H2145" s="71"/>
      <c r="I2145" s="72"/>
      <c r="J2145" s="72"/>
      <c r="K2145" s="36"/>
      <c r="L2145" s="79"/>
      <c r="M2145" s="79"/>
      <c r="N2145" s="74"/>
      <c r="O2145" s="81" t="s">
        <v>179</v>
      </c>
      <c r="P2145" s="83">
        <v>44411.645949074074</v>
      </c>
      <c r="Q2145" s="81" t="s">
        <v>2457</v>
      </c>
      <c r="R2145" s="85" t="s">
        <v>3096</v>
      </c>
      <c r="S2145" s="81" t="s">
        <v>3177</v>
      </c>
      <c r="T2145" s="81" t="s">
        <v>3646</v>
      </c>
      <c r="U2145" s="83">
        <v>44411.645949074074</v>
      </c>
      <c r="V2145" s="85" t="s">
        <v>5539</v>
      </c>
      <c r="W2145" s="81"/>
      <c r="X2145" s="81"/>
      <c r="Y2145" s="87" t="s">
        <v>7539</v>
      </c>
      <c r="Z2145" s="81"/>
    </row>
    <row r="2146" spans="1:26" x14ac:dyDescent="0.35">
      <c r="A2146" s="66" t="s">
        <v>1290</v>
      </c>
      <c r="B2146" s="66" t="s">
        <v>1298</v>
      </c>
      <c r="C2146" s="67"/>
      <c r="D2146" s="68"/>
      <c r="E2146" s="69"/>
      <c r="F2146" s="70"/>
      <c r="G2146" s="67"/>
      <c r="H2146" s="71"/>
      <c r="I2146" s="72"/>
      <c r="J2146" s="72"/>
      <c r="K2146" s="36"/>
      <c r="L2146" s="79"/>
      <c r="M2146" s="79"/>
      <c r="N2146" s="74"/>
      <c r="O2146" s="81" t="s">
        <v>1490</v>
      </c>
      <c r="P2146" s="83">
        <v>44411.647349537037</v>
      </c>
      <c r="Q2146" s="81" t="s">
        <v>2458</v>
      </c>
      <c r="R2146" s="81"/>
      <c r="S2146" s="81"/>
      <c r="T2146" s="81" t="s">
        <v>3647</v>
      </c>
      <c r="U2146" s="83">
        <v>44411.647349537037</v>
      </c>
      <c r="V2146" s="85" t="s">
        <v>5540</v>
      </c>
      <c r="W2146" s="81"/>
      <c r="X2146" s="81"/>
      <c r="Y2146" s="87" t="s">
        <v>7540</v>
      </c>
      <c r="Z2146" s="81"/>
    </row>
    <row r="2147" spans="1:26" x14ac:dyDescent="0.35">
      <c r="A2147" s="66" t="s">
        <v>1290</v>
      </c>
      <c r="B2147" s="66" t="s">
        <v>1481</v>
      </c>
      <c r="C2147" s="67"/>
      <c r="D2147" s="68"/>
      <c r="E2147" s="69"/>
      <c r="F2147" s="70"/>
      <c r="G2147" s="67"/>
      <c r="H2147" s="71"/>
      <c r="I2147" s="72"/>
      <c r="J2147" s="72"/>
      <c r="K2147" s="36"/>
      <c r="L2147" s="79"/>
      <c r="M2147" s="79"/>
      <c r="N2147" s="74"/>
      <c r="O2147" s="81" t="s">
        <v>1490</v>
      </c>
      <c r="P2147" s="83">
        <v>44405.361689814818</v>
      </c>
      <c r="Q2147" s="81" t="s">
        <v>2372</v>
      </c>
      <c r="R2147" s="81"/>
      <c r="S2147" s="81"/>
      <c r="T2147" s="81"/>
      <c r="U2147" s="83">
        <v>44405.361689814818</v>
      </c>
      <c r="V2147" s="85" t="s">
        <v>5490</v>
      </c>
      <c r="W2147" s="81"/>
      <c r="X2147" s="81"/>
      <c r="Y2147" s="87" t="s">
        <v>7490</v>
      </c>
      <c r="Z2147" s="81"/>
    </row>
    <row r="2148" spans="1:26" x14ac:dyDescent="0.35">
      <c r="A2148" s="66" t="s">
        <v>1290</v>
      </c>
      <c r="B2148" s="66" t="s">
        <v>1299</v>
      </c>
      <c r="C2148" s="67"/>
      <c r="D2148" s="68"/>
      <c r="E2148" s="69"/>
      <c r="F2148" s="70"/>
      <c r="G2148" s="67"/>
      <c r="H2148" s="71"/>
      <c r="I2148" s="72"/>
      <c r="J2148" s="72"/>
      <c r="K2148" s="36"/>
      <c r="L2148" s="79"/>
      <c r="M2148" s="79"/>
      <c r="N2148" s="74"/>
      <c r="O2148" s="81" t="s">
        <v>1490</v>
      </c>
      <c r="P2148" s="83">
        <v>44405.636689814812</v>
      </c>
      <c r="Q2148" s="81" t="s">
        <v>2375</v>
      </c>
      <c r="R2148" s="81"/>
      <c r="S2148" s="81"/>
      <c r="T2148" s="81" t="s">
        <v>3620</v>
      </c>
      <c r="U2148" s="83">
        <v>44405.636689814812</v>
      </c>
      <c r="V2148" s="85" t="s">
        <v>5541</v>
      </c>
      <c r="W2148" s="81"/>
      <c r="X2148" s="81"/>
      <c r="Y2148" s="87" t="s">
        <v>7541</v>
      </c>
      <c r="Z2148" s="81"/>
    </row>
    <row r="2149" spans="1:26" x14ac:dyDescent="0.35">
      <c r="A2149" s="66" t="s">
        <v>1299</v>
      </c>
      <c r="B2149" s="66" t="s">
        <v>1299</v>
      </c>
      <c r="C2149" s="67"/>
      <c r="D2149" s="68"/>
      <c r="E2149" s="69"/>
      <c r="F2149" s="70"/>
      <c r="G2149" s="67"/>
      <c r="H2149" s="71"/>
      <c r="I2149" s="72"/>
      <c r="J2149" s="72"/>
      <c r="K2149" s="36"/>
      <c r="L2149" s="79"/>
      <c r="M2149" s="79"/>
      <c r="N2149" s="74"/>
      <c r="O2149" s="81" t="s">
        <v>179</v>
      </c>
      <c r="P2149" s="83">
        <v>44405.61314814815</v>
      </c>
      <c r="Q2149" s="81" t="s">
        <v>2459</v>
      </c>
      <c r="R2149" s="85" t="s">
        <v>3097</v>
      </c>
      <c r="S2149" s="81" t="s">
        <v>3177</v>
      </c>
      <c r="T2149" s="81" t="s">
        <v>3648</v>
      </c>
      <c r="U2149" s="83">
        <v>44405.61314814815</v>
      </c>
      <c r="V2149" s="85" t="s">
        <v>5542</v>
      </c>
      <c r="W2149" s="81"/>
      <c r="X2149" s="81"/>
      <c r="Y2149" s="87" t="s">
        <v>7542</v>
      </c>
      <c r="Z2149" s="81"/>
    </row>
    <row r="2150" spans="1:26" x14ac:dyDescent="0.35">
      <c r="A2150" s="66" t="s">
        <v>1299</v>
      </c>
      <c r="B2150" s="66" t="s">
        <v>1299</v>
      </c>
      <c r="C2150" s="67"/>
      <c r="D2150" s="68"/>
      <c r="E2150" s="69"/>
      <c r="F2150" s="70"/>
      <c r="G2150" s="67"/>
      <c r="H2150" s="71"/>
      <c r="I2150" s="72"/>
      <c r="J2150" s="72"/>
      <c r="K2150" s="36"/>
      <c r="L2150" s="79"/>
      <c r="M2150" s="79"/>
      <c r="N2150" s="74"/>
      <c r="O2150" s="81" t="s">
        <v>179</v>
      </c>
      <c r="P2150" s="83">
        <v>44405.614525462966</v>
      </c>
      <c r="Q2150" s="81" t="s">
        <v>2460</v>
      </c>
      <c r="R2150" s="85" t="s">
        <v>3098</v>
      </c>
      <c r="S2150" s="81" t="s">
        <v>3177</v>
      </c>
      <c r="T2150" s="81" t="s">
        <v>3649</v>
      </c>
      <c r="U2150" s="83">
        <v>44405.614525462966</v>
      </c>
      <c r="V2150" s="85" t="s">
        <v>5543</v>
      </c>
      <c r="W2150" s="81"/>
      <c r="X2150" s="81"/>
      <c r="Y2150" s="87" t="s">
        <v>7543</v>
      </c>
      <c r="Z2150" s="81"/>
    </row>
    <row r="2151" spans="1:26" x14ac:dyDescent="0.35">
      <c r="A2151" s="66" t="s">
        <v>1299</v>
      </c>
      <c r="B2151" s="66" t="s">
        <v>1299</v>
      </c>
      <c r="C2151" s="67"/>
      <c r="D2151" s="68"/>
      <c r="E2151" s="69"/>
      <c r="F2151" s="70"/>
      <c r="G2151" s="67"/>
      <c r="H2151" s="71"/>
      <c r="I2151" s="72"/>
      <c r="J2151" s="72"/>
      <c r="K2151" s="36"/>
      <c r="L2151" s="79"/>
      <c r="M2151" s="79"/>
      <c r="N2151" s="74"/>
      <c r="O2151" s="81" t="s">
        <v>179</v>
      </c>
      <c r="P2151" s="83">
        <v>44405.616284722222</v>
      </c>
      <c r="Q2151" s="81" t="s">
        <v>2461</v>
      </c>
      <c r="R2151" s="85" t="s">
        <v>3099</v>
      </c>
      <c r="S2151" s="81" t="s">
        <v>3177</v>
      </c>
      <c r="T2151" s="81" t="s">
        <v>3650</v>
      </c>
      <c r="U2151" s="83">
        <v>44405.616284722222</v>
      </c>
      <c r="V2151" s="85" t="s">
        <v>5544</v>
      </c>
      <c r="W2151" s="81"/>
      <c r="X2151" s="81"/>
      <c r="Y2151" s="87" t="s">
        <v>7544</v>
      </c>
      <c r="Z2151" s="81"/>
    </row>
    <row r="2152" spans="1:26" x14ac:dyDescent="0.35">
      <c r="A2152" s="66" t="s">
        <v>1299</v>
      </c>
      <c r="B2152" s="66" t="s">
        <v>1299</v>
      </c>
      <c r="C2152" s="67"/>
      <c r="D2152" s="68"/>
      <c r="E2152" s="69"/>
      <c r="F2152" s="70"/>
      <c r="G2152" s="67"/>
      <c r="H2152" s="71"/>
      <c r="I2152" s="72"/>
      <c r="J2152" s="72"/>
      <c r="K2152" s="36"/>
      <c r="L2152" s="79"/>
      <c r="M2152" s="79"/>
      <c r="N2152" s="74"/>
      <c r="O2152" s="81" t="s">
        <v>179</v>
      </c>
      <c r="P2152" s="83">
        <v>44405.618495370371</v>
      </c>
      <c r="Q2152" s="81" t="s">
        <v>2462</v>
      </c>
      <c r="R2152" s="85" t="s">
        <v>3100</v>
      </c>
      <c r="S2152" s="81" t="s">
        <v>3177</v>
      </c>
      <c r="T2152" s="81" t="s">
        <v>3651</v>
      </c>
      <c r="U2152" s="83">
        <v>44405.618495370371</v>
      </c>
      <c r="V2152" s="85" t="s">
        <v>5545</v>
      </c>
      <c r="W2152" s="81"/>
      <c r="X2152" s="81"/>
      <c r="Y2152" s="87" t="s">
        <v>7545</v>
      </c>
      <c r="Z2152" s="81"/>
    </row>
    <row r="2153" spans="1:26" x14ac:dyDescent="0.35">
      <c r="A2153" s="66" t="s">
        <v>1299</v>
      </c>
      <c r="B2153" s="66" t="s">
        <v>1299</v>
      </c>
      <c r="C2153" s="67"/>
      <c r="D2153" s="68"/>
      <c r="E2153" s="69"/>
      <c r="F2153" s="70"/>
      <c r="G2153" s="67"/>
      <c r="H2153" s="71"/>
      <c r="I2153" s="72"/>
      <c r="J2153" s="72"/>
      <c r="K2153" s="36"/>
      <c r="L2153" s="79"/>
      <c r="M2153" s="79"/>
      <c r="N2153" s="74"/>
      <c r="O2153" s="81" t="s">
        <v>179</v>
      </c>
      <c r="P2153" s="83">
        <v>44405.621377314812</v>
      </c>
      <c r="Q2153" s="81" t="s">
        <v>2463</v>
      </c>
      <c r="R2153" s="85" t="s">
        <v>3101</v>
      </c>
      <c r="S2153" s="81" t="s">
        <v>3177</v>
      </c>
      <c r="T2153" s="81" t="s">
        <v>3652</v>
      </c>
      <c r="U2153" s="83">
        <v>44405.621377314812</v>
      </c>
      <c r="V2153" s="85" t="s">
        <v>5546</v>
      </c>
      <c r="W2153" s="81"/>
      <c r="X2153" s="81"/>
      <c r="Y2153" s="87" t="s">
        <v>7546</v>
      </c>
      <c r="Z2153" s="81"/>
    </row>
    <row r="2154" spans="1:26" x14ac:dyDescent="0.35">
      <c r="A2154" s="66" t="s">
        <v>1299</v>
      </c>
      <c r="B2154" s="66" t="s">
        <v>1299</v>
      </c>
      <c r="C2154" s="67"/>
      <c r="D2154" s="68"/>
      <c r="E2154" s="69"/>
      <c r="F2154" s="70"/>
      <c r="G2154" s="67"/>
      <c r="H2154" s="71"/>
      <c r="I2154" s="72"/>
      <c r="J2154" s="72"/>
      <c r="K2154" s="36"/>
      <c r="L2154" s="79"/>
      <c r="M2154" s="79"/>
      <c r="N2154" s="74"/>
      <c r="O2154" s="81" t="s">
        <v>179</v>
      </c>
      <c r="P2154" s="83">
        <v>44405.62159722222</v>
      </c>
      <c r="Q2154" s="81" t="s">
        <v>2464</v>
      </c>
      <c r="R2154" s="85" t="s">
        <v>3102</v>
      </c>
      <c r="S2154" s="81" t="s">
        <v>3177</v>
      </c>
      <c r="T2154" s="81" t="s">
        <v>3653</v>
      </c>
      <c r="U2154" s="83">
        <v>44405.62159722222</v>
      </c>
      <c r="V2154" s="85" t="s">
        <v>5547</v>
      </c>
      <c r="W2154" s="81"/>
      <c r="X2154" s="81"/>
      <c r="Y2154" s="87" t="s">
        <v>7547</v>
      </c>
      <c r="Z2154" s="81"/>
    </row>
    <row r="2155" spans="1:26" x14ac:dyDescent="0.35">
      <c r="A2155" s="66" t="s">
        <v>1299</v>
      </c>
      <c r="B2155" s="66" t="s">
        <v>1299</v>
      </c>
      <c r="C2155" s="67"/>
      <c r="D2155" s="68"/>
      <c r="E2155" s="69"/>
      <c r="F2155" s="70"/>
      <c r="G2155" s="67"/>
      <c r="H2155" s="71"/>
      <c r="I2155" s="72"/>
      <c r="J2155" s="72"/>
      <c r="K2155" s="36"/>
      <c r="L2155" s="79"/>
      <c r="M2155" s="79"/>
      <c r="N2155" s="74"/>
      <c r="O2155" s="81" t="s">
        <v>179</v>
      </c>
      <c r="P2155" s="83">
        <v>44405.632905092592</v>
      </c>
      <c r="Q2155" s="81" t="s">
        <v>2465</v>
      </c>
      <c r="R2155" s="85" t="s">
        <v>3103</v>
      </c>
      <c r="S2155" s="81" t="s">
        <v>3177</v>
      </c>
      <c r="T2155" s="81" t="s">
        <v>3654</v>
      </c>
      <c r="U2155" s="83">
        <v>44405.632905092592</v>
      </c>
      <c r="V2155" s="85" t="s">
        <v>5548</v>
      </c>
      <c r="W2155" s="81"/>
      <c r="X2155" s="81"/>
      <c r="Y2155" s="87" t="s">
        <v>7548</v>
      </c>
      <c r="Z2155" s="81"/>
    </row>
    <row r="2156" spans="1:26" x14ac:dyDescent="0.35">
      <c r="A2156" s="66" t="s">
        <v>1299</v>
      </c>
      <c r="B2156" s="66" t="s">
        <v>1299</v>
      </c>
      <c r="C2156" s="67"/>
      <c r="D2156" s="68"/>
      <c r="E2156" s="69"/>
      <c r="F2156" s="70"/>
      <c r="G2156" s="67"/>
      <c r="H2156" s="71"/>
      <c r="I2156" s="72"/>
      <c r="J2156" s="72"/>
      <c r="K2156" s="36"/>
      <c r="L2156" s="79"/>
      <c r="M2156" s="79"/>
      <c r="N2156" s="74"/>
      <c r="O2156" s="81" t="s">
        <v>179</v>
      </c>
      <c r="P2156" s="83">
        <v>44405.633229166669</v>
      </c>
      <c r="Q2156" s="81" t="s">
        <v>2466</v>
      </c>
      <c r="R2156" s="85" t="s">
        <v>3104</v>
      </c>
      <c r="S2156" s="81" t="s">
        <v>3177</v>
      </c>
      <c r="T2156" s="81" t="s">
        <v>3621</v>
      </c>
      <c r="U2156" s="83">
        <v>44405.633229166669</v>
      </c>
      <c r="V2156" s="85" t="s">
        <v>5549</v>
      </c>
      <c r="W2156" s="81"/>
      <c r="X2156" s="81"/>
      <c r="Y2156" s="87" t="s">
        <v>7549</v>
      </c>
      <c r="Z2156" s="81"/>
    </row>
    <row r="2157" spans="1:26" x14ac:dyDescent="0.35">
      <c r="A2157" s="66" t="s">
        <v>1299</v>
      </c>
      <c r="B2157" s="66" t="s">
        <v>1299</v>
      </c>
      <c r="C2157" s="67"/>
      <c r="D2157" s="68"/>
      <c r="E2157" s="69"/>
      <c r="F2157" s="70"/>
      <c r="G2157" s="67"/>
      <c r="H2157" s="71"/>
      <c r="I2157" s="72"/>
      <c r="J2157" s="72"/>
      <c r="K2157" s="36"/>
      <c r="L2157" s="79"/>
      <c r="M2157" s="79"/>
      <c r="N2157" s="74"/>
      <c r="O2157" s="81" t="s">
        <v>179</v>
      </c>
      <c r="P2157" s="83">
        <v>44405.634293981479</v>
      </c>
      <c r="Q2157" s="81" t="s">
        <v>2467</v>
      </c>
      <c r="R2157" s="85" t="s">
        <v>3105</v>
      </c>
      <c r="S2157" s="81" t="s">
        <v>3177</v>
      </c>
      <c r="T2157" s="81" t="s">
        <v>3655</v>
      </c>
      <c r="U2157" s="83">
        <v>44405.634293981479</v>
      </c>
      <c r="V2157" s="85" t="s">
        <v>5550</v>
      </c>
      <c r="W2157" s="81"/>
      <c r="X2157" s="81"/>
      <c r="Y2157" s="87" t="s">
        <v>7550</v>
      </c>
      <c r="Z2157" s="81"/>
    </row>
    <row r="2158" spans="1:26" x14ac:dyDescent="0.35">
      <c r="A2158" s="66" t="s">
        <v>1299</v>
      </c>
      <c r="B2158" s="66" t="s">
        <v>1299</v>
      </c>
      <c r="C2158" s="67"/>
      <c r="D2158" s="68"/>
      <c r="E2158" s="69"/>
      <c r="F2158" s="70"/>
      <c r="G2158" s="67"/>
      <c r="H2158" s="71"/>
      <c r="I2158" s="72"/>
      <c r="J2158" s="72"/>
      <c r="K2158" s="36"/>
      <c r="L2158" s="79"/>
      <c r="M2158" s="79"/>
      <c r="N2158" s="74"/>
      <c r="O2158" s="81" t="s">
        <v>179</v>
      </c>
      <c r="P2158" s="83">
        <v>44407.42224537037</v>
      </c>
      <c r="Q2158" s="81" t="s">
        <v>2468</v>
      </c>
      <c r="R2158" s="85" t="s">
        <v>3106</v>
      </c>
      <c r="S2158" s="81" t="s">
        <v>3177</v>
      </c>
      <c r="T2158" s="81" t="s">
        <v>3656</v>
      </c>
      <c r="U2158" s="83">
        <v>44407.42224537037</v>
      </c>
      <c r="V2158" s="85" t="s">
        <v>5551</v>
      </c>
      <c r="W2158" s="81"/>
      <c r="X2158" s="81"/>
      <c r="Y2158" s="87" t="s">
        <v>7551</v>
      </c>
      <c r="Z2158" s="81"/>
    </row>
    <row r="2159" spans="1:26" x14ac:dyDescent="0.35">
      <c r="A2159" s="66" t="s">
        <v>1299</v>
      </c>
      <c r="B2159" s="66" t="s">
        <v>1299</v>
      </c>
      <c r="C2159" s="67"/>
      <c r="D2159" s="68"/>
      <c r="E2159" s="69"/>
      <c r="F2159" s="70"/>
      <c r="G2159" s="67"/>
      <c r="H2159" s="71"/>
      <c r="I2159" s="72"/>
      <c r="J2159" s="72"/>
      <c r="K2159" s="36"/>
      <c r="L2159" s="79"/>
      <c r="M2159" s="79"/>
      <c r="N2159" s="74"/>
      <c r="O2159" s="81" t="s">
        <v>179</v>
      </c>
      <c r="P2159" s="83">
        <v>44407.422881944447</v>
      </c>
      <c r="Q2159" s="81" t="s">
        <v>2469</v>
      </c>
      <c r="R2159" s="85" t="s">
        <v>3107</v>
      </c>
      <c r="S2159" s="81" t="s">
        <v>3177</v>
      </c>
      <c r="T2159" s="81" t="s">
        <v>3657</v>
      </c>
      <c r="U2159" s="83">
        <v>44407.422881944447</v>
      </c>
      <c r="V2159" s="85" t="s">
        <v>5552</v>
      </c>
      <c r="W2159" s="81"/>
      <c r="X2159" s="81"/>
      <c r="Y2159" s="87" t="s">
        <v>7552</v>
      </c>
      <c r="Z2159" s="81"/>
    </row>
    <row r="2160" spans="1:26" x14ac:dyDescent="0.35">
      <c r="A2160" s="66" t="s">
        <v>1299</v>
      </c>
      <c r="B2160" s="66" t="s">
        <v>1299</v>
      </c>
      <c r="C2160" s="67"/>
      <c r="D2160" s="68"/>
      <c r="E2160" s="69"/>
      <c r="F2160" s="70"/>
      <c r="G2160" s="67"/>
      <c r="H2160" s="71"/>
      <c r="I2160" s="72"/>
      <c r="J2160" s="72"/>
      <c r="K2160" s="36"/>
      <c r="L2160" s="79"/>
      <c r="M2160" s="79"/>
      <c r="N2160" s="74"/>
      <c r="O2160" s="81" t="s">
        <v>179</v>
      </c>
      <c r="P2160" s="83">
        <v>44407.42291666667</v>
      </c>
      <c r="Q2160" s="81" t="s">
        <v>2470</v>
      </c>
      <c r="R2160" s="85" t="s">
        <v>3108</v>
      </c>
      <c r="S2160" s="81" t="s">
        <v>3177</v>
      </c>
      <c r="T2160" s="81" t="s">
        <v>3657</v>
      </c>
      <c r="U2160" s="83">
        <v>44407.42291666667</v>
      </c>
      <c r="V2160" s="85" t="s">
        <v>5553</v>
      </c>
      <c r="W2160" s="81"/>
      <c r="X2160" s="81"/>
      <c r="Y2160" s="87" t="s">
        <v>7553</v>
      </c>
      <c r="Z2160" s="81"/>
    </row>
    <row r="2161" spans="1:26" x14ac:dyDescent="0.35">
      <c r="A2161" s="66" t="s">
        <v>1299</v>
      </c>
      <c r="B2161" s="66" t="s">
        <v>1299</v>
      </c>
      <c r="C2161" s="67"/>
      <c r="D2161" s="68"/>
      <c r="E2161" s="69"/>
      <c r="F2161" s="70"/>
      <c r="G2161" s="67"/>
      <c r="H2161" s="71"/>
      <c r="I2161" s="72"/>
      <c r="J2161" s="72"/>
      <c r="K2161" s="36"/>
      <c r="L2161" s="79"/>
      <c r="M2161" s="79"/>
      <c r="N2161" s="74"/>
      <c r="O2161" s="81" t="s">
        <v>179</v>
      </c>
      <c r="P2161" s="83">
        <v>44407.423206018517</v>
      </c>
      <c r="Q2161" s="81" t="s">
        <v>2471</v>
      </c>
      <c r="R2161" s="85" t="s">
        <v>3109</v>
      </c>
      <c r="S2161" s="81" t="s">
        <v>3177</v>
      </c>
      <c r="T2161" s="81" t="s">
        <v>3658</v>
      </c>
      <c r="U2161" s="83">
        <v>44407.423206018517</v>
      </c>
      <c r="V2161" s="85" t="s">
        <v>5554</v>
      </c>
      <c r="W2161" s="81"/>
      <c r="X2161" s="81"/>
      <c r="Y2161" s="87" t="s">
        <v>7554</v>
      </c>
      <c r="Z2161" s="81"/>
    </row>
    <row r="2162" spans="1:26" x14ac:dyDescent="0.35">
      <c r="A2162" s="66" t="s">
        <v>1300</v>
      </c>
      <c r="B2162" s="66" t="s">
        <v>1299</v>
      </c>
      <c r="C2162" s="67"/>
      <c r="D2162" s="68"/>
      <c r="E2162" s="69"/>
      <c r="F2162" s="70"/>
      <c r="G2162" s="67"/>
      <c r="H2162" s="71"/>
      <c r="I2162" s="72"/>
      <c r="J2162" s="72"/>
      <c r="K2162" s="36"/>
      <c r="L2162" s="79"/>
      <c r="M2162" s="79"/>
      <c r="N2162" s="74"/>
      <c r="O2162" s="81" t="s">
        <v>1490</v>
      </c>
      <c r="P2162" s="83">
        <v>44406.969537037039</v>
      </c>
      <c r="Q2162" s="81" t="s">
        <v>2375</v>
      </c>
      <c r="R2162" s="81"/>
      <c r="S2162" s="81"/>
      <c r="T2162" s="81" t="s">
        <v>3620</v>
      </c>
      <c r="U2162" s="83">
        <v>44406.969537037039</v>
      </c>
      <c r="V2162" s="85" t="s">
        <v>5555</v>
      </c>
      <c r="W2162" s="81"/>
      <c r="X2162" s="81"/>
      <c r="Y2162" s="87" t="s">
        <v>7555</v>
      </c>
      <c r="Z2162" s="81"/>
    </row>
    <row r="2163" spans="1:26" x14ac:dyDescent="0.35">
      <c r="A2163" s="66" t="s">
        <v>1300</v>
      </c>
      <c r="B2163" s="66" t="s">
        <v>1322</v>
      </c>
      <c r="C2163" s="67"/>
      <c r="D2163" s="68"/>
      <c r="E2163" s="69"/>
      <c r="F2163" s="70"/>
      <c r="G2163" s="67"/>
      <c r="H2163" s="71"/>
      <c r="I2163" s="72"/>
      <c r="J2163" s="72"/>
      <c r="K2163" s="36"/>
      <c r="L2163" s="79"/>
      <c r="M2163" s="79"/>
      <c r="N2163" s="74"/>
      <c r="O2163" s="81" t="s">
        <v>1490</v>
      </c>
      <c r="P2163" s="83">
        <v>44411.6483912037</v>
      </c>
      <c r="Q2163" s="81" t="s">
        <v>2402</v>
      </c>
      <c r="R2163" s="81"/>
      <c r="S2163" s="81"/>
      <c r="T2163" s="81" t="s">
        <v>3633</v>
      </c>
      <c r="U2163" s="83">
        <v>44411.6483912037</v>
      </c>
      <c r="V2163" s="85" t="s">
        <v>5556</v>
      </c>
      <c r="W2163" s="81"/>
      <c r="X2163" s="81"/>
      <c r="Y2163" s="87" t="s">
        <v>7556</v>
      </c>
      <c r="Z2163" s="81"/>
    </row>
    <row r="2164" spans="1:26" x14ac:dyDescent="0.35">
      <c r="A2164" s="66" t="s">
        <v>1301</v>
      </c>
      <c r="B2164" s="66" t="s">
        <v>1427</v>
      </c>
      <c r="C2164" s="67"/>
      <c r="D2164" s="68"/>
      <c r="E2164" s="69"/>
      <c r="F2164" s="70"/>
      <c r="G2164" s="67"/>
      <c r="H2164" s="71"/>
      <c r="I2164" s="72"/>
      <c r="J2164" s="72"/>
      <c r="K2164" s="36"/>
      <c r="L2164" s="79"/>
      <c r="M2164" s="79"/>
      <c r="N2164" s="74"/>
      <c r="O2164" s="81" t="s">
        <v>1490</v>
      </c>
      <c r="P2164" s="83">
        <v>44407.369085648148</v>
      </c>
      <c r="Q2164" s="81" t="s">
        <v>2472</v>
      </c>
      <c r="R2164" s="85" t="s">
        <v>2601</v>
      </c>
      <c r="S2164" s="81" t="s">
        <v>3186</v>
      </c>
      <c r="T2164" s="81" t="s">
        <v>3554</v>
      </c>
      <c r="U2164" s="83">
        <v>44407.369085648148</v>
      </c>
      <c r="V2164" s="85" t="s">
        <v>5557</v>
      </c>
      <c r="W2164" s="81"/>
      <c r="X2164" s="81"/>
      <c r="Y2164" s="87" t="s">
        <v>7557</v>
      </c>
      <c r="Z2164" s="81"/>
    </row>
    <row r="2165" spans="1:26" x14ac:dyDescent="0.35">
      <c r="A2165" s="66" t="s">
        <v>1302</v>
      </c>
      <c r="B2165" s="66" t="s">
        <v>1302</v>
      </c>
      <c r="C2165" s="67"/>
      <c r="D2165" s="68"/>
      <c r="E2165" s="69"/>
      <c r="F2165" s="70"/>
      <c r="G2165" s="67"/>
      <c r="H2165" s="71"/>
      <c r="I2165" s="72"/>
      <c r="J2165" s="72"/>
      <c r="K2165" s="36"/>
      <c r="L2165" s="79"/>
      <c r="M2165" s="79"/>
      <c r="N2165" s="74"/>
      <c r="O2165" s="81" t="s">
        <v>179</v>
      </c>
      <c r="P2165" s="83">
        <v>44411.109965277778</v>
      </c>
      <c r="Q2165" s="81" t="s">
        <v>2473</v>
      </c>
      <c r="R2165" s="85" t="s">
        <v>3110</v>
      </c>
      <c r="S2165" s="81" t="s">
        <v>3177</v>
      </c>
      <c r="T2165" s="81" t="s">
        <v>3492</v>
      </c>
      <c r="U2165" s="83">
        <v>44411.109965277778</v>
      </c>
      <c r="V2165" s="85" t="s">
        <v>5558</v>
      </c>
      <c r="W2165" s="81"/>
      <c r="X2165" s="81"/>
      <c r="Y2165" s="87" t="s">
        <v>7558</v>
      </c>
      <c r="Z2165" s="81"/>
    </row>
    <row r="2166" spans="1:26" x14ac:dyDescent="0.35">
      <c r="A2166" s="66" t="s">
        <v>1303</v>
      </c>
      <c r="B2166" s="66" t="s">
        <v>1302</v>
      </c>
      <c r="C2166" s="67"/>
      <c r="D2166" s="68"/>
      <c r="E2166" s="69"/>
      <c r="F2166" s="70"/>
      <c r="G2166" s="67"/>
      <c r="H2166" s="71"/>
      <c r="I2166" s="72"/>
      <c r="J2166" s="72"/>
      <c r="K2166" s="36"/>
      <c r="L2166" s="79"/>
      <c r="M2166" s="79"/>
      <c r="N2166" s="74"/>
      <c r="O2166" s="81" t="s">
        <v>1490</v>
      </c>
      <c r="P2166" s="83">
        <v>44411.66337962963</v>
      </c>
      <c r="Q2166" s="81" t="s">
        <v>1907</v>
      </c>
      <c r="R2166" s="81"/>
      <c r="S2166" s="81"/>
      <c r="T2166" s="81" t="s">
        <v>3492</v>
      </c>
      <c r="U2166" s="83">
        <v>44411.66337962963</v>
      </c>
      <c r="V2166" s="85" t="s">
        <v>5559</v>
      </c>
      <c r="W2166" s="81"/>
      <c r="X2166" s="81"/>
      <c r="Y2166" s="87" t="s">
        <v>7559</v>
      </c>
      <c r="Z2166" s="81"/>
    </row>
    <row r="2167" spans="1:26" x14ac:dyDescent="0.35">
      <c r="A2167" s="66" t="s">
        <v>1304</v>
      </c>
      <c r="B2167" s="66" t="s">
        <v>1455</v>
      </c>
      <c r="C2167" s="67"/>
      <c r="D2167" s="68"/>
      <c r="E2167" s="69"/>
      <c r="F2167" s="70"/>
      <c r="G2167" s="67"/>
      <c r="H2167" s="71"/>
      <c r="I2167" s="72"/>
      <c r="J2167" s="72"/>
      <c r="K2167" s="36"/>
      <c r="L2167" s="79"/>
      <c r="M2167" s="79"/>
      <c r="N2167" s="74"/>
      <c r="O2167" s="81" t="s">
        <v>1490</v>
      </c>
      <c r="P2167" s="83">
        <v>44406.458333333336</v>
      </c>
      <c r="Q2167" s="81" t="s">
        <v>2474</v>
      </c>
      <c r="R2167" s="85" t="s">
        <v>3111</v>
      </c>
      <c r="S2167" s="81" t="s">
        <v>3177</v>
      </c>
      <c r="T2167" s="81"/>
      <c r="U2167" s="83">
        <v>44406.458333333336</v>
      </c>
      <c r="V2167" s="85" t="s">
        <v>5560</v>
      </c>
      <c r="W2167" s="81"/>
      <c r="X2167" s="81"/>
      <c r="Y2167" s="87" t="s">
        <v>7560</v>
      </c>
      <c r="Z2167" s="81"/>
    </row>
    <row r="2168" spans="1:26" x14ac:dyDescent="0.35">
      <c r="A2168" s="66" t="s">
        <v>1305</v>
      </c>
      <c r="B2168" s="66" t="s">
        <v>1308</v>
      </c>
      <c r="C2168" s="67"/>
      <c r="D2168" s="68"/>
      <c r="E2168" s="69"/>
      <c r="F2168" s="70"/>
      <c r="G2168" s="67"/>
      <c r="H2168" s="71"/>
      <c r="I2168" s="72"/>
      <c r="J2168" s="72"/>
      <c r="K2168" s="36"/>
      <c r="L2168" s="79"/>
      <c r="M2168" s="79"/>
      <c r="N2168" s="74"/>
      <c r="O2168" s="81" t="s">
        <v>1490</v>
      </c>
      <c r="P2168" s="83">
        <v>44411.414363425924</v>
      </c>
      <c r="Q2168" s="81" t="s">
        <v>1536</v>
      </c>
      <c r="R2168" s="81"/>
      <c r="S2168" s="81"/>
      <c r="T2168" s="81" t="s">
        <v>3307</v>
      </c>
      <c r="U2168" s="83">
        <v>44411.414363425924</v>
      </c>
      <c r="V2168" s="85" t="s">
        <v>5561</v>
      </c>
      <c r="W2168" s="81"/>
      <c r="X2168" s="81"/>
      <c r="Y2168" s="87" t="s">
        <v>7561</v>
      </c>
      <c r="Z2168" s="81"/>
    </row>
    <row r="2169" spans="1:26" x14ac:dyDescent="0.35">
      <c r="A2169" s="66" t="s">
        <v>1304</v>
      </c>
      <c r="B2169" s="66" t="s">
        <v>1305</v>
      </c>
      <c r="C2169" s="67"/>
      <c r="D2169" s="68"/>
      <c r="E2169" s="69"/>
      <c r="F2169" s="70"/>
      <c r="G2169" s="67"/>
      <c r="H2169" s="71"/>
      <c r="I2169" s="72"/>
      <c r="J2169" s="72"/>
      <c r="K2169" s="36"/>
      <c r="L2169" s="79"/>
      <c r="M2169" s="79"/>
      <c r="N2169" s="74"/>
      <c r="O2169" s="81" t="s">
        <v>1490</v>
      </c>
      <c r="P2169" s="83">
        <v>44410.3125</v>
      </c>
      <c r="Q2169" s="81" t="s">
        <v>2475</v>
      </c>
      <c r="R2169" s="85" t="s">
        <v>3112</v>
      </c>
      <c r="S2169" s="81" t="s">
        <v>3177</v>
      </c>
      <c r="T2169" s="81" t="s">
        <v>3508</v>
      </c>
      <c r="U2169" s="83">
        <v>44410.3125</v>
      </c>
      <c r="V2169" s="85" t="s">
        <v>5562</v>
      </c>
      <c r="W2169" s="81"/>
      <c r="X2169" s="81"/>
      <c r="Y2169" s="87" t="s">
        <v>7562</v>
      </c>
      <c r="Z2169" s="81"/>
    </row>
    <row r="2170" spans="1:26" x14ac:dyDescent="0.35">
      <c r="A2170" s="66" t="s">
        <v>1304</v>
      </c>
      <c r="B2170" s="66" t="s">
        <v>1456</v>
      </c>
      <c r="C2170" s="67"/>
      <c r="D2170" s="68"/>
      <c r="E2170" s="69"/>
      <c r="F2170" s="70"/>
      <c r="G2170" s="67"/>
      <c r="H2170" s="71"/>
      <c r="I2170" s="72"/>
      <c r="J2170" s="72"/>
      <c r="K2170" s="36"/>
      <c r="L2170" s="79"/>
      <c r="M2170" s="79"/>
      <c r="N2170" s="74"/>
      <c r="O2170" s="81" t="s">
        <v>1490</v>
      </c>
      <c r="P2170" s="83">
        <v>44411.3125</v>
      </c>
      <c r="Q2170" s="81" t="s">
        <v>2476</v>
      </c>
      <c r="R2170" s="85" t="s">
        <v>3113</v>
      </c>
      <c r="S2170" s="81" t="s">
        <v>3177</v>
      </c>
      <c r="T2170" s="81" t="s">
        <v>3524</v>
      </c>
      <c r="U2170" s="83">
        <v>44411.3125</v>
      </c>
      <c r="V2170" s="85" t="s">
        <v>5563</v>
      </c>
      <c r="W2170" s="81"/>
      <c r="X2170" s="81"/>
      <c r="Y2170" s="87" t="s">
        <v>7563</v>
      </c>
      <c r="Z2170" s="81"/>
    </row>
    <row r="2171" spans="1:26" x14ac:dyDescent="0.35">
      <c r="A2171" s="66" t="s">
        <v>1304</v>
      </c>
      <c r="B2171" s="66" t="s">
        <v>1304</v>
      </c>
      <c r="C2171" s="67"/>
      <c r="D2171" s="68"/>
      <c r="E2171" s="69"/>
      <c r="F2171" s="70"/>
      <c r="G2171" s="67"/>
      <c r="H2171" s="71"/>
      <c r="I2171" s="72"/>
      <c r="J2171" s="72"/>
      <c r="K2171" s="36"/>
      <c r="L2171" s="79"/>
      <c r="M2171" s="79"/>
      <c r="N2171" s="74"/>
      <c r="O2171" s="81" t="s">
        <v>179</v>
      </c>
      <c r="P2171" s="83">
        <v>44405.3125</v>
      </c>
      <c r="Q2171" s="81" t="s">
        <v>2477</v>
      </c>
      <c r="R2171" s="85" t="s">
        <v>3114</v>
      </c>
      <c r="S2171" s="81" t="s">
        <v>3177</v>
      </c>
      <c r="T2171" s="81" t="s">
        <v>3659</v>
      </c>
      <c r="U2171" s="83">
        <v>44405.3125</v>
      </c>
      <c r="V2171" s="85" t="s">
        <v>5564</v>
      </c>
      <c r="W2171" s="81"/>
      <c r="X2171" s="81"/>
      <c r="Y2171" s="87" t="s">
        <v>7564</v>
      </c>
      <c r="Z2171" s="81"/>
    </row>
    <row r="2172" spans="1:26" x14ac:dyDescent="0.35">
      <c r="A2172" s="66" t="s">
        <v>1304</v>
      </c>
      <c r="B2172" s="66" t="s">
        <v>1304</v>
      </c>
      <c r="C2172" s="67"/>
      <c r="D2172" s="68"/>
      <c r="E2172" s="69"/>
      <c r="F2172" s="70"/>
      <c r="G2172" s="67"/>
      <c r="H2172" s="71"/>
      <c r="I2172" s="72"/>
      <c r="J2172" s="72"/>
      <c r="K2172" s="36"/>
      <c r="L2172" s="79"/>
      <c r="M2172" s="79"/>
      <c r="N2172" s="74"/>
      <c r="O2172" s="81" t="s">
        <v>179</v>
      </c>
      <c r="P2172" s="83">
        <v>44405.458344907405</v>
      </c>
      <c r="Q2172" s="81" t="s">
        <v>2478</v>
      </c>
      <c r="R2172" s="85" t="s">
        <v>3115</v>
      </c>
      <c r="S2172" s="81" t="s">
        <v>3177</v>
      </c>
      <c r="T2172" s="81" t="s">
        <v>3510</v>
      </c>
      <c r="U2172" s="83">
        <v>44405.458344907405</v>
      </c>
      <c r="V2172" s="85" t="s">
        <v>5565</v>
      </c>
      <c r="W2172" s="81"/>
      <c r="X2172" s="81"/>
      <c r="Y2172" s="87" t="s">
        <v>7565</v>
      </c>
      <c r="Z2172" s="81"/>
    </row>
    <row r="2173" spans="1:26" x14ac:dyDescent="0.35">
      <c r="A2173" s="66" t="s">
        <v>1304</v>
      </c>
      <c r="B2173" s="66" t="s">
        <v>1304</v>
      </c>
      <c r="C2173" s="67"/>
      <c r="D2173" s="68"/>
      <c r="E2173" s="69"/>
      <c r="F2173" s="70"/>
      <c r="G2173" s="67"/>
      <c r="H2173" s="71"/>
      <c r="I2173" s="72"/>
      <c r="J2173" s="72"/>
      <c r="K2173" s="36"/>
      <c r="L2173" s="79"/>
      <c r="M2173" s="79"/>
      <c r="N2173" s="74"/>
      <c r="O2173" s="81" t="s">
        <v>179</v>
      </c>
      <c r="P2173" s="83">
        <v>44405.666678240741</v>
      </c>
      <c r="Q2173" s="81" t="s">
        <v>2479</v>
      </c>
      <c r="R2173" s="85" t="s">
        <v>3116</v>
      </c>
      <c r="S2173" s="81" t="s">
        <v>3177</v>
      </c>
      <c r="T2173" s="81"/>
      <c r="U2173" s="83">
        <v>44405.666678240741</v>
      </c>
      <c r="V2173" s="85" t="s">
        <v>5566</v>
      </c>
      <c r="W2173" s="81"/>
      <c r="X2173" s="81"/>
      <c r="Y2173" s="87" t="s">
        <v>7566</v>
      </c>
      <c r="Z2173" s="81"/>
    </row>
    <row r="2174" spans="1:26" x14ac:dyDescent="0.35">
      <c r="A2174" s="66" t="s">
        <v>1304</v>
      </c>
      <c r="B2174" s="66" t="s">
        <v>1304</v>
      </c>
      <c r="C2174" s="67"/>
      <c r="D2174" s="68"/>
      <c r="E2174" s="69"/>
      <c r="F2174" s="70"/>
      <c r="G2174" s="67"/>
      <c r="H2174" s="71"/>
      <c r="I2174" s="72"/>
      <c r="J2174" s="72"/>
      <c r="K2174" s="36"/>
      <c r="L2174" s="79"/>
      <c r="M2174" s="79"/>
      <c r="N2174" s="74"/>
      <c r="O2174" s="81" t="s">
        <v>179</v>
      </c>
      <c r="P2174" s="83">
        <v>44406.3125</v>
      </c>
      <c r="Q2174" s="81" t="s">
        <v>2480</v>
      </c>
      <c r="R2174" s="85" t="s">
        <v>3117</v>
      </c>
      <c r="S2174" s="81" t="s">
        <v>3177</v>
      </c>
      <c r="T2174" s="81"/>
      <c r="U2174" s="83">
        <v>44406.3125</v>
      </c>
      <c r="V2174" s="85" t="s">
        <v>5567</v>
      </c>
      <c r="W2174" s="81"/>
      <c r="X2174" s="81"/>
      <c r="Y2174" s="87" t="s">
        <v>7567</v>
      </c>
      <c r="Z2174" s="81"/>
    </row>
    <row r="2175" spans="1:26" x14ac:dyDescent="0.35">
      <c r="A2175" s="66" t="s">
        <v>1304</v>
      </c>
      <c r="B2175" s="66" t="s">
        <v>1304</v>
      </c>
      <c r="C2175" s="67"/>
      <c r="D2175" s="68"/>
      <c r="E2175" s="69"/>
      <c r="F2175" s="70"/>
      <c r="G2175" s="67"/>
      <c r="H2175" s="71"/>
      <c r="I2175" s="72"/>
      <c r="J2175" s="72"/>
      <c r="K2175" s="36"/>
      <c r="L2175" s="79"/>
      <c r="M2175" s="79"/>
      <c r="N2175" s="74"/>
      <c r="O2175" s="81" t="s">
        <v>179</v>
      </c>
      <c r="P2175" s="83">
        <v>44406.666678240741</v>
      </c>
      <c r="Q2175" s="81" t="s">
        <v>2481</v>
      </c>
      <c r="R2175" s="85" t="s">
        <v>3118</v>
      </c>
      <c r="S2175" s="81" t="s">
        <v>3177</v>
      </c>
      <c r="T2175" s="81"/>
      <c r="U2175" s="83">
        <v>44406.666678240741</v>
      </c>
      <c r="V2175" s="85" t="s">
        <v>5568</v>
      </c>
      <c r="W2175" s="81"/>
      <c r="X2175" s="81"/>
      <c r="Y2175" s="87" t="s">
        <v>7568</v>
      </c>
      <c r="Z2175" s="81"/>
    </row>
    <row r="2176" spans="1:26" x14ac:dyDescent="0.35">
      <c r="A2176" s="66" t="s">
        <v>1304</v>
      </c>
      <c r="B2176" s="66" t="s">
        <v>1304</v>
      </c>
      <c r="C2176" s="67"/>
      <c r="D2176" s="68"/>
      <c r="E2176" s="69"/>
      <c r="F2176" s="70"/>
      <c r="G2176" s="67"/>
      <c r="H2176" s="71"/>
      <c r="I2176" s="72"/>
      <c r="J2176" s="72"/>
      <c r="K2176" s="36"/>
      <c r="L2176" s="79"/>
      <c r="M2176" s="79"/>
      <c r="N2176" s="74"/>
      <c r="O2176" s="81" t="s">
        <v>179</v>
      </c>
      <c r="P2176" s="83">
        <v>44407.3125</v>
      </c>
      <c r="Q2176" s="81" t="s">
        <v>2482</v>
      </c>
      <c r="R2176" s="85" t="s">
        <v>3119</v>
      </c>
      <c r="S2176" s="81" t="s">
        <v>3177</v>
      </c>
      <c r="T2176" s="81" t="s">
        <v>3414</v>
      </c>
      <c r="U2176" s="83">
        <v>44407.3125</v>
      </c>
      <c r="V2176" s="85" t="s">
        <v>5569</v>
      </c>
      <c r="W2176" s="81"/>
      <c r="X2176" s="81"/>
      <c r="Y2176" s="87" t="s">
        <v>7569</v>
      </c>
      <c r="Z2176" s="81"/>
    </row>
    <row r="2177" spans="1:26" x14ac:dyDescent="0.35">
      <c r="A2177" s="66" t="s">
        <v>1304</v>
      </c>
      <c r="B2177" s="66" t="s">
        <v>1304</v>
      </c>
      <c r="C2177" s="67"/>
      <c r="D2177" s="68"/>
      <c r="E2177" s="69"/>
      <c r="F2177" s="70"/>
      <c r="G2177" s="67"/>
      <c r="H2177" s="71"/>
      <c r="I2177" s="72"/>
      <c r="J2177" s="72"/>
      <c r="K2177" s="36"/>
      <c r="L2177" s="79"/>
      <c r="M2177" s="79"/>
      <c r="N2177" s="74"/>
      <c r="O2177" s="81" t="s">
        <v>179</v>
      </c>
      <c r="P2177" s="83">
        <v>44407.458344907405</v>
      </c>
      <c r="Q2177" s="81" t="s">
        <v>2483</v>
      </c>
      <c r="R2177" s="85" t="s">
        <v>3120</v>
      </c>
      <c r="S2177" s="81" t="s">
        <v>3177</v>
      </c>
      <c r="T2177" s="81"/>
      <c r="U2177" s="83">
        <v>44407.458344907405</v>
      </c>
      <c r="V2177" s="85" t="s">
        <v>5570</v>
      </c>
      <c r="W2177" s="81"/>
      <c r="X2177" s="81"/>
      <c r="Y2177" s="87" t="s">
        <v>7570</v>
      </c>
      <c r="Z2177" s="81"/>
    </row>
    <row r="2178" spans="1:26" x14ac:dyDescent="0.35">
      <c r="A2178" s="66" t="s">
        <v>1304</v>
      </c>
      <c r="B2178" s="66" t="s">
        <v>1304</v>
      </c>
      <c r="C2178" s="67"/>
      <c r="D2178" s="68"/>
      <c r="E2178" s="69"/>
      <c r="F2178" s="70"/>
      <c r="G2178" s="67"/>
      <c r="H2178" s="71"/>
      <c r="I2178" s="72"/>
      <c r="J2178" s="72"/>
      <c r="K2178" s="36"/>
      <c r="L2178" s="79"/>
      <c r="M2178" s="79"/>
      <c r="N2178" s="74"/>
      <c r="O2178" s="81" t="s">
        <v>179</v>
      </c>
      <c r="P2178" s="83">
        <v>44407.666689814818</v>
      </c>
      <c r="Q2178" s="81" t="s">
        <v>2484</v>
      </c>
      <c r="R2178" s="85" t="s">
        <v>3121</v>
      </c>
      <c r="S2178" s="81" t="s">
        <v>3177</v>
      </c>
      <c r="T2178" s="81" t="s">
        <v>3414</v>
      </c>
      <c r="U2178" s="83">
        <v>44407.666689814818</v>
      </c>
      <c r="V2178" s="85" t="s">
        <v>5571</v>
      </c>
      <c r="W2178" s="81"/>
      <c r="X2178" s="81"/>
      <c r="Y2178" s="87" t="s">
        <v>7571</v>
      </c>
      <c r="Z2178" s="81"/>
    </row>
    <row r="2179" spans="1:26" x14ac:dyDescent="0.35">
      <c r="A2179" s="66" t="s">
        <v>1304</v>
      </c>
      <c r="B2179" s="66" t="s">
        <v>1304</v>
      </c>
      <c r="C2179" s="67"/>
      <c r="D2179" s="68"/>
      <c r="E2179" s="69"/>
      <c r="F2179" s="70"/>
      <c r="G2179" s="67"/>
      <c r="H2179" s="71"/>
      <c r="I2179" s="72"/>
      <c r="J2179" s="72"/>
      <c r="K2179" s="36"/>
      <c r="L2179" s="79"/>
      <c r="M2179" s="79"/>
      <c r="N2179" s="74"/>
      <c r="O2179" s="81" t="s">
        <v>179</v>
      </c>
      <c r="P2179" s="83">
        <v>44410.458333333336</v>
      </c>
      <c r="Q2179" s="81" t="s">
        <v>2485</v>
      </c>
      <c r="R2179" s="81"/>
      <c r="S2179" s="81"/>
      <c r="T2179" s="81" t="s">
        <v>3517</v>
      </c>
      <c r="U2179" s="83">
        <v>44410.458333333336</v>
      </c>
      <c r="V2179" s="85" t="s">
        <v>5572</v>
      </c>
      <c r="W2179" s="81"/>
      <c r="X2179" s="81"/>
      <c r="Y2179" s="87" t="s">
        <v>7572</v>
      </c>
      <c r="Z2179" s="81"/>
    </row>
    <row r="2180" spans="1:26" x14ac:dyDescent="0.35">
      <c r="A2180" s="66" t="s">
        <v>1304</v>
      </c>
      <c r="B2180" s="66" t="s">
        <v>1304</v>
      </c>
      <c r="C2180" s="67"/>
      <c r="D2180" s="68"/>
      <c r="E2180" s="69"/>
      <c r="F2180" s="70"/>
      <c r="G2180" s="67"/>
      <c r="H2180" s="71"/>
      <c r="I2180" s="72"/>
      <c r="J2180" s="72"/>
      <c r="K2180" s="36"/>
      <c r="L2180" s="79"/>
      <c r="M2180" s="79"/>
      <c r="N2180" s="74"/>
      <c r="O2180" s="81" t="s">
        <v>179</v>
      </c>
      <c r="P2180" s="83">
        <v>44410.666666666664</v>
      </c>
      <c r="Q2180" s="81" t="s">
        <v>2486</v>
      </c>
      <c r="R2180" s="85" t="s">
        <v>3122</v>
      </c>
      <c r="S2180" s="81" t="s">
        <v>3177</v>
      </c>
      <c r="T2180" s="81"/>
      <c r="U2180" s="83">
        <v>44410.666666666664</v>
      </c>
      <c r="V2180" s="85" t="s">
        <v>5573</v>
      </c>
      <c r="W2180" s="81"/>
      <c r="X2180" s="81"/>
      <c r="Y2180" s="87" t="s">
        <v>7573</v>
      </c>
      <c r="Z2180" s="81"/>
    </row>
    <row r="2181" spans="1:26" x14ac:dyDescent="0.35">
      <c r="A2181" s="66" t="s">
        <v>1304</v>
      </c>
      <c r="B2181" s="66" t="s">
        <v>1304</v>
      </c>
      <c r="C2181" s="67"/>
      <c r="D2181" s="68"/>
      <c r="E2181" s="69"/>
      <c r="F2181" s="70"/>
      <c r="G2181" s="67"/>
      <c r="H2181" s="71"/>
      <c r="I2181" s="72"/>
      <c r="J2181" s="72"/>
      <c r="K2181" s="36"/>
      <c r="L2181" s="79"/>
      <c r="M2181" s="79"/>
      <c r="N2181" s="74"/>
      <c r="O2181" s="81" t="s">
        <v>179</v>
      </c>
      <c r="P2181" s="83">
        <v>44411.458333333336</v>
      </c>
      <c r="Q2181" s="81" t="s">
        <v>2487</v>
      </c>
      <c r="R2181" s="85" t="s">
        <v>3123</v>
      </c>
      <c r="S2181" s="81" t="s">
        <v>3177</v>
      </c>
      <c r="T2181" s="81"/>
      <c r="U2181" s="83">
        <v>44411.458333333336</v>
      </c>
      <c r="V2181" s="85" t="s">
        <v>5574</v>
      </c>
      <c r="W2181" s="81"/>
      <c r="X2181" s="81"/>
      <c r="Y2181" s="87" t="s">
        <v>7574</v>
      </c>
      <c r="Z2181" s="81"/>
    </row>
    <row r="2182" spans="1:26" x14ac:dyDescent="0.35">
      <c r="A2182" s="66" t="s">
        <v>1304</v>
      </c>
      <c r="B2182" s="66" t="s">
        <v>1304</v>
      </c>
      <c r="C2182" s="67"/>
      <c r="D2182" s="68"/>
      <c r="E2182" s="69"/>
      <c r="F2182" s="70"/>
      <c r="G2182" s="67"/>
      <c r="H2182" s="71"/>
      <c r="I2182" s="72"/>
      <c r="J2182" s="72"/>
      <c r="K2182" s="36"/>
      <c r="L2182" s="79"/>
      <c r="M2182" s="79"/>
      <c r="N2182" s="74"/>
      <c r="O2182" s="81" t="s">
        <v>179</v>
      </c>
      <c r="P2182" s="83">
        <v>44411.666666666664</v>
      </c>
      <c r="Q2182" s="81" t="s">
        <v>2488</v>
      </c>
      <c r="R2182" s="85" t="s">
        <v>3124</v>
      </c>
      <c r="S2182" s="81" t="s">
        <v>3177</v>
      </c>
      <c r="T2182" s="81"/>
      <c r="U2182" s="83">
        <v>44411.666666666664</v>
      </c>
      <c r="V2182" s="85" t="s">
        <v>5575</v>
      </c>
      <c r="W2182" s="81"/>
      <c r="X2182" s="81"/>
      <c r="Y2182" s="87" t="s">
        <v>7575</v>
      </c>
      <c r="Z2182" s="81"/>
    </row>
    <row r="2183" spans="1:26" x14ac:dyDescent="0.35">
      <c r="A2183" s="66" t="s">
        <v>1306</v>
      </c>
      <c r="B2183" s="66" t="s">
        <v>1306</v>
      </c>
      <c r="C2183" s="67"/>
      <c r="D2183" s="68"/>
      <c r="E2183" s="69"/>
      <c r="F2183" s="70"/>
      <c r="G2183" s="67"/>
      <c r="H2183" s="71"/>
      <c r="I2183" s="72"/>
      <c r="J2183" s="72"/>
      <c r="K2183" s="36"/>
      <c r="L2183" s="79"/>
      <c r="M2183" s="79"/>
      <c r="N2183" s="74"/>
      <c r="O2183" s="81" t="s">
        <v>179</v>
      </c>
      <c r="P2183" s="83">
        <v>44406.542766203704</v>
      </c>
      <c r="Q2183" s="81" t="s">
        <v>2489</v>
      </c>
      <c r="R2183" s="85" t="s">
        <v>3125</v>
      </c>
      <c r="S2183" s="81" t="s">
        <v>3177</v>
      </c>
      <c r="T2183" s="81"/>
      <c r="U2183" s="83">
        <v>44406.542766203704</v>
      </c>
      <c r="V2183" s="85" t="s">
        <v>5576</v>
      </c>
      <c r="W2183" s="81"/>
      <c r="X2183" s="81"/>
      <c r="Y2183" s="87" t="s">
        <v>7576</v>
      </c>
      <c r="Z2183" s="81"/>
    </row>
    <row r="2184" spans="1:26" x14ac:dyDescent="0.35">
      <c r="A2184" s="66" t="s">
        <v>1306</v>
      </c>
      <c r="B2184" s="66" t="s">
        <v>1306</v>
      </c>
      <c r="C2184" s="67"/>
      <c r="D2184" s="68"/>
      <c r="E2184" s="69"/>
      <c r="F2184" s="70"/>
      <c r="G2184" s="67"/>
      <c r="H2184" s="71"/>
      <c r="I2184" s="72"/>
      <c r="J2184" s="72"/>
      <c r="K2184" s="36"/>
      <c r="L2184" s="79"/>
      <c r="M2184" s="79"/>
      <c r="N2184" s="74"/>
      <c r="O2184" s="81" t="s">
        <v>179</v>
      </c>
      <c r="P2184" s="83">
        <v>44411.573020833333</v>
      </c>
      <c r="Q2184" s="81" t="s">
        <v>2490</v>
      </c>
      <c r="R2184" s="85" t="s">
        <v>3126</v>
      </c>
      <c r="S2184" s="81" t="s">
        <v>3177</v>
      </c>
      <c r="T2184" s="81"/>
      <c r="U2184" s="83">
        <v>44411.573020833333</v>
      </c>
      <c r="V2184" s="85" t="s">
        <v>5577</v>
      </c>
      <c r="W2184" s="81"/>
      <c r="X2184" s="81"/>
      <c r="Y2184" s="87" t="s">
        <v>7577</v>
      </c>
      <c r="Z2184" s="81"/>
    </row>
    <row r="2185" spans="1:26" x14ac:dyDescent="0.35">
      <c r="A2185" s="66" t="s">
        <v>1307</v>
      </c>
      <c r="B2185" s="66" t="s">
        <v>1306</v>
      </c>
      <c r="C2185" s="67"/>
      <c r="D2185" s="68"/>
      <c r="E2185" s="69"/>
      <c r="F2185" s="70"/>
      <c r="G2185" s="67"/>
      <c r="H2185" s="71"/>
      <c r="I2185" s="72"/>
      <c r="J2185" s="72"/>
      <c r="K2185" s="36"/>
      <c r="L2185" s="79"/>
      <c r="M2185" s="79"/>
      <c r="N2185" s="74"/>
      <c r="O2185" s="81" t="s">
        <v>1490</v>
      </c>
      <c r="P2185" s="83">
        <v>44411.668807870374</v>
      </c>
      <c r="Q2185" s="81" t="s">
        <v>1981</v>
      </c>
      <c r="R2185" s="81"/>
      <c r="S2185" s="81"/>
      <c r="T2185" s="81"/>
      <c r="U2185" s="83">
        <v>44411.668807870374</v>
      </c>
      <c r="V2185" s="85" t="s">
        <v>5578</v>
      </c>
      <c r="W2185" s="81"/>
      <c r="X2185" s="81"/>
      <c r="Y2185" s="87" t="s">
        <v>7578</v>
      </c>
      <c r="Z2185" s="81"/>
    </row>
    <row r="2186" spans="1:26" x14ac:dyDescent="0.35">
      <c r="A2186" s="66" t="s">
        <v>1308</v>
      </c>
      <c r="B2186" s="66" t="s">
        <v>1308</v>
      </c>
      <c r="C2186" s="67"/>
      <c r="D2186" s="68"/>
      <c r="E2186" s="69"/>
      <c r="F2186" s="70"/>
      <c r="G2186" s="67"/>
      <c r="H2186" s="71"/>
      <c r="I2186" s="72"/>
      <c r="J2186" s="72"/>
      <c r="K2186" s="36"/>
      <c r="L2186" s="79"/>
      <c r="M2186" s="79"/>
      <c r="N2186" s="74"/>
      <c r="O2186" s="81" t="s">
        <v>179</v>
      </c>
      <c r="P2186" s="83">
        <v>44405.504675925928</v>
      </c>
      <c r="Q2186" s="81" t="s">
        <v>2491</v>
      </c>
      <c r="R2186" s="85" t="s">
        <v>3127</v>
      </c>
      <c r="S2186" s="81" t="s">
        <v>3177</v>
      </c>
      <c r="T2186" s="81" t="s">
        <v>3307</v>
      </c>
      <c r="U2186" s="83">
        <v>44405.504675925928</v>
      </c>
      <c r="V2186" s="85" t="s">
        <v>5579</v>
      </c>
      <c r="W2186" s="81"/>
      <c r="X2186" s="81"/>
      <c r="Y2186" s="87" t="s">
        <v>7579</v>
      </c>
      <c r="Z2186" s="81"/>
    </row>
    <row r="2187" spans="1:26" x14ac:dyDescent="0.35">
      <c r="A2187" s="66" t="s">
        <v>1308</v>
      </c>
      <c r="B2187" s="66" t="s">
        <v>1308</v>
      </c>
      <c r="C2187" s="67"/>
      <c r="D2187" s="68"/>
      <c r="E2187" s="69"/>
      <c r="F2187" s="70"/>
      <c r="G2187" s="67"/>
      <c r="H2187" s="71"/>
      <c r="I2187" s="72"/>
      <c r="J2187" s="72"/>
      <c r="K2187" s="36"/>
      <c r="L2187" s="79"/>
      <c r="M2187" s="79"/>
      <c r="N2187" s="74"/>
      <c r="O2187" s="81" t="s">
        <v>179</v>
      </c>
      <c r="P2187" s="83">
        <v>44407.421875</v>
      </c>
      <c r="Q2187" s="81" t="s">
        <v>2492</v>
      </c>
      <c r="R2187" s="85" t="s">
        <v>3128</v>
      </c>
      <c r="S2187" s="81" t="s">
        <v>3177</v>
      </c>
      <c r="T2187" s="81" t="s">
        <v>3379</v>
      </c>
      <c r="U2187" s="83">
        <v>44407.421875</v>
      </c>
      <c r="V2187" s="85" t="s">
        <v>5580</v>
      </c>
      <c r="W2187" s="81"/>
      <c r="X2187" s="81"/>
      <c r="Y2187" s="87" t="s">
        <v>7580</v>
      </c>
      <c r="Z2187" s="81"/>
    </row>
    <row r="2188" spans="1:26" x14ac:dyDescent="0.35">
      <c r="A2188" s="66" t="s">
        <v>1309</v>
      </c>
      <c r="B2188" s="66" t="s">
        <v>1308</v>
      </c>
      <c r="C2188" s="67"/>
      <c r="D2188" s="68"/>
      <c r="E2188" s="69"/>
      <c r="F2188" s="70"/>
      <c r="G2188" s="67"/>
      <c r="H2188" s="71"/>
      <c r="I2188" s="72"/>
      <c r="J2188" s="72"/>
      <c r="K2188" s="36"/>
      <c r="L2188" s="79"/>
      <c r="M2188" s="79"/>
      <c r="N2188" s="74"/>
      <c r="O2188" s="81" t="s">
        <v>1490</v>
      </c>
      <c r="P2188" s="83">
        <v>44405.661446759259</v>
      </c>
      <c r="Q2188" s="81" t="s">
        <v>1536</v>
      </c>
      <c r="R2188" s="81"/>
      <c r="S2188" s="81"/>
      <c r="T2188" s="81" t="s">
        <v>3307</v>
      </c>
      <c r="U2188" s="83">
        <v>44405.661446759259</v>
      </c>
      <c r="V2188" s="85" t="s">
        <v>5581</v>
      </c>
      <c r="W2188" s="81"/>
      <c r="X2188" s="81"/>
      <c r="Y2188" s="87" t="s">
        <v>7581</v>
      </c>
      <c r="Z2188" s="81"/>
    </row>
    <row r="2189" spans="1:26" x14ac:dyDescent="0.35">
      <c r="A2189" s="66" t="s">
        <v>1309</v>
      </c>
      <c r="B2189" s="66" t="s">
        <v>1308</v>
      </c>
      <c r="C2189" s="67"/>
      <c r="D2189" s="68"/>
      <c r="E2189" s="69"/>
      <c r="F2189" s="70"/>
      <c r="G2189" s="67"/>
      <c r="H2189" s="71"/>
      <c r="I2189" s="72"/>
      <c r="J2189" s="72"/>
      <c r="K2189" s="36"/>
      <c r="L2189" s="79"/>
      <c r="M2189" s="79"/>
      <c r="N2189" s="74"/>
      <c r="O2189" s="81" t="s">
        <v>1490</v>
      </c>
      <c r="P2189" s="83">
        <v>44407.441736111112</v>
      </c>
      <c r="Q2189" s="81" t="s">
        <v>1675</v>
      </c>
      <c r="R2189" s="81"/>
      <c r="S2189" s="81"/>
      <c r="T2189" s="81" t="s">
        <v>3379</v>
      </c>
      <c r="U2189" s="83">
        <v>44407.441736111112</v>
      </c>
      <c r="V2189" s="85" t="s">
        <v>5582</v>
      </c>
      <c r="W2189" s="81"/>
      <c r="X2189" s="81"/>
      <c r="Y2189" s="87" t="s">
        <v>7582</v>
      </c>
      <c r="Z2189" s="81"/>
    </row>
    <row r="2190" spans="1:26" x14ac:dyDescent="0.35">
      <c r="A2190" s="66" t="s">
        <v>1310</v>
      </c>
      <c r="B2190" s="66" t="s">
        <v>1308</v>
      </c>
      <c r="C2190" s="67"/>
      <c r="D2190" s="68"/>
      <c r="E2190" s="69"/>
      <c r="F2190" s="70"/>
      <c r="G2190" s="67"/>
      <c r="H2190" s="71"/>
      <c r="I2190" s="72"/>
      <c r="J2190" s="72"/>
      <c r="K2190" s="36"/>
      <c r="L2190" s="79"/>
      <c r="M2190" s="79"/>
      <c r="N2190" s="74"/>
      <c r="O2190" s="81" t="s">
        <v>1490</v>
      </c>
      <c r="P2190" s="83">
        <v>44407.583611111113</v>
      </c>
      <c r="Q2190" s="81" t="s">
        <v>2493</v>
      </c>
      <c r="R2190" s="85" t="s">
        <v>3129</v>
      </c>
      <c r="S2190" s="81" t="s">
        <v>3177</v>
      </c>
      <c r="T2190" s="81" t="s">
        <v>3394</v>
      </c>
      <c r="U2190" s="83">
        <v>44407.583611111113</v>
      </c>
      <c r="V2190" s="85" t="s">
        <v>5583</v>
      </c>
      <c r="W2190" s="81"/>
      <c r="X2190" s="81"/>
      <c r="Y2190" s="87" t="s">
        <v>7583</v>
      </c>
      <c r="Z2190" s="81"/>
    </row>
    <row r="2191" spans="1:26" x14ac:dyDescent="0.35">
      <c r="A2191" s="66" t="s">
        <v>1310</v>
      </c>
      <c r="B2191" s="66" t="s">
        <v>1308</v>
      </c>
      <c r="C2191" s="67"/>
      <c r="D2191" s="68"/>
      <c r="E2191" s="69"/>
      <c r="F2191" s="70"/>
      <c r="G2191" s="67"/>
      <c r="H2191" s="71"/>
      <c r="I2191" s="72"/>
      <c r="J2191" s="72"/>
      <c r="K2191" s="36"/>
      <c r="L2191" s="79"/>
      <c r="M2191" s="79"/>
      <c r="N2191" s="74"/>
      <c r="O2191" s="81" t="s">
        <v>1490</v>
      </c>
      <c r="P2191" s="83">
        <v>44408.769826388889</v>
      </c>
      <c r="Q2191" s="81" t="s">
        <v>1709</v>
      </c>
      <c r="R2191" s="81"/>
      <c r="S2191" s="81"/>
      <c r="T2191" s="81" t="s">
        <v>3394</v>
      </c>
      <c r="U2191" s="83">
        <v>44408.769826388889</v>
      </c>
      <c r="V2191" s="85" t="s">
        <v>5584</v>
      </c>
      <c r="W2191" s="81"/>
      <c r="X2191" s="81"/>
      <c r="Y2191" s="87" t="s">
        <v>7584</v>
      </c>
      <c r="Z2191" s="81"/>
    </row>
    <row r="2192" spans="1:26" x14ac:dyDescent="0.35">
      <c r="A2192" s="66" t="s">
        <v>1311</v>
      </c>
      <c r="B2192" s="66" t="s">
        <v>1308</v>
      </c>
      <c r="C2192" s="67"/>
      <c r="D2192" s="68"/>
      <c r="E2192" s="69"/>
      <c r="F2192" s="70"/>
      <c r="G2192" s="67"/>
      <c r="H2192" s="71"/>
      <c r="I2192" s="72"/>
      <c r="J2192" s="72"/>
      <c r="K2192" s="36"/>
      <c r="L2192" s="79"/>
      <c r="M2192" s="79"/>
      <c r="N2192" s="74"/>
      <c r="O2192" s="81" t="s">
        <v>1490</v>
      </c>
      <c r="P2192" s="83">
        <v>44407.652118055557</v>
      </c>
      <c r="Q2192" s="81" t="s">
        <v>1709</v>
      </c>
      <c r="R2192" s="81"/>
      <c r="S2192" s="81"/>
      <c r="T2192" s="81" t="s">
        <v>3394</v>
      </c>
      <c r="U2192" s="83">
        <v>44407.652118055557</v>
      </c>
      <c r="V2192" s="85" t="s">
        <v>5585</v>
      </c>
      <c r="W2192" s="81"/>
      <c r="X2192" s="81"/>
      <c r="Y2192" s="87" t="s">
        <v>7585</v>
      </c>
      <c r="Z2192" s="81"/>
    </row>
    <row r="2193" spans="1:26" x14ac:dyDescent="0.35">
      <c r="A2193" s="66" t="s">
        <v>1310</v>
      </c>
      <c r="B2193" s="66" t="s">
        <v>1264</v>
      </c>
      <c r="C2193" s="67"/>
      <c r="D2193" s="68"/>
      <c r="E2193" s="69"/>
      <c r="F2193" s="70"/>
      <c r="G2193" s="67"/>
      <c r="H2193" s="71"/>
      <c r="I2193" s="72"/>
      <c r="J2193" s="72"/>
      <c r="K2193" s="36"/>
      <c r="L2193" s="79"/>
      <c r="M2193" s="79"/>
      <c r="N2193" s="74"/>
      <c r="O2193" s="81" t="s">
        <v>1490</v>
      </c>
      <c r="P2193" s="83">
        <v>44407.583611111113</v>
      </c>
      <c r="Q2193" s="81" t="s">
        <v>2493</v>
      </c>
      <c r="R2193" s="85" t="s">
        <v>3129</v>
      </c>
      <c r="S2193" s="81" t="s">
        <v>3177</v>
      </c>
      <c r="T2193" s="81" t="s">
        <v>3394</v>
      </c>
      <c r="U2193" s="83">
        <v>44407.583611111113</v>
      </c>
      <c r="V2193" s="85" t="s">
        <v>5583</v>
      </c>
      <c r="W2193" s="81"/>
      <c r="X2193" s="81"/>
      <c r="Y2193" s="87" t="s">
        <v>7583</v>
      </c>
      <c r="Z2193" s="81"/>
    </row>
    <row r="2194" spans="1:26" x14ac:dyDescent="0.35">
      <c r="A2194" s="66" t="s">
        <v>1310</v>
      </c>
      <c r="B2194" s="66" t="s">
        <v>1264</v>
      </c>
      <c r="C2194" s="67"/>
      <c r="D2194" s="68"/>
      <c r="E2194" s="69"/>
      <c r="F2194" s="70"/>
      <c r="G2194" s="67"/>
      <c r="H2194" s="71"/>
      <c r="I2194" s="72"/>
      <c r="J2194" s="72"/>
      <c r="K2194" s="36"/>
      <c r="L2194" s="79"/>
      <c r="M2194" s="79"/>
      <c r="N2194" s="74"/>
      <c r="O2194" s="81" t="s">
        <v>1490</v>
      </c>
      <c r="P2194" s="83">
        <v>44408.769826388889</v>
      </c>
      <c r="Q2194" s="81" t="s">
        <v>1709</v>
      </c>
      <c r="R2194" s="81"/>
      <c r="S2194" s="81"/>
      <c r="T2194" s="81" t="s">
        <v>3394</v>
      </c>
      <c r="U2194" s="83">
        <v>44408.769826388889</v>
      </c>
      <c r="V2194" s="85" t="s">
        <v>5584</v>
      </c>
      <c r="W2194" s="81"/>
      <c r="X2194" s="81"/>
      <c r="Y2194" s="87" t="s">
        <v>7584</v>
      </c>
      <c r="Z2194" s="81"/>
    </row>
    <row r="2195" spans="1:26" x14ac:dyDescent="0.35">
      <c r="A2195" s="66" t="s">
        <v>1264</v>
      </c>
      <c r="B2195" s="66" t="s">
        <v>1264</v>
      </c>
      <c r="C2195" s="67"/>
      <c r="D2195" s="68"/>
      <c r="E2195" s="69"/>
      <c r="F2195" s="70"/>
      <c r="G2195" s="67"/>
      <c r="H2195" s="71"/>
      <c r="I2195" s="72"/>
      <c r="J2195" s="72"/>
      <c r="K2195" s="36"/>
      <c r="L2195" s="79"/>
      <c r="M2195" s="79"/>
      <c r="N2195" s="74"/>
      <c r="O2195" s="81" t="s">
        <v>179</v>
      </c>
      <c r="P2195" s="83">
        <v>44406.616331018522</v>
      </c>
      <c r="Q2195" s="81" t="s">
        <v>2494</v>
      </c>
      <c r="R2195" s="85" t="s">
        <v>3130</v>
      </c>
      <c r="S2195" s="81" t="s">
        <v>3177</v>
      </c>
      <c r="T2195" s="81" t="s">
        <v>3373</v>
      </c>
      <c r="U2195" s="83">
        <v>44406.616331018522</v>
      </c>
      <c r="V2195" s="85" t="s">
        <v>5586</v>
      </c>
      <c r="W2195" s="81"/>
      <c r="X2195" s="81"/>
      <c r="Y2195" s="87" t="s">
        <v>7586</v>
      </c>
      <c r="Z2195" s="81"/>
    </row>
    <row r="2196" spans="1:26" x14ac:dyDescent="0.35">
      <c r="A2196" s="66" t="s">
        <v>1264</v>
      </c>
      <c r="B2196" s="66" t="s">
        <v>1264</v>
      </c>
      <c r="C2196" s="67"/>
      <c r="D2196" s="68"/>
      <c r="E2196" s="69"/>
      <c r="F2196" s="70"/>
      <c r="G2196" s="67"/>
      <c r="H2196" s="71"/>
      <c r="I2196" s="72"/>
      <c r="J2196" s="72"/>
      <c r="K2196" s="36"/>
      <c r="L2196" s="79"/>
      <c r="M2196" s="79"/>
      <c r="N2196" s="74"/>
      <c r="O2196" s="81" t="s">
        <v>179</v>
      </c>
      <c r="P2196" s="83">
        <v>44407.291678240741</v>
      </c>
      <c r="Q2196" s="81" t="s">
        <v>2495</v>
      </c>
      <c r="R2196" s="85" t="s">
        <v>3131</v>
      </c>
      <c r="S2196" s="81" t="s">
        <v>3177</v>
      </c>
      <c r="T2196" s="81" t="s">
        <v>3365</v>
      </c>
      <c r="U2196" s="83">
        <v>44407.291678240741</v>
      </c>
      <c r="V2196" s="85" t="s">
        <v>5587</v>
      </c>
      <c r="W2196" s="81"/>
      <c r="X2196" s="81"/>
      <c r="Y2196" s="87" t="s">
        <v>7587</v>
      </c>
      <c r="Z2196" s="81"/>
    </row>
    <row r="2197" spans="1:26" x14ac:dyDescent="0.35">
      <c r="A2197" s="66" t="s">
        <v>1311</v>
      </c>
      <c r="B2197" s="66" t="s">
        <v>1264</v>
      </c>
      <c r="C2197" s="67"/>
      <c r="D2197" s="68"/>
      <c r="E2197" s="69"/>
      <c r="F2197" s="70"/>
      <c r="G2197" s="67"/>
      <c r="H2197" s="71"/>
      <c r="I2197" s="72"/>
      <c r="J2197" s="72"/>
      <c r="K2197" s="36"/>
      <c r="L2197" s="79"/>
      <c r="M2197" s="79"/>
      <c r="N2197" s="74"/>
      <c r="O2197" s="81" t="s">
        <v>1490</v>
      </c>
      <c r="P2197" s="83">
        <v>44407.652118055557</v>
      </c>
      <c r="Q2197" s="81" t="s">
        <v>1709</v>
      </c>
      <c r="R2197" s="81"/>
      <c r="S2197" s="81"/>
      <c r="T2197" s="81" t="s">
        <v>3394</v>
      </c>
      <c r="U2197" s="83">
        <v>44407.652118055557</v>
      </c>
      <c r="V2197" s="85" t="s">
        <v>5585</v>
      </c>
      <c r="W2197" s="81"/>
      <c r="X2197" s="81"/>
      <c r="Y2197" s="87" t="s">
        <v>7585</v>
      </c>
      <c r="Z2197" s="81"/>
    </row>
    <row r="2198" spans="1:26" x14ac:dyDescent="0.35">
      <c r="A2198" s="66" t="s">
        <v>1311</v>
      </c>
      <c r="B2198" s="66" t="s">
        <v>1310</v>
      </c>
      <c r="C2198" s="67"/>
      <c r="D2198" s="68"/>
      <c r="E2198" s="69"/>
      <c r="F2198" s="70"/>
      <c r="G2198" s="67"/>
      <c r="H2198" s="71"/>
      <c r="I2198" s="72"/>
      <c r="J2198" s="72"/>
      <c r="K2198" s="36"/>
      <c r="L2198" s="79"/>
      <c r="M2198" s="79"/>
      <c r="N2198" s="74"/>
      <c r="O2198" s="81" t="s">
        <v>1490</v>
      </c>
      <c r="P2198" s="83">
        <v>44407.652118055557</v>
      </c>
      <c r="Q2198" s="81" t="s">
        <v>1709</v>
      </c>
      <c r="R2198" s="81"/>
      <c r="S2198" s="81"/>
      <c r="T2198" s="81" t="s">
        <v>3394</v>
      </c>
      <c r="U2198" s="83">
        <v>44407.652118055557</v>
      </c>
      <c r="V2198" s="85" t="s">
        <v>5585</v>
      </c>
      <c r="W2198" s="81"/>
      <c r="X2198" s="81"/>
      <c r="Y2198" s="87" t="s">
        <v>7585</v>
      </c>
      <c r="Z2198" s="81"/>
    </row>
    <row r="2199" spans="1:26" x14ac:dyDescent="0.35">
      <c r="A2199" s="66" t="s">
        <v>1312</v>
      </c>
      <c r="B2199" s="66" t="s">
        <v>1311</v>
      </c>
      <c r="C2199" s="67"/>
      <c r="D2199" s="68"/>
      <c r="E2199" s="69"/>
      <c r="F2199" s="70"/>
      <c r="G2199" s="67"/>
      <c r="H2199" s="71"/>
      <c r="I2199" s="72"/>
      <c r="J2199" s="72"/>
      <c r="K2199" s="36"/>
      <c r="L2199" s="79"/>
      <c r="M2199" s="79"/>
      <c r="N2199" s="74"/>
      <c r="O2199" s="81" t="s">
        <v>1490</v>
      </c>
      <c r="P2199" s="83">
        <v>44410.583090277774</v>
      </c>
      <c r="Q2199" s="81" t="s">
        <v>1875</v>
      </c>
      <c r="R2199" s="81"/>
      <c r="S2199" s="81"/>
      <c r="T2199" s="81" t="s">
        <v>3325</v>
      </c>
      <c r="U2199" s="83">
        <v>44410.583090277774</v>
      </c>
      <c r="V2199" s="85" t="s">
        <v>5588</v>
      </c>
      <c r="W2199" s="81"/>
      <c r="X2199" s="81"/>
      <c r="Y2199" s="87" t="s">
        <v>7588</v>
      </c>
      <c r="Z2199" s="81"/>
    </row>
    <row r="2200" spans="1:26" x14ac:dyDescent="0.35">
      <c r="A2200" s="66" t="s">
        <v>1311</v>
      </c>
      <c r="B2200" s="66" t="s">
        <v>1312</v>
      </c>
      <c r="C2200" s="67"/>
      <c r="D2200" s="68"/>
      <c r="E2200" s="69"/>
      <c r="F2200" s="70"/>
      <c r="G2200" s="67"/>
      <c r="H2200" s="71"/>
      <c r="I2200" s="72"/>
      <c r="J2200" s="72"/>
      <c r="K2200" s="36"/>
      <c r="L2200" s="79"/>
      <c r="M2200" s="79"/>
      <c r="N2200" s="74"/>
      <c r="O2200" s="81" t="s">
        <v>1490</v>
      </c>
      <c r="P2200" s="83">
        <v>44410.565208333333</v>
      </c>
      <c r="Q2200" s="81" t="s">
        <v>2496</v>
      </c>
      <c r="R2200" s="85" t="s">
        <v>3132</v>
      </c>
      <c r="S2200" s="81" t="s">
        <v>3177</v>
      </c>
      <c r="T2200" s="81" t="s">
        <v>3325</v>
      </c>
      <c r="U2200" s="83">
        <v>44410.565208333333</v>
      </c>
      <c r="V2200" s="85" t="s">
        <v>5589</v>
      </c>
      <c r="W2200" s="81"/>
      <c r="X2200" s="81"/>
      <c r="Y2200" s="87" t="s">
        <v>7589</v>
      </c>
      <c r="Z2200" s="81"/>
    </row>
    <row r="2201" spans="1:26" x14ac:dyDescent="0.35">
      <c r="A2201" s="66" t="s">
        <v>1311</v>
      </c>
      <c r="B2201" s="66" t="s">
        <v>1481</v>
      </c>
      <c r="C2201" s="67"/>
      <c r="D2201" s="68"/>
      <c r="E2201" s="69"/>
      <c r="F2201" s="70"/>
      <c r="G2201" s="67"/>
      <c r="H2201" s="71"/>
      <c r="I2201" s="72"/>
      <c r="J2201" s="72"/>
      <c r="K2201" s="36"/>
      <c r="L2201" s="79"/>
      <c r="M2201" s="79"/>
      <c r="N2201" s="74"/>
      <c r="O2201" s="81" t="s">
        <v>1490</v>
      </c>
      <c r="P2201" s="83">
        <v>44411.668900462966</v>
      </c>
      <c r="Q2201" s="81" t="s">
        <v>2497</v>
      </c>
      <c r="R2201" s="85" t="s">
        <v>3133</v>
      </c>
      <c r="S2201" s="81" t="s">
        <v>3177</v>
      </c>
      <c r="T2201" s="81" t="s">
        <v>3325</v>
      </c>
      <c r="U2201" s="83">
        <v>44411.668900462966</v>
      </c>
      <c r="V2201" s="85" t="s">
        <v>5590</v>
      </c>
      <c r="W2201" s="81"/>
      <c r="X2201" s="81"/>
      <c r="Y2201" s="87" t="s">
        <v>7590</v>
      </c>
      <c r="Z2201" s="81"/>
    </row>
    <row r="2202" spans="1:26" x14ac:dyDescent="0.35">
      <c r="A2202" s="66" t="s">
        <v>1313</v>
      </c>
      <c r="B2202" s="66" t="s">
        <v>1315</v>
      </c>
      <c r="C2202" s="67"/>
      <c r="D2202" s="68"/>
      <c r="E2202" s="69"/>
      <c r="F2202" s="70"/>
      <c r="G2202" s="67"/>
      <c r="H2202" s="71"/>
      <c r="I2202" s="72"/>
      <c r="J2202" s="72"/>
      <c r="K2202" s="36"/>
      <c r="L2202" s="79"/>
      <c r="M2202" s="79"/>
      <c r="N2202" s="74"/>
      <c r="O2202" s="81" t="s">
        <v>1490</v>
      </c>
      <c r="P2202" s="83">
        <v>44411.67015046296</v>
      </c>
      <c r="Q2202" s="81" t="s">
        <v>2398</v>
      </c>
      <c r="R2202" s="81"/>
      <c r="S2202" s="81"/>
      <c r="T2202" s="81" t="s">
        <v>3631</v>
      </c>
      <c r="U2202" s="83">
        <v>44411.67015046296</v>
      </c>
      <c r="V2202" s="85" t="s">
        <v>5591</v>
      </c>
      <c r="W2202" s="81"/>
      <c r="X2202" s="81"/>
      <c r="Y2202" s="87" t="s">
        <v>7591</v>
      </c>
      <c r="Z2202" s="81"/>
    </row>
    <row r="2203" spans="1:26" x14ac:dyDescent="0.35">
      <c r="A2203" s="66" t="s">
        <v>1314</v>
      </c>
      <c r="B2203" s="66" t="s">
        <v>1314</v>
      </c>
      <c r="C2203" s="67"/>
      <c r="D2203" s="68"/>
      <c r="E2203" s="69"/>
      <c r="F2203" s="70"/>
      <c r="G2203" s="67"/>
      <c r="H2203" s="71"/>
      <c r="I2203" s="72"/>
      <c r="J2203" s="72"/>
      <c r="K2203" s="36"/>
      <c r="L2203" s="79"/>
      <c r="M2203" s="79"/>
      <c r="N2203" s="74"/>
      <c r="O2203" s="81" t="s">
        <v>179</v>
      </c>
      <c r="P2203" s="83">
        <v>44411.699953703705</v>
      </c>
      <c r="Q2203" s="81" t="s">
        <v>2498</v>
      </c>
      <c r="R2203" s="81" t="s">
        <v>3134</v>
      </c>
      <c r="S2203" s="81" t="s">
        <v>3277</v>
      </c>
      <c r="T2203" s="81"/>
      <c r="U2203" s="83">
        <v>44411.699953703705</v>
      </c>
      <c r="V2203" s="85" t="s">
        <v>5592</v>
      </c>
      <c r="W2203" s="81"/>
      <c r="X2203" s="81"/>
      <c r="Y2203" s="87" t="s">
        <v>7592</v>
      </c>
      <c r="Z2203" s="81"/>
    </row>
    <row r="2204" spans="1:26" x14ac:dyDescent="0.35">
      <c r="A2204" s="66" t="s">
        <v>1315</v>
      </c>
      <c r="B2204" s="66" t="s">
        <v>1483</v>
      </c>
      <c r="C2204" s="67"/>
      <c r="D2204" s="68"/>
      <c r="E2204" s="69"/>
      <c r="F2204" s="70"/>
      <c r="G2204" s="67"/>
      <c r="H2204" s="71"/>
      <c r="I2204" s="72"/>
      <c r="J2204" s="72"/>
      <c r="K2204" s="36"/>
      <c r="L2204" s="79"/>
      <c r="M2204" s="79"/>
      <c r="N2204" s="74"/>
      <c r="O2204" s="81" t="s">
        <v>1490</v>
      </c>
      <c r="P2204" s="83">
        <v>44408.548321759263</v>
      </c>
      <c r="Q2204" s="81" t="s">
        <v>2499</v>
      </c>
      <c r="R2204" s="85" t="s">
        <v>3043</v>
      </c>
      <c r="S2204" s="81" t="s">
        <v>3274</v>
      </c>
      <c r="T2204" s="81" t="s">
        <v>3628</v>
      </c>
      <c r="U2204" s="83">
        <v>44408.548321759263</v>
      </c>
      <c r="V2204" s="85" t="s">
        <v>5593</v>
      </c>
      <c r="W2204" s="81"/>
      <c r="X2204" s="81"/>
      <c r="Y2204" s="87" t="s">
        <v>7593</v>
      </c>
      <c r="Z2204" s="81"/>
    </row>
    <row r="2205" spans="1:26" x14ac:dyDescent="0.35">
      <c r="A2205" s="66" t="s">
        <v>1315</v>
      </c>
      <c r="B2205" s="66" t="s">
        <v>1488</v>
      </c>
      <c r="C2205" s="67"/>
      <c r="D2205" s="68"/>
      <c r="E2205" s="69"/>
      <c r="F2205" s="70"/>
      <c r="G2205" s="67"/>
      <c r="H2205" s="71"/>
      <c r="I2205" s="72"/>
      <c r="J2205" s="72"/>
      <c r="K2205" s="36"/>
      <c r="L2205" s="79"/>
      <c r="M2205" s="79"/>
      <c r="N2205" s="74"/>
      <c r="O2205" s="81" t="s">
        <v>1490</v>
      </c>
      <c r="P2205" s="83">
        <v>44408.663842592592</v>
      </c>
      <c r="Q2205" s="81" t="s">
        <v>2500</v>
      </c>
      <c r="R2205" s="85" t="s">
        <v>3135</v>
      </c>
      <c r="S2205" s="81" t="s">
        <v>3177</v>
      </c>
      <c r="T2205" s="81" t="s">
        <v>3289</v>
      </c>
      <c r="U2205" s="83">
        <v>44408.663842592592</v>
      </c>
      <c r="V2205" s="85" t="s">
        <v>5594</v>
      </c>
      <c r="W2205" s="81"/>
      <c r="X2205" s="81"/>
      <c r="Y2205" s="87" t="s">
        <v>7594</v>
      </c>
      <c r="Z2205" s="81"/>
    </row>
    <row r="2206" spans="1:26" x14ac:dyDescent="0.35">
      <c r="A2206" s="66" t="s">
        <v>1315</v>
      </c>
      <c r="B2206" s="66" t="s">
        <v>1489</v>
      </c>
      <c r="C2206" s="67"/>
      <c r="D2206" s="68"/>
      <c r="E2206" s="69"/>
      <c r="F2206" s="70"/>
      <c r="G2206" s="67"/>
      <c r="H2206" s="71"/>
      <c r="I2206" s="72"/>
      <c r="J2206" s="72"/>
      <c r="K2206" s="36"/>
      <c r="L2206" s="79"/>
      <c r="M2206" s="79"/>
      <c r="N2206" s="74"/>
      <c r="O2206" s="81" t="s">
        <v>1490</v>
      </c>
      <c r="P2206" s="83">
        <v>44411.648993055554</v>
      </c>
      <c r="Q2206" s="81" t="s">
        <v>2501</v>
      </c>
      <c r="R2206" s="85" t="s">
        <v>3136</v>
      </c>
      <c r="S2206" s="81" t="s">
        <v>3278</v>
      </c>
      <c r="T2206" s="81" t="s">
        <v>3660</v>
      </c>
      <c r="U2206" s="83">
        <v>44411.648993055554</v>
      </c>
      <c r="V2206" s="85" t="s">
        <v>5595</v>
      </c>
      <c r="W2206" s="81"/>
      <c r="X2206" s="81"/>
      <c r="Y2206" s="87" t="s">
        <v>7595</v>
      </c>
      <c r="Z2206" s="81"/>
    </row>
    <row r="2207" spans="1:26" x14ac:dyDescent="0.35">
      <c r="A2207" s="66" t="s">
        <v>1315</v>
      </c>
      <c r="B2207" s="66" t="s">
        <v>1315</v>
      </c>
      <c r="C2207" s="67"/>
      <c r="D2207" s="68"/>
      <c r="E2207" s="69"/>
      <c r="F2207" s="70"/>
      <c r="G2207" s="67"/>
      <c r="H2207" s="71"/>
      <c r="I2207" s="72"/>
      <c r="J2207" s="72"/>
      <c r="K2207" s="36"/>
      <c r="L2207" s="79"/>
      <c r="M2207" s="79"/>
      <c r="N2207" s="74"/>
      <c r="O2207" s="81" t="s">
        <v>179</v>
      </c>
      <c r="P2207" s="83">
        <v>44408.571284722224</v>
      </c>
      <c r="Q2207" s="81" t="s">
        <v>2502</v>
      </c>
      <c r="R2207" s="85" t="s">
        <v>2738</v>
      </c>
      <c r="S2207" s="81" t="s">
        <v>3229</v>
      </c>
      <c r="T2207" s="81" t="s">
        <v>3477</v>
      </c>
      <c r="U2207" s="83">
        <v>44408.571284722224</v>
      </c>
      <c r="V2207" s="85" t="s">
        <v>5596</v>
      </c>
      <c r="W2207" s="81"/>
      <c r="X2207" s="81"/>
      <c r="Y2207" s="87" t="s">
        <v>7596</v>
      </c>
      <c r="Z2207" s="81"/>
    </row>
    <row r="2208" spans="1:26" x14ac:dyDescent="0.35">
      <c r="A2208" s="66" t="s">
        <v>1315</v>
      </c>
      <c r="B2208" s="66" t="s">
        <v>1315</v>
      </c>
      <c r="C2208" s="67"/>
      <c r="D2208" s="68"/>
      <c r="E2208" s="69"/>
      <c r="F2208" s="70"/>
      <c r="G2208" s="67"/>
      <c r="H2208" s="71"/>
      <c r="I2208" s="72"/>
      <c r="J2208" s="72"/>
      <c r="K2208" s="36"/>
      <c r="L2208" s="79"/>
      <c r="M2208" s="79"/>
      <c r="N2208" s="74"/>
      <c r="O2208" s="81" t="s">
        <v>179</v>
      </c>
      <c r="P2208" s="83">
        <v>44408.655868055554</v>
      </c>
      <c r="Q2208" s="81" t="s">
        <v>2503</v>
      </c>
      <c r="R2208" s="85" t="s">
        <v>2684</v>
      </c>
      <c r="S2208" s="81" t="s">
        <v>3214</v>
      </c>
      <c r="T2208" s="81" t="s">
        <v>3389</v>
      </c>
      <c r="U2208" s="83">
        <v>44408.655868055554</v>
      </c>
      <c r="V2208" s="85" t="s">
        <v>5597</v>
      </c>
      <c r="W2208" s="81"/>
      <c r="X2208" s="81"/>
      <c r="Y2208" s="87" t="s">
        <v>7597</v>
      </c>
      <c r="Z2208" s="81"/>
    </row>
    <row r="2209" spans="1:26" x14ac:dyDescent="0.35">
      <c r="A2209" s="66" t="s">
        <v>1315</v>
      </c>
      <c r="B2209" s="66" t="s">
        <v>1315</v>
      </c>
      <c r="C2209" s="67"/>
      <c r="D2209" s="68"/>
      <c r="E2209" s="69"/>
      <c r="F2209" s="70"/>
      <c r="G2209" s="67"/>
      <c r="H2209" s="71"/>
      <c r="I2209" s="72"/>
      <c r="J2209" s="72"/>
      <c r="K2209" s="36"/>
      <c r="L2209" s="79"/>
      <c r="M2209" s="79"/>
      <c r="N2209" s="74"/>
      <c r="O2209" s="81" t="s">
        <v>179</v>
      </c>
      <c r="P2209" s="83">
        <v>44408.703020833331</v>
      </c>
      <c r="Q2209" s="81" t="s">
        <v>2504</v>
      </c>
      <c r="R2209" s="85" t="s">
        <v>3137</v>
      </c>
      <c r="S2209" s="81" t="s">
        <v>3190</v>
      </c>
      <c r="T2209" s="81" t="s">
        <v>3521</v>
      </c>
      <c r="U2209" s="83">
        <v>44408.703020833331</v>
      </c>
      <c r="V2209" s="85" t="s">
        <v>5598</v>
      </c>
      <c r="W2209" s="81"/>
      <c r="X2209" s="81"/>
      <c r="Y2209" s="87" t="s">
        <v>7598</v>
      </c>
      <c r="Z2209" s="81"/>
    </row>
    <row r="2210" spans="1:26" x14ac:dyDescent="0.35">
      <c r="A2210" s="66" t="s">
        <v>1315</v>
      </c>
      <c r="B2210" s="66" t="s">
        <v>1315</v>
      </c>
      <c r="C2210" s="67"/>
      <c r="D2210" s="68"/>
      <c r="E2210" s="69"/>
      <c r="F2210" s="70"/>
      <c r="G2210" s="67"/>
      <c r="H2210" s="71"/>
      <c r="I2210" s="72"/>
      <c r="J2210" s="72"/>
      <c r="K2210" s="36"/>
      <c r="L2210" s="79"/>
      <c r="M2210" s="79"/>
      <c r="N2210" s="74"/>
      <c r="O2210" s="81" t="s">
        <v>179</v>
      </c>
      <c r="P2210" s="83">
        <v>44411.319988425923</v>
      </c>
      <c r="Q2210" s="81" t="s">
        <v>2505</v>
      </c>
      <c r="R2210" s="85" t="s">
        <v>3138</v>
      </c>
      <c r="S2210" s="81" t="s">
        <v>3177</v>
      </c>
      <c r="T2210" s="81" t="s">
        <v>3631</v>
      </c>
      <c r="U2210" s="83">
        <v>44411.319988425923</v>
      </c>
      <c r="V2210" s="85" t="s">
        <v>5599</v>
      </c>
      <c r="W2210" s="81"/>
      <c r="X2210" s="81"/>
      <c r="Y2210" s="87" t="s">
        <v>7599</v>
      </c>
      <c r="Z2210" s="81"/>
    </row>
    <row r="2211" spans="1:26" x14ac:dyDescent="0.35">
      <c r="A2211" s="66" t="s">
        <v>1315</v>
      </c>
      <c r="B2211" s="66" t="s">
        <v>1315</v>
      </c>
      <c r="C2211" s="67"/>
      <c r="D2211" s="68"/>
      <c r="E2211" s="69"/>
      <c r="F2211" s="70"/>
      <c r="G2211" s="67"/>
      <c r="H2211" s="71"/>
      <c r="I2211" s="72"/>
      <c r="J2211" s="72"/>
      <c r="K2211" s="36"/>
      <c r="L2211" s="79"/>
      <c r="M2211" s="79"/>
      <c r="N2211" s="74"/>
      <c r="O2211" s="81" t="s">
        <v>179</v>
      </c>
      <c r="P2211" s="83">
        <v>44411.706087962964</v>
      </c>
      <c r="Q2211" s="81" t="s">
        <v>2506</v>
      </c>
      <c r="R2211" s="85" t="s">
        <v>3139</v>
      </c>
      <c r="S2211" s="81" t="s">
        <v>3209</v>
      </c>
      <c r="T2211" s="81" t="s">
        <v>3289</v>
      </c>
      <c r="U2211" s="83">
        <v>44411.706087962964</v>
      </c>
      <c r="V2211" s="85" t="s">
        <v>5600</v>
      </c>
      <c r="W2211" s="81"/>
      <c r="X2211" s="81"/>
      <c r="Y2211" s="87" t="s">
        <v>7600</v>
      </c>
      <c r="Z2211" s="81"/>
    </row>
    <row r="2212" spans="1:26" x14ac:dyDescent="0.35">
      <c r="A2212" s="66" t="s">
        <v>1316</v>
      </c>
      <c r="B2212" s="66" t="s">
        <v>1316</v>
      </c>
      <c r="C2212" s="67"/>
      <c r="D2212" s="68"/>
      <c r="E2212" s="69"/>
      <c r="F2212" s="70"/>
      <c r="G2212" s="67"/>
      <c r="H2212" s="71"/>
      <c r="I2212" s="72"/>
      <c r="J2212" s="72"/>
      <c r="K2212" s="36"/>
      <c r="L2212" s="79"/>
      <c r="M2212" s="79"/>
      <c r="N2212" s="74"/>
      <c r="O2212" s="81" t="s">
        <v>179</v>
      </c>
      <c r="P2212" s="83">
        <v>44405.690370370372</v>
      </c>
      <c r="Q2212" s="81" t="s">
        <v>2507</v>
      </c>
      <c r="R2212" s="85" t="s">
        <v>3140</v>
      </c>
      <c r="S2212" s="81" t="s">
        <v>3177</v>
      </c>
      <c r="T2212" s="81" t="s">
        <v>3316</v>
      </c>
      <c r="U2212" s="83">
        <v>44405.690370370372</v>
      </c>
      <c r="V2212" s="85" t="s">
        <v>5601</v>
      </c>
      <c r="W2212" s="81"/>
      <c r="X2212" s="81"/>
      <c r="Y2212" s="87" t="s">
        <v>7601</v>
      </c>
      <c r="Z2212" s="81"/>
    </row>
    <row r="2213" spans="1:26" x14ac:dyDescent="0.35">
      <c r="A2213" s="66" t="s">
        <v>1316</v>
      </c>
      <c r="B2213" s="66" t="s">
        <v>1316</v>
      </c>
      <c r="C2213" s="67"/>
      <c r="D2213" s="68"/>
      <c r="E2213" s="69"/>
      <c r="F2213" s="70"/>
      <c r="G2213" s="67"/>
      <c r="H2213" s="71"/>
      <c r="I2213" s="72"/>
      <c r="J2213" s="72"/>
      <c r="K2213" s="36"/>
      <c r="L2213" s="79"/>
      <c r="M2213" s="79"/>
      <c r="N2213" s="74"/>
      <c r="O2213" s="81" t="s">
        <v>179</v>
      </c>
      <c r="P2213" s="83">
        <v>44409.745081018518</v>
      </c>
      <c r="Q2213" s="81" t="s">
        <v>2508</v>
      </c>
      <c r="R2213" s="85" t="s">
        <v>3141</v>
      </c>
      <c r="S2213" s="81" t="s">
        <v>3177</v>
      </c>
      <c r="T2213" s="81"/>
      <c r="U2213" s="83">
        <v>44409.745081018518</v>
      </c>
      <c r="V2213" s="85" t="s">
        <v>5602</v>
      </c>
      <c r="W2213" s="81"/>
      <c r="X2213" s="81"/>
      <c r="Y2213" s="87" t="s">
        <v>7602</v>
      </c>
      <c r="Z2213" s="81"/>
    </row>
    <row r="2214" spans="1:26" x14ac:dyDescent="0.35">
      <c r="A2214" s="66" t="s">
        <v>1316</v>
      </c>
      <c r="B2214" s="66" t="s">
        <v>1316</v>
      </c>
      <c r="C2214" s="67"/>
      <c r="D2214" s="68"/>
      <c r="E2214" s="69"/>
      <c r="F2214" s="70"/>
      <c r="G2214" s="67"/>
      <c r="H2214" s="71"/>
      <c r="I2214" s="72"/>
      <c r="J2214" s="72"/>
      <c r="K2214" s="36"/>
      <c r="L2214" s="79"/>
      <c r="M2214" s="79"/>
      <c r="N2214" s="74"/>
      <c r="O2214" s="81" t="s">
        <v>179</v>
      </c>
      <c r="P2214" s="83">
        <v>44409.751817129632</v>
      </c>
      <c r="Q2214" s="81" t="s">
        <v>2509</v>
      </c>
      <c r="R2214" s="85" t="s">
        <v>3142</v>
      </c>
      <c r="S2214" s="81" t="s">
        <v>3177</v>
      </c>
      <c r="T2214" s="81" t="s">
        <v>3289</v>
      </c>
      <c r="U2214" s="83">
        <v>44409.751817129632</v>
      </c>
      <c r="V2214" s="85" t="s">
        <v>5603</v>
      </c>
      <c r="W2214" s="81"/>
      <c r="X2214" s="81"/>
      <c r="Y2214" s="87" t="s">
        <v>7603</v>
      </c>
      <c r="Z2214" s="81"/>
    </row>
    <row r="2215" spans="1:26" x14ac:dyDescent="0.35">
      <c r="A2215" s="66" t="s">
        <v>1316</v>
      </c>
      <c r="B2215" s="66" t="s">
        <v>1316</v>
      </c>
      <c r="C2215" s="67"/>
      <c r="D2215" s="68"/>
      <c r="E2215" s="69"/>
      <c r="F2215" s="70"/>
      <c r="G2215" s="67"/>
      <c r="H2215" s="71"/>
      <c r="I2215" s="72"/>
      <c r="J2215" s="72"/>
      <c r="K2215" s="36"/>
      <c r="L2215" s="79"/>
      <c r="M2215" s="79"/>
      <c r="N2215" s="74"/>
      <c r="O2215" s="81" t="s">
        <v>179</v>
      </c>
      <c r="P2215" s="83">
        <v>44411.708321759259</v>
      </c>
      <c r="Q2215" s="81" t="s">
        <v>2510</v>
      </c>
      <c r="R2215" s="85" t="s">
        <v>3143</v>
      </c>
      <c r="S2215" s="81" t="s">
        <v>3177</v>
      </c>
      <c r="T2215" s="81"/>
      <c r="U2215" s="83">
        <v>44411.708321759259</v>
      </c>
      <c r="V2215" s="85" t="s">
        <v>5604</v>
      </c>
      <c r="W2215" s="81"/>
      <c r="X2215" s="81"/>
      <c r="Y2215" s="87" t="s">
        <v>7604</v>
      </c>
      <c r="Z2215" s="81"/>
    </row>
    <row r="2216" spans="1:26" x14ac:dyDescent="0.35">
      <c r="A2216" s="66" t="s">
        <v>1317</v>
      </c>
      <c r="B2216" s="66" t="s">
        <v>1317</v>
      </c>
      <c r="C2216" s="67"/>
      <c r="D2216" s="68"/>
      <c r="E2216" s="69"/>
      <c r="F2216" s="70"/>
      <c r="G2216" s="67"/>
      <c r="H2216" s="71"/>
      <c r="I2216" s="72"/>
      <c r="J2216" s="72"/>
      <c r="K2216" s="36"/>
      <c r="L2216" s="79"/>
      <c r="M2216" s="79"/>
      <c r="N2216" s="74"/>
      <c r="O2216" s="81" t="s">
        <v>179</v>
      </c>
      <c r="P2216" s="83">
        <v>44407.447604166664</v>
      </c>
      <c r="Q2216" s="81" t="s">
        <v>2511</v>
      </c>
      <c r="R2216" s="85" t="s">
        <v>3144</v>
      </c>
      <c r="S2216" s="81" t="s">
        <v>3177</v>
      </c>
      <c r="T2216" s="81" t="s">
        <v>3661</v>
      </c>
      <c r="U2216" s="83">
        <v>44407.447604166664</v>
      </c>
      <c r="V2216" s="85" t="s">
        <v>5605</v>
      </c>
      <c r="W2216" s="81"/>
      <c r="X2216" s="81"/>
      <c r="Y2216" s="87" t="s">
        <v>7605</v>
      </c>
      <c r="Z2216" s="81"/>
    </row>
    <row r="2217" spans="1:26" x14ac:dyDescent="0.35">
      <c r="A2217" s="66" t="s">
        <v>1317</v>
      </c>
      <c r="B2217" s="66" t="s">
        <v>1317</v>
      </c>
      <c r="C2217" s="67"/>
      <c r="D2217" s="68"/>
      <c r="E2217" s="69"/>
      <c r="F2217" s="70"/>
      <c r="G2217" s="67"/>
      <c r="H2217" s="71"/>
      <c r="I2217" s="72"/>
      <c r="J2217" s="72"/>
      <c r="K2217" s="36"/>
      <c r="L2217" s="79"/>
      <c r="M2217" s="79"/>
      <c r="N2217" s="74"/>
      <c r="O2217" s="81" t="s">
        <v>179</v>
      </c>
      <c r="P2217" s="83">
        <v>44408.504074074073</v>
      </c>
      <c r="Q2217" s="81" t="s">
        <v>2512</v>
      </c>
      <c r="R2217" s="85" t="s">
        <v>3145</v>
      </c>
      <c r="S2217" s="81" t="s">
        <v>3177</v>
      </c>
      <c r="T2217" s="81"/>
      <c r="U2217" s="83">
        <v>44408.504074074073</v>
      </c>
      <c r="V2217" s="85" t="s">
        <v>5606</v>
      </c>
      <c r="W2217" s="81"/>
      <c r="X2217" s="81"/>
      <c r="Y2217" s="87" t="s">
        <v>7606</v>
      </c>
      <c r="Z2217" s="81"/>
    </row>
    <row r="2218" spans="1:26" x14ac:dyDescent="0.35">
      <c r="A2218" s="66" t="s">
        <v>1317</v>
      </c>
      <c r="B2218" s="66" t="s">
        <v>1317</v>
      </c>
      <c r="C2218" s="67"/>
      <c r="D2218" s="68"/>
      <c r="E2218" s="69"/>
      <c r="F2218" s="70"/>
      <c r="G2218" s="67"/>
      <c r="H2218" s="71"/>
      <c r="I2218" s="72"/>
      <c r="J2218" s="72"/>
      <c r="K2218" s="36"/>
      <c r="L2218" s="79"/>
      <c r="M2218" s="79"/>
      <c r="N2218" s="74"/>
      <c r="O2218" s="81" t="s">
        <v>179</v>
      </c>
      <c r="P2218" s="83">
        <v>44410.654340277775</v>
      </c>
      <c r="Q2218" s="81" t="s">
        <v>2513</v>
      </c>
      <c r="R2218" s="81" t="s">
        <v>3146</v>
      </c>
      <c r="S2218" s="81" t="s">
        <v>3279</v>
      </c>
      <c r="T2218" s="81" t="s">
        <v>3662</v>
      </c>
      <c r="U2218" s="83">
        <v>44410.654340277775</v>
      </c>
      <c r="V2218" s="85" t="s">
        <v>5607</v>
      </c>
      <c r="W2218" s="81"/>
      <c r="X2218" s="81"/>
      <c r="Y2218" s="87" t="s">
        <v>7607</v>
      </c>
      <c r="Z2218" s="81"/>
    </row>
    <row r="2219" spans="1:26" x14ac:dyDescent="0.35">
      <c r="A2219" s="66" t="s">
        <v>1317</v>
      </c>
      <c r="B2219" s="66" t="s">
        <v>1317</v>
      </c>
      <c r="C2219" s="67"/>
      <c r="D2219" s="68"/>
      <c r="E2219" s="69"/>
      <c r="F2219" s="70"/>
      <c r="G2219" s="67"/>
      <c r="H2219" s="71"/>
      <c r="I2219" s="72"/>
      <c r="J2219" s="72"/>
      <c r="K2219" s="36"/>
      <c r="L2219" s="79"/>
      <c r="M2219" s="79"/>
      <c r="N2219" s="74"/>
      <c r="O2219" s="81" t="s">
        <v>179</v>
      </c>
      <c r="P2219" s="83">
        <v>44410.668530092589</v>
      </c>
      <c r="Q2219" s="81" t="s">
        <v>2514</v>
      </c>
      <c r="R2219" s="81" t="s">
        <v>3147</v>
      </c>
      <c r="S2219" s="81" t="s">
        <v>3279</v>
      </c>
      <c r="T2219" s="81" t="s">
        <v>3661</v>
      </c>
      <c r="U2219" s="83">
        <v>44410.668530092589</v>
      </c>
      <c r="V2219" s="85" t="s">
        <v>5608</v>
      </c>
      <c r="W2219" s="81"/>
      <c r="X2219" s="81"/>
      <c r="Y2219" s="87" t="s">
        <v>7608</v>
      </c>
      <c r="Z2219" s="81"/>
    </row>
    <row r="2220" spans="1:26" x14ac:dyDescent="0.35">
      <c r="A2220" s="66" t="s">
        <v>1317</v>
      </c>
      <c r="B2220" s="66" t="s">
        <v>1317</v>
      </c>
      <c r="C2220" s="67"/>
      <c r="D2220" s="68"/>
      <c r="E2220" s="69"/>
      <c r="F2220" s="70"/>
      <c r="G2220" s="67"/>
      <c r="H2220" s="71"/>
      <c r="I2220" s="72"/>
      <c r="J2220" s="72"/>
      <c r="K2220" s="36"/>
      <c r="L2220" s="79"/>
      <c r="M2220" s="79"/>
      <c r="N2220" s="74"/>
      <c r="O2220" s="81" t="s">
        <v>179</v>
      </c>
      <c r="P2220" s="83">
        <v>44411.676469907405</v>
      </c>
      <c r="Q2220" s="81" t="s">
        <v>2515</v>
      </c>
      <c r="R2220" s="85" t="s">
        <v>3148</v>
      </c>
      <c r="S2220" s="81" t="s">
        <v>3177</v>
      </c>
      <c r="T2220" s="81"/>
      <c r="U2220" s="83">
        <v>44411.676469907405</v>
      </c>
      <c r="V2220" s="85" t="s">
        <v>5609</v>
      </c>
      <c r="W2220" s="81"/>
      <c r="X2220" s="81"/>
      <c r="Y2220" s="87" t="s">
        <v>7609</v>
      </c>
      <c r="Z2220" s="81"/>
    </row>
    <row r="2221" spans="1:26" x14ac:dyDescent="0.35">
      <c r="A2221" s="66" t="s">
        <v>1318</v>
      </c>
      <c r="B2221" s="66" t="s">
        <v>1317</v>
      </c>
      <c r="C2221" s="67"/>
      <c r="D2221" s="68"/>
      <c r="E2221" s="69"/>
      <c r="F2221" s="70"/>
      <c r="G2221" s="67"/>
      <c r="H2221" s="71"/>
      <c r="I2221" s="72"/>
      <c r="J2221" s="72"/>
      <c r="K2221" s="36"/>
      <c r="L2221" s="79"/>
      <c r="M2221" s="79"/>
      <c r="N2221" s="74"/>
      <c r="O2221" s="81" t="s">
        <v>1490</v>
      </c>
      <c r="P2221" s="83">
        <v>44411.727418981478</v>
      </c>
      <c r="Q2221" s="81" t="s">
        <v>2516</v>
      </c>
      <c r="R2221" s="85" t="s">
        <v>3149</v>
      </c>
      <c r="S2221" s="81" t="s">
        <v>3280</v>
      </c>
      <c r="T2221" s="81" t="s">
        <v>3662</v>
      </c>
      <c r="U2221" s="83">
        <v>44411.727418981478</v>
      </c>
      <c r="V2221" s="85" t="s">
        <v>5610</v>
      </c>
      <c r="W2221" s="81"/>
      <c r="X2221" s="81"/>
      <c r="Y2221" s="87" t="s">
        <v>7610</v>
      </c>
      <c r="Z2221" s="81"/>
    </row>
    <row r="2222" spans="1:26" x14ac:dyDescent="0.35">
      <c r="A2222" s="66" t="s">
        <v>1301</v>
      </c>
      <c r="B2222" s="66" t="s">
        <v>1301</v>
      </c>
      <c r="C2222" s="67"/>
      <c r="D2222" s="68"/>
      <c r="E2222" s="69"/>
      <c r="F2222" s="70"/>
      <c r="G2222" s="67"/>
      <c r="H2222" s="71"/>
      <c r="I2222" s="72"/>
      <c r="J2222" s="72"/>
      <c r="K2222" s="36"/>
      <c r="L2222" s="79"/>
      <c r="M2222" s="79"/>
      <c r="N2222" s="74"/>
      <c r="O2222" s="81" t="s">
        <v>179</v>
      </c>
      <c r="P2222" s="83">
        <v>44405.299305555556</v>
      </c>
      <c r="Q2222" s="81" t="s">
        <v>2517</v>
      </c>
      <c r="R2222" s="85" t="s">
        <v>3150</v>
      </c>
      <c r="S2222" s="81" t="s">
        <v>3177</v>
      </c>
      <c r="T2222" s="81" t="s">
        <v>3663</v>
      </c>
      <c r="U2222" s="83">
        <v>44405.299305555556</v>
      </c>
      <c r="V2222" s="85" t="s">
        <v>5611</v>
      </c>
      <c r="W2222" s="81"/>
      <c r="X2222" s="81"/>
      <c r="Y2222" s="87" t="s">
        <v>7611</v>
      </c>
      <c r="Z2222" s="81"/>
    </row>
    <row r="2223" spans="1:26" x14ac:dyDescent="0.35">
      <c r="A2223" s="66" t="s">
        <v>1301</v>
      </c>
      <c r="B2223" s="66" t="s">
        <v>1301</v>
      </c>
      <c r="C2223" s="67"/>
      <c r="D2223" s="68"/>
      <c r="E2223" s="69"/>
      <c r="F2223" s="70"/>
      <c r="G2223" s="67"/>
      <c r="H2223" s="71"/>
      <c r="I2223" s="72"/>
      <c r="J2223" s="72"/>
      <c r="K2223" s="36"/>
      <c r="L2223" s="79"/>
      <c r="M2223" s="79"/>
      <c r="N2223" s="74"/>
      <c r="O2223" s="81" t="s">
        <v>179</v>
      </c>
      <c r="P2223" s="83">
        <v>44405.652083333334</v>
      </c>
      <c r="Q2223" s="81" t="s">
        <v>2518</v>
      </c>
      <c r="R2223" s="85" t="s">
        <v>3151</v>
      </c>
      <c r="S2223" s="81" t="s">
        <v>3177</v>
      </c>
      <c r="T2223" s="81" t="s">
        <v>3327</v>
      </c>
      <c r="U2223" s="83">
        <v>44405.652083333334</v>
      </c>
      <c r="V2223" s="85" t="s">
        <v>5612</v>
      </c>
      <c r="W2223" s="81"/>
      <c r="X2223" s="81"/>
      <c r="Y2223" s="87" t="s">
        <v>7612</v>
      </c>
      <c r="Z2223" s="81"/>
    </row>
    <row r="2224" spans="1:26" x14ac:dyDescent="0.35">
      <c r="A2224" s="66" t="s">
        <v>1301</v>
      </c>
      <c r="B2224" s="66" t="s">
        <v>1301</v>
      </c>
      <c r="C2224" s="67"/>
      <c r="D2224" s="68"/>
      <c r="E2224" s="69"/>
      <c r="F2224" s="70"/>
      <c r="G2224" s="67"/>
      <c r="H2224" s="71"/>
      <c r="I2224" s="72"/>
      <c r="J2224" s="72"/>
      <c r="K2224" s="36"/>
      <c r="L2224" s="79"/>
      <c r="M2224" s="79"/>
      <c r="N2224" s="74"/>
      <c r="O2224" s="81" t="s">
        <v>179</v>
      </c>
      <c r="P2224" s="83">
        <v>44411.656944444447</v>
      </c>
      <c r="Q2224" s="81" t="s">
        <v>2519</v>
      </c>
      <c r="R2224" s="85" t="s">
        <v>3152</v>
      </c>
      <c r="S2224" s="81" t="s">
        <v>3177</v>
      </c>
      <c r="T2224" s="81" t="s">
        <v>3664</v>
      </c>
      <c r="U2224" s="83">
        <v>44411.656944444447</v>
      </c>
      <c r="V2224" s="85" t="s">
        <v>5613</v>
      </c>
      <c r="W2224" s="81"/>
      <c r="X2224" s="81"/>
      <c r="Y2224" s="87" t="s">
        <v>7613</v>
      </c>
      <c r="Z2224" s="81"/>
    </row>
    <row r="2225" spans="1:26" x14ac:dyDescent="0.35">
      <c r="A2225" s="66" t="s">
        <v>1319</v>
      </c>
      <c r="B2225" s="66" t="s">
        <v>1301</v>
      </c>
      <c r="C2225" s="67"/>
      <c r="D2225" s="68"/>
      <c r="E2225" s="69"/>
      <c r="F2225" s="70"/>
      <c r="G2225" s="67"/>
      <c r="H2225" s="71"/>
      <c r="I2225" s="72"/>
      <c r="J2225" s="72"/>
      <c r="K2225" s="36"/>
      <c r="L2225" s="79"/>
      <c r="M2225" s="79"/>
      <c r="N2225" s="74"/>
      <c r="O2225" s="81" t="s">
        <v>1490</v>
      </c>
      <c r="P2225" s="83">
        <v>44405.746319444443</v>
      </c>
      <c r="Q2225" s="81" t="s">
        <v>1576</v>
      </c>
      <c r="R2225" s="81"/>
      <c r="S2225" s="81"/>
      <c r="T2225" s="81" t="s">
        <v>3327</v>
      </c>
      <c r="U2225" s="83">
        <v>44405.746319444443</v>
      </c>
      <c r="V2225" s="85" t="s">
        <v>5614</v>
      </c>
      <c r="W2225" s="81"/>
      <c r="X2225" s="81"/>
      <c r="Y2225" s="87" t="s">
        <v>7614</v>
      </c>
      <c r="Z2225" s="81"/>
    </row>
    <row r="2226" spans="1:26" x14ac:dyDescent="0.35">
      <c r="A2226" s="66" t="s">
        <v>1319</v>
      </c>
      <c r="B2226" s="66" t="s">
        <v>1301</v>
      </c>
      <c r="C2226" s="67"/>
      <c r="D2226" s="68"/>
      <c r="E2226" s="69"/>
      <c r="F2226" s="70"/>
      <c r="G2226" s="67"/>
      <c r="H2226" s="71"/>
      <c r="I2226" s="72"/>
      <c r="J2226" s="72"/>
      <c r="K2226" s="36"/>
      <c r="L2226" s="79"/>
      <c r="M2226" s="79"/>
      <c r="N2226" s="74"/>
      <c r="O2226" s="81" t="s">
        <v>1490</v>
      </c>
      <c r="P2226" s="83">
        <v>44405.748715277776</v>
      </c>
      <c r="Q2226" s="81" t="s">
        <v>1512</v>
      </c>
      <c r="R2226" s="81"/>
      <c r="S2226" s="81"/>
      <c r="T2226" s="81" t="s">
        <v>3297</v>
      </c>
      <c r="U2226" s="83">
        <v>44405.748715277776</v>
      </c>
      <c r="V2226" s="85" t="s">
        <v>5615</v>
      </c>
      <c r="W2226" s="81"/>
      <c r="X2226" s="81"/>
      <c r="Y2226" s="87" t="s">
        <v>7615</v>
      </c>
      <c r="Z2226" s="81"/>
    </row>
    <row r="2227" spans="1:26" x14ac:dyDescent="0.35">
      <c r="A2227" s="66" t="s">
        <v>1319</v>
      </c>
      <c r="B2227" s="66" t="s">
        <v>1301</v>
      </c>
      <c r="C2227" s="67"/>
      <c r="D2227" s="68"/>
      <c r="E2227" s="69"/>
      <c r="F2227" s="70"/>
      <c r="G2227" s="67"/>
      <c r="H2227" s="71"/>
      <c r="I2227" s="72"/>
      <c r="J2227" s="72"/>
      <c r="K2227" s="36"/>
      <c r="L2227" s="79"/>
      <c r="M2227" s="79"/>
      <c r="N2227" s="74"/>
      <c r="O2227" s="81" t="s">
        <v>1490</v>
      </c>
      <c r="P2227" s="83">
        <v>44411.732638888891</v>
      </c>
      <c r="Q2227" s="81" t="s">
        <v>2520</v>
      </c>
      <c r="R2227" s="81"/>
      <c r="S2227" s="81"/>
      <c r="T2227" s="81" t="s">
        <v>3665</v>
      </c>
      <c r="U2227" s="83">
        <v>44411.732638888891</v>
      </c>
      <c r="V2227" s="85" t="s">
        <v>5616</v>
      </c>
      <c r="W2227" s="81"/>
      <c r="X2227" s="81"/>
      <c r="Y2227" s="87" t="s">
        <v>7616</v>
      </c>
      <c r="Z2227" s="81"/>
    </row>
    <row r="2228" spans="1:26" x14ac:dyDescent="0.35">
      <c r="A2228" s="66" t="s">
        <v>1320</v>
      </c>
      <c r="B2228" s="66" t="s">
        <v>1320</v>
      </c>
      <c r="C2228" s="67"/>
      <c r="D2228" s="68"/>
      <c r="E2228" s="69"/>
      <c r="F2228" s="70"/>
      <c r="G2228" s="67"/>
      <c r="H2228" s="71"/>
      <c r="I2228" s="72"/>
      <c r="J2228" s="72"/>
      <c r="K2228" s="36"/>
      <c r="L2228" s="79"/>
      <c r="M2228" s="79"/>
      <c r="N2228" s="74"/>
      <c r="O2228" s="81" t="s">
        <v>179</v>
      </c>
      <c r="P2228" s="83">
        <v>44411.57912037037</v>
      </c>
      <c r="Q2228" s="81" t="s">
        <v>2521</v>
      </c>
      <c r="R2228" s="85" t="s">
        <v>2699</v>
      </c>
      <c r="S2228" s="81" t="s">
        <v>3183</v>
      </c>
      <c r="T2228" s="81" t="s">
        <v>3289</v>
      </c>
      <c r="U2228" s="83">
        <v>44411.57912037037</v>
      </c>
      <c r="V2228" s="85" t="s">
        <v>5617</v>
      </c>
      <c r="W2228" s="81"/>
      <c r="X2228" s="81"/>
      <c r="Y2228" s="87" t="s">
        <v>7617</v>
      </c>
      <c r="Z2228" s="81"/>
    </row>
    <row r="2229" spans="1:26" x14ac:dyDescent="0.35">
      <c r="A2229" s="66" t="s">
        <v>1320</v>
      </c>
      <c r="B2229" s="66" t="s">
        <v>1320</v>
      </c>
      <c r="C2229" s="67"/>
      <c r="D2229" s="68"/>
      <c r="E2229" s="69"/>
      <c r="F2229" s="70"/>
      <c r="G2229" s="67"/>
      <c r="H2229" s="71"/>
      <c r="I2229" s="72"/>
      <c r="J2229" s="72"/>
      <c r="K2229" s="36"/>
      <c r="L2229" s="79"/>
      <c r="M2229" s="79"/>
      <c r="N2229" s="74"/>
      <c r="O2229" s="81" t="s">
        <v>179</v>
      </c>
      <c r="P2229" s="83">
        <v>44411.63722222222</v>
      </c>
      <c r="Q2229" s="81" t="s">
        <v>2522</v>
      </c>
      <c r="R2229" s="85" t="s">
        <v>3153</v>
      </c>
      <c r="S2229" s="81" t="s">
        <v>3281</v>
      </c>
      <c r="T2229" s="81" t="s">
        <v>3634</v>
      </c>
      <c r="U2229" s="83">
        <v>44411.63722222222</v>
      </c>
      <c r="V2229" s="85" t="s">
        <v>5618</v>
      </c>
      <c r="W2229" s="81"/>
      <c r="X2229" s="81"/>
      <c r="Y2229" s="87" t="s">
        <v>7618</v>
      </c>
      <c r="Z2229" s="81"/>
    </row>
    <row r="2230" spans="1:26" x14ac:dyDescent="0.35">
      <c r="A2230" s="66" t="s">
        <v>1321</v>
      </c>
      <c r="B2230" s="66" t="s">
        <v>1320</v>
      </c>
      <c r="C2230" s="67"/>
      <c r="D2230" s="68"/>
      <c r="E2230" s="69"/>
      <c r="F2230" s="70"/>
      <c r="G2230" s="67"/>
      <c r="H2230" s="71"/>
      <c r="I2230" s="72"/>
      <c r="J2230" s="72"/>
      <c r="K2230" s="36"/>
      <c r="L2230" s="79"/>
      <c r="M2230" s="79"/>
      <c r="N2230" s="74"/>
      <c r="O2230" s="81" t="s">
        <v>1490</v>
      </c>
      <c r="P2230" s="83">
        <v>44411.738449074073</v>
      </c>
      <c r="Q2230" s="81" t="s">
        <v>2404</v>
      </c>
      <c r="R2230" s="81"/>
      <c r="S2230" s="81"/>
      <c r="T2230" s="81" t="s">
        <v>3634</v>
      </c>
      <c r="U2230" s="83">
        <v>44411.738449074073</v>
      </c>
      <c r="V2230" s="85" t="s">
        <v>5619</v>
      </c>
      <c r="W2230" s="81"/>
      <c r="X2230" s="81"/>
      <c r="Y2230" s="87" t="s">
        <v>7619</v>
      </c>
      <c r="Z2230" s="81"/>
    </row>
    <row r="2231" spans="1:26" x14ac:dyDescent="0.35">
      <c r="A2231" s="66" t="s">
        <v>1322</v>
      </c>
      <c r="B2231" s="66" t="s">
        <v>1322</v>
      </c>
      <c r="C2231" s="67"/>
      <c r="D2231" s="68"/>
      <c r="E2231" s="69"/>
      <c r="F2231" s="70"/>
      <c r="G2231" s="67"/>
      <c r="H2231" s="71"/>
      <c r="I2231" s="72"/>
      <c r="J2231" s="72"/>
      <c r="K2231" s="36"/>
      <c r="L2231" s="79"/>
      <c r="M2231" s="79"/>
      <c r="N2231" s="74"/>
      <c r="O2231" s="81" t="s">
        <v>179</v>
      </c>
      <c r="P2231" s="83">
        <v>44407.749918981484</v>
      </c>
      <c r="Q2231" s="81" t="s">
        <v>2523</v>
      </c>
      <c r="R2231" s="85" t="s">
        <v>3154</v>
      </c>
      <c r="S2231" s="81" t="s">
        <v>3177</v>
      </c>
      <c r="T2231" s="81" t="s">
        <v>3666</v>
      </c>
      <c r="U2231" s="83">
        <v>44407.749918981484</v>
      </c>
      <c r="V2231" s="85" t="s">
        <v>5620</v>
      </c>
      <c r="W2231" s="81"/>
      <c r="X2231" s="81"/>
      <c r="Y2231" s="87" t="s">
        <v>7620</v>
      </c>
      <c r="Z2231" s="81"/>
    </row>
    <row r="2232" spans="1:26" x14ac:dyDescent="0.35">
      <c r="A2232" s="66" t="s">
        <v>1322</v>
      </c>
      <c r="B2232" s="66" t="s">
        <v>1322</v>
      </c>
      <c r="C2232" s="67"/>
      <c r="D2232" s="68"/>
      <c r="E2232" s="69"/>
      <c r="F2232" s="70"/>
      <c r="G2232" s="67"/>
      <c r="H2232" s="71"/>
      <c r="I2232" s="72"/>
      <c r="J2232" s="72"/>
      <c r="K2232" s="36"/>
      <c r="L2232" s="79"/>
      <c r="M2232" s="79"/>
      <c r="N2232" s="74"/>
      <c r="O2232" s="81" t="s">
        <v>179</v>
      </c>
      <c r="P2232" s="83">
        <v>44411.602650462963</v>
      </c>
      <c r="Q2232" s="81" t="s">
        <v>2524</v>
      </c>
      <c r="R2232" s="85" t="s">
        <v>3155</v>
      </c>
      <c r="S2232" s="81" t="s">
        <v>3177</v>
      </c>
      <c r="T2232" s="81" t="s">
        <v>3289</v>
      </c>
      <c r="U2232" s="83">
        <v>44411.602650462963</v>
      </c>
      <c r="V2232" s="85" t="s">
        <v>5621</v>
      </c>
      <c r="W2232" s="81"/>
      <c r="X2232" s="81"/>
      <c r="Y2232" s="87" t="s">
        <v>7621</v>
      </c>
      <c r="Z2232" s="81"/>
    </row>
    <row r="2233" spans="1:26" x14ac:dyDescent="0.35">
      <c r="A2233" s="66" t="s">
        <v>1323</v>
      </c>
      <c r="B2233" s="66" t="s">
        <v>1322</v>
      </c>
      <c r="C2233" s="67"/>
      <c r="D2233" s="68"/>
      <c r="E2233" s="69"/>
      <c r="F2233" s="70"/>
      <c r="G2233" s="67"/>
      <c r="H2233" s="71"/>
      <c r="I2233" s="72"/>
      <c r="J2233" s="72"/>
      <c r="K2233" s="36"/>
      <c r="L2233" s="79"/>
      <c r="M2233" s="79"/>
      <c r="N2233" s="74"/>
      <c r="O2233" s="81" t="s">
        <v>1490</v>
      </c>
      <c r="P2233" s="83">
        <v>44411.743472222224</v>
      </c>
      <c r="Q2233" s="81" t="s">
        <v>2402</v>
      </c>
      <c r="R2233" s="81"/>
      <c r="S2233" s="81"/>
      <c r="T2233" s="81" t="s">
        <v>3633</v>
      </c>
      <c r="U2233" s="83">
        <v>44411.743472222224</v>
      </c>
      <c r="V2233" s="85" t="s">
        <v>5622</v>
      </c>
      <c r="W2233" s="81"/>
      <c r="X2233" s="81"/>
      <c r="Y2233" s="87" t="s">
        <v>7622</v>
      </c>
      <c r="Z2233" s="81"/>
    </row>
    <row r="2234" spans="1:26" x14ac:dyDescent="0.35">
      <c r="A2234" s="66" t="s">
        <v>1324</v>
      </c>
      <c r="B2234" s="66" t="s">
        <v>1309</v>
      </c>
      <c r="C2234" s="67"/>
      <c r="D2234" s="68"/>
      <c r="E2234" s="69"/>
      <c r="F2234" s="70"/>
      <c r="G2234" s="67"/>
      <c r="H2234" s="71"/>
      <c r="I2234" s="72"/>
      <c r="J2234" s="72"/>
      <c r="K2234" s="36"/>
      <c r="L2234" s="79"/>
      <c r="M2234" s="79"/>
      <c r="N2234" s="74"/>
      <c r="O2234" s="81" t="s">
        <v>1490</v>
      </c>
      <c r="P2234" s="83">
        <v>44411.743668981479</v>
      </c>
      <c r="Q2234" s="81" t="s">
        <v>1517</v>
      </c>
      <c r="R2234" s="81"/>
      <c r="S2234" s="81"/>
      <c r="T2234" s="81" t="s">
        <v>3299</v>
      </c>
      <c r="U2234" s="83">
        <v>44411.743668981479</v>
      </c>
      <c r="V2234" s="85" t="s">
        <v>5623</v>
      </c>
      <c r="W2234" s="81"/>
      <c r="X2234" s="81"/>
      <c r="Y2234" s="87" t="s">
        <v>7623</v>
      </c>
      <c r="Z2234" s="81"/>
    </row>
    <row r="2235" spans="1:26" x14ac:dyDescent="0.35">
      <c r="A2235" s="66" t="s">
        <v>1325</v>
      </c>
      <c r="B2235" s="66" t="s">
        <v>1309</v>
      </c>
      <c r="C2235" s="67"/>
      <c r="D2235" s="68"/>
      <c r="E2235" s="69"/>
      <c r="F2235" s="70"/>
      <c r="G2235" s="67"/>
      <c r="H2235" s="71"/>
      <c r="I2235" s="72"/>
      <c r="J2235" s="72"/>
      <c r="K2235" s="36"/>
      <c r="L2235" s="79"/>
      <c r="M2235" s="79"/>
      <c r="N2235" s="74"/>
      <c r="O2235" s="81" t="s">
        <v>1490</v>
      </c>
      <c r="P2235" s="83">
        <v>44411.743668981479</v>
      </c>
      <c r="Q2235" s="81" t="s">
        <v>1517</v>
      </c>
      <c r="R2235" s="81"/>
      <c r="S2235" s="81"/>
      <c r="T2235" s="81" t="s">
        <v>3299</v>
      </c>
      <c r="U2235" s="83">
        <v>44411.743668981479</v>
      </c>
      <c r="V2235" s="85" t="s">
        <v>5624</v>
      </c>
      <c r="W2235" s="81"/>
      <c r="X2235" s="81"/>
      <c r="Y2235" s="87" t="s">
        <v>7624</v>
      </c>
      <c r="Z2235" s="81"/>
    </row>
    <row r="2236" spans="1:26" x14ac:dyDescent="0.35">
      <c r="A2236" s="66" t="s">
        <v>1326</v>
      </c>
      <c r="B2236" s="66" t="s">
        <v>1359</v>
      </c>
      <c r="C2236" s="67"/>
      <c r="D2236" s="68"/>
      <c r="E2236" s="69"/>
      <c r="F2236" s="70"/>
      <c r="G2236" s="67"/>
      <c r="H2236" s="71"/>
      <c r="I2236" s="72"/>
      <c r="J2236" s="72"/>
      <c r="K2236" s="36"/>
      <c r="L2236" s="79"/>
      <c r="M2236" s="79"/>
      <c r="N2236" s="74"/>
      <c r="O2236" s="81" t="s">
        <v>1490</v>
      </c>
      <c r="P2236" s="83">
        <v>44405.640381944446</v>
      </c>
      <c r="Q2236" s="81" t="s">
        <v>2525</v>
      </c>
      <c r="R2236" s="85" t="s">
        <v>3156</v>
      </c>
      <c r="S2236" s="81" t="s">
        <v>3177</v>
      </c>
      <c r="T2236" s="81"/>
      <c r="U2236" s="83">
        <v>44405.640381944446</v>
      </c>
      <c r="V2236" s="85" t="s">
        <v>5625</v>
      </c>
      <c r="W2236" s="81"/>
      <c r="X2236" s="81"/>
      <c r="Y2236" s="87" t="s">
        <v>7625</v>
      </c>
      <c r="Z2236" s="81"/>
    </row>
    <row r="2237" spans="1:26" x14ac:dyDescent="0.35">
      <c r="A2237" s="66" t="s">
        <v>1327</v>
      </c>
      <c r="B2237" s="66" t="s">
        <v>1359</v>
      </c>
      <c r="C2237" s="67"/>
      <c r="D2237" s="68"/>
      <c r="E2237" s="69"/>
      <c r="F2237" s="70"/>
      <c r="G2237" s="67"/>
      <c r="H2237" s="71"/>
      <c r="I2237" s="72"/>
      <c r="J2237" s="72"/>
      <c r="K2237" s="36"/>
      <c r="L2237" s="79"/>
      <c r="M2237" s="79"/>
      <c r="N2237" s="74"/>
      <c r="O2237" s="81" t="s">
        <v>1490</v>
      </c>
      <c r="P2237" s="83">
        <v>44405.694803240738</v>
      </c>
      <c r="Q2237" s="81" t="s">
        <v>1561</v>
      </c>
      <c r="R2237" s="81"/>
      <c r="S2237" s="81"/>
      <c r="T2237" s="81"/>
      <c r="U2237" s="83">
        <v>44405.694803240738</v>
      </c>
      <c r="V2237" s="85" t="s">
        <v>5626</v>
      </c>
      <c r="W2237" s="81"/>
      <c r="X2237" s="81"/>
      <c r="Y2237" s="87" t="s">
        <v>7626</v>
      </c>
      <c r="Z2237" s="81"/>
    </row>
    <row r="2238" spans="1:26" x14ac:dyDescent="0.35">
      <c r="A2238" s="66" t="s">
        <v>1327</v>
      </c>
      <c r="B2238" s="66" t="s">
        <v>1326</v>
      </c>
      <c r="C2238" s="67"/>
      <c r="D2238" s="68"/>
      <c r="E2238" s="69"/>
      <c r="F2238" s="70"/>
      <c r="G2238" s="67"/>
      <c r="H2238" s="71"/>
      <c r="I2238" s="72"/>
      <c r="J2238" s="72"/>
      <c r="K2238" s="36"/>
      <c r="L2238" s="79"/>
      <c r="M2238" s="79"/>
      <c r="N2238" s="74"/>
      <c r="O2238" s="81" t="s">
        <v>1490</v>
      </c>
      <c r="P2238" s="83">
        <v>44405.694803240738</v>
      </c>
      <c r="Q2238" s="81" t="s">
        <v>1561</v>
      </c>
      <c r="R2238" s="81"/>
      <c r="S2238" s="81"/>
      <c r="T2238" s="81"/>
      <c r="U2238" s="83">
        <v>44405.694803240738</v>
      </c>
      <c r="V2238" s="85" t="s">
        <v>5626</v>
      </c>
      <c r="W2238" s="81"/>
      <c r="X2238" s="81"/>
      <c r="Y2238" s="87" t="s">
        <v>7626</v>
      </c>
      <c r="Z2238" s="81"/>
    </row>
    <row r="2239" spans="1:26" x14ac:dyDescent="0.35">
      <c r="A2239" s="66" t="s">
        <v>1327</v>
      </c>
      <c r="B2239" s="66" t="s">
        <v>1436</v>
      </c>
      <c r="C2239" s="67"/>
      <c r="D2239" s="68"/>
      <c r="E2239" s="69"/>
      <c r="F2239" s="70"/>
      <c r="G2239" s="67"/>
      <c r="H2239" s="71"/>
      <c r="I2239" s="72"/>
      <c r="J2239" s="72"/>
      <c r="K2239" s="36"/>
      <c r="L2239" s="79"/>
      <c r="M2239" s="79"/>
      <c r="N2239" s="74"/>
      <c r="O2239" s="81" t="s">
        <v>1490</v>
      </c>
      <c r="P2239" s="83">
        <v>44405.414965277778</v>
      </c>
      <c r="Q2239" s="81" t="s">
        <v>1862</v>
      </c>
      <c r="R2239" s="85" t="s">
        <v>2735</v>
      </c>
      <c r="S2239" s="81" t="s">
        <v>3226</v>
      </c>
      <c r="T2239" s="81"/>
      <c r="U2239" s="83">
        <v>44405.414965277778</v>
      </c>
      <c r="V2239" s="85" t="s">
        <v>5627</v>
      </c>
      <c r="W2239" s="81"/>
      <c r="X2239" s="81"/>
      <c r="Y2239" s="87" t="s">
        <v>7627</v>
      </c>
      <c r="Z2239" s="81"/>
    </row>
    <row r="2240" spans="1:26" x14ac:dyDescent="0.35">
      <c r="A2240" s="66" t="s">
        <v>1327</v>
      </c>
      <c r="B2240" s="66" t="s">
        <v>1436</v>
      </c>
      <c r="C2240" s="67"/>
      <c r="D2240" s="68"/>
      <c r="E2240" s="69"/>
      <c r="F2240" s="70"/>
      <c r="G2240" s="67"/>
      <c r="H2240" s="71"/>
      <c r="I2240" s="72"/>
      <c r="J2240" s="72"/>
      <c r="K2240" s="36"/>
      <c r="L2240" s="79"/>
      <c r="M2240" s="79"/>
      <c r="N2240" s="74"/>
      <c r="O2240" s="81" t="s">
        <v>1490</v>
      </c>
      <c r="P2240" s="83">
        <v>44407.161319444444</v>
      </c>
      <c r="Q2240" s="81" t="s">
        <v>1862</v>
      </c>
      <c r="R2240" s="85" t="s">
        <v>2735</v>
      </c>
      <c r="S2240" s="81" t="s">
        <v>3226</v>
      </c>
      <c r="T2240" s="81"/>
      <c r="U2240" s="83">
        <v>44407.161319444444</v>
      </c>
      <c r="V2240" s="85" t="s">
        <v>5628</v>
      </c>
      <c r="W2240" s="81"/>
      <c r="X2240" s="81"/>
      <c r="Y2240" s="87" t="s">
        <v>7628</v>
      </c>
      <c r="Z2240" s="81"/>
    </row>
    <row r="2241" spans="1:26" x14ac:dyDescent="0.35">
      <c r="A2241" s="66" t="s">
        <v>1327</v>
      </c>
      <c r="B2241" s="66" t="s">
        <v>1437</v>
      </c>
      <c r="C2241" s="67"/>
      <c r="D2241" s="68"/>
      <c r="E2241" s="69"/>
      <c r="F2241" s="70"/>
      <c r="G2241" s="67"/>
      <c r="H2241" s="71"/>
      <c r="I2241" s="72"/>
      <c r="J2241" s="72"/>
      <c r="K2241" s="36"/>
      <c r="L2241" s="79"/>
      <c r="M2241" s="79"/>
      <c r="N2241" s="74"/>
      <c r="O2241" s="81" t="s">
        <v>1490</v>
      </c>
      <c r="P2241" s="83">
        <v>44405.414965277778</v>
      </c>
      <c r="Q2241" s="81" t="s">
        <v>1862</v>
      </c>
      <c r="R2241" s="85" t="s">
        <v>2735</v>
      </c>
      <c r="S2241" s="81" t="s">
        <v>3226</v>
      </c>
      <c r="T2241" s="81"/>
      <c r="U2241" s="83">
        <v>44405.414965277778</v>
      </c>
      <c r="V2241" s="85" t="s">
        <v>5627</v>
      </c>
      <c r="W2241" s="81"/>
      <c r="X2241" s="81"/>
      <c r="Y2241" s="87" t="s">
        <v>7627</v>
      </c>
      <c r="Z2241" s="81"/>
    </row>
    <row r="2242" spans="1:26" x14ac:dyDescent="0.35">
      <c r="A2242" s="66" t="s">
        <v>1327</v>
      </c>
      <c r="B2242" s="66" t="s">
        <v>1437</v>
      </c>
      <c r="C2242" s="67"/>
      <c r="D2242" s="68"/>
      <c r="E2242" s="69"/>
      <c r="F2242" s="70"/>
      <c r="G2242" s="67"/>
      <c r="H2242" s="71"/>
      <c r="I2242" s="72"/>
      <c r="J2242" s="72"/>
      <c r="K2242" s="36"/>
      <c r="L2242" s="79"/>
      <c r="M2242" s="79"/>
      <c r="N2242" s="74"/>
      <c r="O2242" s="81" t="s">
        <v>1490</v>
      </c>
      <c r="P2242" s="83">
        <v>44407.161319444444</v>
      </c>
      <c r="Q2242" s="81" t="s">
        <v>1862</v>
      </c>
      <c r="R2242" s="85" t="s">
        <v>2735</v>
      </c>
      <c r="S2242" s="81" t="s">
        <v>3226</v>
      </c>
      <c r="T2242" s="81"/>
      <c r="U2242" s="83">
        <v>44407.161319444444</v>
      </c>
      <c r="V2242" s="85" t="s">
        <v>5628</v>
      </c>
      <c r="W2242" s="81"/>
      <c r="X2242" s="81"/>
      <c r="Y2242" s="87" t="s">
        <v>7628</v>
      </c>
      <c r="Z2242" s="81"/>
    </row>
    <row r="2243" spans="1:26" x14ac:dyDescent="0.35">
      <c r="A2243" s="66" t="s">
        <v>1328</v>
      </c>
      <c r="B2243" s="66" t="s">
        <v>1328</v>
      </c>
      <c r="C2243" s="67"/>
      <c r="D2243" s="68"/>
      <c r="E2243" s="69"/>
      <c r="F2243" s="70"/>
      <c r="G2243" s="67"/>
      <c r="H2243" s="71"/>
      <c r="I2243" s="72"/>
      <c r="J2243" s="72"/>
      <c r="K2243" s="36"/>
      <c r="L2243" s="79"/>
      <c r="M2243" s="79"/>
      <c r="N2243" s="74"/>
      <c r="O2243" s="81" t="s">
        <v>179</v>
      </c>
      <c r="P2243" s="83">
        <v>44405.323981481481</v>
      </c>
      <c r="Q2243" s="81" t="s">
        <v>2526</v>
      </c>
      <c r="R2243" s="85" t="s">
        <v>3157</v>
      </c>
      <c r="S2243" s="81" t="s">
        <v>3177</v>
      </c>
      <c r="T2243" s="81" t="s">
        <v>3289</v>
      </c>
      <c r="U2243" s="83">
        <v>44405.323981481481</v>
      </c>
      <c r="V2243" s="85" t="s">
        <v>5629</v>
      </c>
      <c r="W2243" s="81"/>
      <c r="X2243" s="81"/>
      <c r="Y2243" s="87" t="s">
        <v>7629</v>
      </c>
      <c r="Z2243" s="81"/>
    </row>
    <row r="2244" spans="1:26" x14ac:dyDescent="0.35">
      <c r="A2244" s="66" t="s">
        <v>1327</v>
      </c>
      <c r="B2244" s="66" t="s">
        <v>1328</v>
      </c>
      <c r="C2244" s="67"/>
      <c r="D2244" s="68"/>
      <c r="E2244" s="69"/>
      <c r="F2244" s="70"/>
      <c r="G2244" s="67"/>
      <c r="H2244" s="71"/>
      <c r="I2244" s="72"/>
      <c r="J2244" s="72"/>
      <c r="K2244" s="36"/>
      <c r="L2244" s="79"/>
      <c r="M2244" s="79"/>
      <c r="N2244" s="74"/>
      <c r="O2244" s="81" t="s">
        <v>1490</v>
      </c>
      <c r="P2244" s="83">
        <v>44407.279722222222</v>
      </c>
      <c r="Q2244" s="81" t="s">
        <v>1518</v>
      </c>
      <c r="R2244" s="81"/>
      <c r="S2244" s="81"/>
      <c r="T2244" s="81" t="s">
        <v>3289</v>
      </c>
      <c r="U2244" s="83">
        <v>44407.279722222222</v>
      </c>
      <c r="V2244" s="85" t="s">
        <v>5630</v>
      </c>
      <c r="W2244" s="81"/>
      <c r="X2244" s="81"/>
      <c r="Y2244" s="87" t="s">
        <v>7630</v>
      </c>
      <c r="Z2244" s="81"/>
    </row>
    <row r="2245" spans="1:26" x14ac:dyDescent="0.35">
      <c r="A2245" s="66" t="s">
        <v>1329</v>
      </c>
      <c r="B2245" s="66" t="s">
        <v>1329</v>
      </c>
      <c r="C2245" s="67"/>
      <c r="D2245" s="68"/>
      <c r="E2245" s="69"/>
      <c r="F2245" s="70"/>
      <c r="G2245" s="67"/>
      <c r="H2245" s="71"/>
      <c r="I2245" s="72"/>
      <c r="J2245" s="72"/>
      <c r="K2245" s="36"/>
      <c r="L2245" s="79"/>
      <c r="M2245" s="79"/>
      <c r="N2245" s="74"/>
      <c r="O2245" s="81" t="s">
        <v>179</v>
      </c>
      <c r="P2245" s="83">
        <v>44407.311678240738</v>
      </c>
      <c r="Q2245" s="81" t="s">
        <v>2527</v>
      </c>
      <c r="R2245" s="85" t="s">
        <v>3158</v>
      </c>
      <c r="S2245" s="81" t="s">
        <v>3177</v>
      </c>
      <c r="T2245" s="81" t="s">
        <v>3289</v>
      </c>
      <c r="U2245" s="83">
        <v>44407.311678240738</v>
      </c>
      <c r="V2245" s="85" t="s">
        <v>5631</v>
      </c>
      <c r="W2245" s="81"/>
      <c r="X2245" s="81"/>
      <c r="Y2245" s="87" t="s">
        <v>7631</v>
      </c>
      <c r="Z2245" s="81"/>
    </row>
    <row r="2246" spans="1:26" x14ac:dyDescent="0.35">
      <c r="A2246" s="66" t="s">
        <v>1327</v>
      </c>
      <c r="B2246" s="66" t="s">
        <v>1329</v>
      </c>
      <c r="C2246" s="67"/>
      <c r="D2246" s="68"/>
      <c r="E2246" s="69"/>
      <c r="F2246" s="70"/>
      <c r="G2246" s="67"/>
      <c r="H2246" s="71"/>
      <c r="I2246" s="72"/>
      <c r="J2246" s="72"/>
      <c r="K2246" s="36"/>
      <c r="L2246" s="79"/>
      <c r="M2246" s="79"/>
      <c r="N2246" s="74"/>
      <c r="O2246" s="81" t="s">
        <v>1490</v>
      </c>
      <c r="P2246" s="83">
        <v>44407.352002314816</v>
      </c>
      <c r="Q2246" s="81" t="s">
        <v>2528</v>
      </c>
      <c r="R2246" s="81"/>
      <c r="S2246" s="81"/>
      <c r="T2246" s="81" t="s">
        <v>3502</v>
      </c>
      <c r="U2246" s="83">
        <v>44407.352002314816</v>
      </c>
      <c r="V2246" s="85" t="s">
        <v>5632</v>
      </c>
      <c r="W2246" s="81"/>
      <c r="X2246" s="81"/>
      <c r="Y2246" s="87" t="s">
        <v>7632</v>
      </c>
      <c r="Z2246" s="81"/>
    </row>
    <row r="2247" spans="1:26" x14ac:dyDescent="0.35">
      <c r="A2247" s="66" t="s">
        <v>1330</v>
      </c>
      <c r="B2247" s="66" t="s">
        <v>1330</v>
      </c>
      <c r="C2247" s="67"/>
      <c r="D2247" s="68"/>
      <c r="E2247" s="69"/>
      <c r="F2247" s="70"/>
      <c r="G2247" s="67"/>
      <c r="H2247" s="71"/>
      <c r="I2247" s="72"/>
      <c r="J2247" s="72"/>
      <c r="K2247" s="36"/>
      <c r="L2247" s="79"/>
      <c r="M2247" s="79"/>
      <c r="N2247" s="74"/>
      <c r="O2247" s="81" t="s">
        <v>179</v>
      </c>
      <c r="P2247" s="83">
        <v>44407.311192129629</v>
      </c>
      <c r="Q2247" s="81" t="s">
        <v>2529</v>
      </c>
      <c r="R2247" s="85" t="s">
        <v>3159</v>
      </c>
      <c r="S2247" s="81" t="s">
        <v>3177</v>
      </c>
      <c r="T2247" s="81" t="s">
        <v>3289</v>
      </c>
      <c r="U2247" s="83">
        <v>44407.311192129629</v>
      </c>
      <c r="V2247" s="85" t="s">
        <v>5633</v>
      </c>
      <c r="W2247" s="81"/>
      <c r="X2247" s="81"/>
      <c r="Y2247" s="87" t="s">
        <v>7633</v>
      </c>
      <c r="Z2247" s="81"/>
    </row>
    <row r="2248" spans="1:26" x14ac:dyDescent="0.35">
      <c r="A2248" s="66" t="s">
        <v>1327</v>
      </c>
      <c r="B2248" s="66" t="s">
        <v>1330</v>
      </c>
      <c r="C2248" s="67"/>
      <c r="D2248" s="68"/>
      <c r="E2248" s="69"/>
      <c r="F2248" s="70"/>
      <c r="G2248" s="67"/>
      <c r="H2248" s="71"/>
      <c r="I2248" s="72"/>
      <c r="J2248" s="72"/>
      <c r="K2248" s="36"/>
      <c r="L2248" s="79"/>
      <c r="M2248" s="79"/>
      <c r="N2248" s="74"/>
      <c r="O2248" s="81" t="s">
        <v>1490</v>
      </c>
      <c r="P2248" s="83">
        <v>44407.353761574072</v>
      </c>
      <c r="Q2248" s="81" t="s">
        <v>2530</v>
      </c>
      <c r="R2248" s="81"/>
      <c r="S2248" s="81"/>
      <c r="T2248" s="81" t="s">
        <v>3502</v>
      </c>
      <c r="U2248" s="83">
        <v>44407.353761574072</v>
      </c>
      <c r="V2248" s="85" t="s">
        <v>5634</v>
      </c>
      <c r="W2248" s="81"/>
      <c r="X2248" s="81"/>
      <c r="Y2248" s="87" t="s">
        <v>7634</v>
      </c>
      <c r="Z2248" s="81"/>
    </row>
    <row r="2249" spans="1:26" x14ac:dyDescent="0.35">
      <c r="A2249" s="66" t="s">
        <v>1149</v>
      </c>
      <c r="B2249" s="66" t="s">
        <v>334</v>
      </c>
      <c r="C2249" s="67"/>
      <c r="D2249" s="68"/>
      <c r="E2249" s="69"/>
      <c r="F2249" s="70"/>
      <c r="G2249" s="67"/>
      <c r="H2249" s="71"/>
      <c r="I2249" s="72"/>
      <c r="J2249" s="72"/>
      <c r="K2249" s="36"/>
      <c r="L2249" s="79"/>
      <c r="M2249" s="79"/>
      <c r="N2249" s="74"/>
      <c r="O2249" s="81" t="s">
        <v>1490</v>
      </c>
      <c r="P2249" s="83">
        <v>44407.30704861111</v>
      </c>
      <c r="Q2249" s="81" t="s">
        <v>2531</v>
      </c>
      <c r="R2249" s="85" t="s">
        <v>3160</v>
      </c>
      <c r="S2249" s="81" t="s">
        <v>3177</v>
      </c>
      <c r="T2249" s="81" t="s">
        <v>3667</v>
      </c>
      <c r="U2249" s="83">
        <v>44407.30704861111</v>
      </c>
      <c r="V2249" s="85" t="s">
        <v>5635</v>
      </c>
      <c r="W2249" s="81"/>
      <c r="X2249" s="81"/>
      <c r="Y2249" s="87" t="s">
        <v>7635</v>
      </c>
      <c r="Z2249" s="81"/>
    </row>
    <row r="2250" spans="1:26" x14ac:dyDescent="0.35">
      <c r="A2250" s="66" t="s">
        <v>1327</v>
      </c>
      <c r="B2250" s="66" t="s">
        <v>334</v>
      </c>
      <c r="C2250" s="67"/>
      <c r="D2250" s="68"/>
      <c r="E2250" s="69"/>
      <c r="F2250" s="70"/>
      <c r="G2250" s="67"/>
      <c r="H2250" s="71"/>
      <c r="I2250" s="72"/>
      <c r="J2250" s="72"/>
      <c r="K2250" s="36"/>
      <c r="L2250" s="79"/>
      <c r="M2250" s="79"/>
      <c r="N2250" s="74"/>
      <c r="O2250" s="81" t="s">
        <v>1490</v>
      </c>
      <c r="P2250" s="83">
        <v>44407.373136574075</v>
      </c>
      <c r="Q2250" s="81" t="s">
        <v>2532</v>
      </c>
      <c r="R2250" s="85" t="s">
        <v>3160</v>
      </c>
      <c r="S2250" s="81" t="s">
        <v>3177</v>
      </c>
      <c r="T2250" s="81" t="s">
        <v>3667</v>
      </c>
      <c r="U2250" s="83">
        <v>44407.373136574075</v>
      </c>
      <c r="V2250" s="85" t="s">
        <v>5636</v>
      </c>
      <c r="W2250" s="81"/>
      <c r="X2250" s="81"/>
      <c r="Y2250" s="87" t="s">
        <v>7636</v>
      </c>
      <c r="Z2250" s="81"/>
    </row>
    <row r="2251" spans="1:26" x14ac:dyDescent="0.35">
      <c r="A2251" s="66" t="s">
        <v>1327</v>
      </c>
      <c r="B2251" s="66" t="s">
        <v>1149</v>
      </c>
      <c r="C2251" s="67"/>
      <c r="D2251" s="68"/>
      <c r="E2251" s="69"/>
      <c r="F2251" s="70"/>
      <c r="G2251" s="67"/>
      <c r="H2251" s="71"/>
      <c r="I2251" s="72"/>
      <c r="J2251" s="72"/>
      <c r="K2251" s="36"/>
      <c r="L2251" s="79"/>
      <c r="M2251" s="79"/>
      <c r="N2251" s="74"/>
      <c r="O2251" s="81" t="s">
        <v>1490</v>
      </c>
      <c r="P2251" s="83">
        <v>44407.373136574075</v>
      </c>
      <c r="Q2251" s="81" t="s">
        <v>2532</v>
      </c>
      <c r="R2251" s="85" t="s">
        <v>3160</v>
      </c>
      <c r="S2251" s="81" t="s">
        <v>3177</v>
      </c>
      <c r="T2251" s="81" t="s">
        <v>3667</v>
      </c>
      <c r="U2251" s="83">
        <v>44407.373136574075</v>
      </c>
      <c r="V2251" s="85" t="s">
        <v>5636</v>
      </c>
      <c r="W2251" s="81"/>
      <c r="X2251" s="81"/>
      <c r="Y2251" s="87" t="s">
        <v>7636</v>
      </c>
      <c r="Z2251" s="81"/>
    </row>
    <row r="2252" spans="1:26" x14ac:dyDescent="0.35">
      <c r="A2252" s="66" t="s">
        <v>1331</v>
      </c>
      <c r="B2252" s="66" t="s">
        <v>1331</v>
      </c>
      <c r="C2252" s="67"/>
      <c r="D2252" s="68"/>
      <c r="E2252" s="69"/>
      <c r="F2252" s="70"/>
      <c r="G2252" s="67"/>
      <c r="H2252" s="71"/>
      <c r="I2252" s="72"/>
      <c r="J2252" s="72"/>
      <c r="K2252" s="36"/>
      <c r="L2252" s="79"/>
      <c r="M2252" s="79"/>
      <c r="N2252" s="74"/>
      <c r="O2252" s="81" t="s">
        <v>179</v>
      </c>
      <c r="P2252" s="83">
        <v>44405.263923611114</v>
      </c>
      <c r="Q2252" s="81" t="s">
        <v>2533</v>
      </c>
      <c r="R2252" s="85" t="s">
        <v>3161</v>
      </c>
      <c r="S2252" s="81" t="s">
        <v>3177</v>
      </c>
      <c r="T2252" s="81" t="s">
        <v>3668</v>
      </c>
      <c r="U2252" s="83">
        <v>44405.263923611114</v>
      </c>
      <c r="V2252" s="85" t="s">
        <v>5637</v>
      </c>
      <c r="W2252" s="81"/>
      <c r="X2252" s="81"/>
      <c r="Y2252" s="87" t="s">
        <v>7637</v>
      </c>
      <c r="Z2252" s="81"/>
    </row>
    <row r="2253" spans="1:26" x14ac:dyDescent="0.35">
      <c r="A2253" s="66" t="s">
        <v>1331</v>
      </c>
      <c r="B2253" s="66" t="s">
        <v>1331</v>
      </c>
      <c r="C2253" s="67"/>
      <c r="D2253" s="68"/>
      <c r="E2253" s="69"/>
      <c r="F2253" s="70"/>
      <c r="G2253" s="67"/>
      <c r="H2253" s="71"/>
      <c r="I2253" s="72"/>
      <c r="J2253" s="72"/>
      <c r="K2253" s="36"/>
      <c r="L2253" s="79"/>
      <c r="M2253" s="79"/>
      <c r="N2253" s="74"/>
      <c r="O2253" s="81" t="s">
        <v>179</v>
      </c>
      <c r="P2253" s="83">
        <v>44406.396574074075</v>
      </c>
      <c r="Q2253" s="81" t="s">
        <v>2534</v>
      </c>
      <c r="R2253" s="81" t="s">
        <v>3162</v>
      </c>
      <c r="S2253" s="81" t="s">
        <v>3282</v>
      </c>
      <c r="T2253" s="81" t="s">
        <v>3669</v>
      </c>
      <c r="U2253" s="83">
        <v>44406.396574074075</v>
      </c>
      <c r="V2253" s="85" t="s">
        <v>5638</v>
      </c>
      <c r="W2253" s="81"/>
      <c r="X2253" s="81"/>
      <c r="Y2253" s="87" t="s">
        <v>7638</v>
      </c>
      <c r="Z2253" s="81"/>
    </row>
    <row r="2254" spans="1:26" x14ac:dyDescent="0.35">
      <c r="A2254" s="66" t="s">
        <v>1331</v>
      </c>
      <c r="B2254" s="66" t="s">
        <v>1331</v>
      </c>
      <c r="C2254" s="67"/>
      <c r="D2254" s="68"/>
      <c r="E2254" s="69"/>
      <c r="F2254" s="70"/>
      <c r="G2254" s="67"/>
      <c r="H2254" s="71"/>
      <c r="I2254" s="72"/>
      <c r="J2254" s="72"/>
      <c r="K2254" s="36"/>
      <c r="L2254" s="79"/>
      <c r="M2254" s="79"/>
      <c r="N2254" s="74"/>
      <c r="O2254" s="81" t="s">
        <v>179</v>
      </c>
      <c r="P2254" s="83">
        <v>44407.253495370373</v>
      </c>
      <c r="Q2254" s="81" t="s">
        <v>2535</v>
      </c>
      <c r="R2254" s="81" t="s">
        <v>3163</v>
      </c>
      <c r="S2254" s="81" t="s">
        <v>3282</v>
      </c>
      <c r="T2254" s="81" t="s">
        <v>3669</v>
      </c>
      <c r="U2254" s="83">
        <v>44407.253495370373</v>
      </c>
      <c r="V2254" s="85" t="s">
        <v>5639</v>
      </c>
      <c r="W2254" s="81"/>
      <c r="X2254" s="81"/>
      <c r="Y2254" s="87" t="s">
        <v>7639</v>
      </c>
      <c r="Z2254" s="81"/>
    </row>
    <row r="2255" spans="1:26" x14ac:dyDescent="0.35">
      <c r="A2255" s="66" t="s">
        <v>1327</v>
      </c>
      <c r="B2255" s="66" t="s">
        <v>1331</v>
      </c>
      <c r="C2255" s="67"/>
      <c r="D2255" s="68"/>
      <c r="E2255" s="69"/>
      <c r="F2255" s="70"/>
      <c r="G2255" s="67"/>
      <c r="H2255" s="71"/>
      <c r="I2255" s="72"/>
      <c r="J2255" s="72"/>
      <c r="K2255" s="36"/>
      <c r="L2255" s="79"/>
      <c r="M2255" s="79"/>
      <c r="N2255" s="74"/>
      <c r="O2255" s="81" t="s">
        <v>1490</v>
      </c>
      <c r="P2255" s="83">
        <v>44407.059340277781</v>
      </c>
      <c r="Q2255" s="81" t="s">
        <v>1527</v>
      </c>
      <c r="R2255" s="85" t="s">
        <v>2570</v>
      </c>
      <c r="S2255" s="81" t="s">
        <v>3181</v>
      </c>
      <c r="T2255" s="81" t="s">
        <v>3302</v>
      </c>
      <c r="U2255" s="83">
        <v>44407.059340277781</v>
      </c>
      <c r="V2255" s="85" t="s">
        <v>5640</v>
      </c>
      <c r="W2255" s="81"/>
      <c r="X2255" s="81"/>
      <c r="Y2255" s="87" t="s">
        <v>7640</v>
      </c>
      <c r="Z2255" s="81"/>
    </row>
    <row r="2256" spans="1:26" x14ac:dyDescent="0.35">
      <c r="A2256" s="66" t="s">
        <v>1327</v>
      </c>
      <c r="B2256" s="66" t="s">
        <v>1331</v>
      </c>
      <c r="C2256" s="67"/>
      <c r="D2256" s="68"/>
      <c r="E2256" s="69"/>
      <c r="F2256" s="70"/>
      <c r="G2256" s="67"/>
      <c r="H2256" s="71"/>
      <c r="I2256" s="72"/>
      <c r="J2256" s="72"/>
      <c r="K2256" s="36"/>
      <c r="L2256" s="79"/>
      <c r="M2256" s="79"/>
      <c r="N2256" s="74"/>
      <c r="O2256" s="81" t="s">
        <v>1490</v>
      </c>
      <c r="P2256" s="83">
        <v>44407.403796296298</v>
      </c>
      <c r="Q2256" s="81" t="s">
        <v>1668</v>
      </c>
      <c r="R2256" s="85" t="s">
        <v>2598</v>
      </c>
      <c r="S2256" s="81" t="s">
        <v>3181</v>
      </c>
      <c r="T2256" s="81" t="s">
        <v>3335</v>
      </c>
      <c r="U2256" s="83">
        <v>44407.403796296298</v>
      </c>
      <c r="V2256" s="85" t="s">
        <v>5641</v>
      </c>
      <c r="W2256" s="81"/>
      <c r="X2256" s="81"/>
      <c r="Y2256" s="87" t="s">
        <v>7641</v>
      </c>
      <c r="Z2256" s="81"/>
    </row>
    <row r="2257" spans="1:26" x14ac:dyDescent="0.35">
      <c r="A2257" s="66" t="s">
        <v>1332</v>
      </c>
      <c r="B2257" s="66" t="s">
        <v>1332</v>
      </c>
      <c r="C2257" s="67"/>
      <c r="D2257" s="68"/>
      <c r="E2257" s="69"/>
      <c r="F2257" s="70"/>
      <c r="G2257" s="67"/>
      <c r="H2257" s="71"/>
      <c r="I2257" s="72"/>
      <c r="J2257" s="72"/>
      <c r="K2257" s="36"/>
      <c r="L2257" s="79"/>
      <c r="M2257" s="79"/>
      <c r="N2257" s="74"/>
      <c r="O2257" s="81" t="s">
        <v>179</v>
      </c>
      <c r="P2257" s="83">
        <v>44405.4062962963</v>
      </c>
      <c r="Q2257" s="81" t="s">
        <v>2536</v>
      </c>
      <c r="R2257" s="85" t="s">
        <v>3164</v>
      </c>
      <c r="S2257" s="81" t="s">
        <v>3177</v>
      </c>
      <c r="T2257" s="81" t="s">
        <v>3301</v>
      </c>
      <c r="U2257" s="83">
        <v>44405.4062962963</v>
      </c>
      <c r="V2257" s="85" t="s">
        <v>5642</v>
      </c>
      <c r="W2257" s="81"/>
      <c r="X2257" s="81"/>
      <c r="Y2257" s="87" t="s">
        <v>7642</v>
      </c>
      <c r="Z2257" s="81"/>
    </row>
    <row r="2258" spans="1:26" x14ac:dyDescent="0.35">
      <c r="A2258" s="66" t="s">
        <v>1332</v>
      </c>
      <c r="B2258" s="66" t="s">
        <v>1332</v>
      </c>
      <c r="C2258" s="67"/>
      <c r="D2258" s="68"/>
      <c r="E2258" s="69"/>
      <c r="F2258" s="70"/>
      <c r="G2258" s="67"/>
      <c r="H2258" s="71"/>
      <c r="I2258" s="72"/>
      <c r="J2258" s="72"/>
      <c r="K2258" s="36"/>
      <c r="L2258" s="79"/>
      <c r="M2258" s="79"/>
      <c r="N2258" s="74"/>
      <c r="O2258" s="81" t="s">
        <v>179</v>
      </c>
      <c r="P2258" s="83">
        <v>44406.4062962963</v>
      </c>
      <c r="Q2258" s="81" t="s">
        <v>2537</v>
      </c>
      <c r="R2258" s="85" t="s">
        <v>3165</v>
      </c>
      <c r="S2258" s="81" t="s">
        <v>3177</v>
      </c>
      <c r="T2258" s="81"/>
      <c r="U2258" s="83">
        <v>44406.4062962963</v>
      </c>
      <c r="V2258" s="85" t="s">
        <v>5643</v>
      </c>
      <c r="W2258" s="81"/>
      <c r="X2258" s="81"/>
      <c r="Y2258" s="87" t="s">
        <v>7643</v>
      </c>
      <c r="Z2258" s="81"/>
    </row>
    <row r="2259" spans="1:26" x14ac:dyDescent="0.35">
      <c r="A2259" s="66" t="s">
        <v>1332</v>
      </c>
      <c r="B2259" s="66" t="s">
        <v>1332</v>
      </c>
      <c r="C2259" s="67"/>
      <c r="D2259" s="68"/>
      <c r="E2259" s="69"/>
      <c r="F2259" s="70"/>
      <c r="G2259" s="67"/>
      <c r="H2259" s="71"/>
      <c r="I2259" s="72"/>
      <c r="J2259" s="72"/>
      <c r="K2259" s="36"/>
      <c r="L2259" s="79"/>
      <c r="M2259" s="79"/>
      <c r="N2259" s="74"/>
      <c r="O2259" s="81" t="s">
        <v>179</v>
      </c>
      <c r="P2259" s="83">
        <v>44410.406319444446</v>
      </c>
      <c r="Q2259" s="81" t="s">
        <v>2538</v>
      </c>
      <c r="R2259" s="85" t="s">
        <v>3166</v>
      </c>
      <c r="S2259" s="81" t="s">
        <v>3177</v>
      </c>
      <c r="T2259" s="81"/>
      <c r="U2259" s="83">
        <v>44410.406319444446</v>
      </c>
      <c r="V2259" s="85" t="s">
        <v>5644</v>
      </c>
      <c r="W2259" s="81"/>
      <c r="X2259" s="81"/>
      <c r="Y2259" s="87" t="s">
        <v>7644</v>
      </c>
      <c r="Z2259" s="81"/>
    </row>
    <row r="2260" spans="1:26" x14ac:dyDescent="0.35">
      <c r="A2260" s="66" t="s">
        <v>1327</v>
      </c>
      <c r="B2260" s="66" t="s">
        <v>1332</v>
      </c>
      <c r="C2260" s="67"/>
      <c r="D2260" s="68"/>
      <c r="E2260" s="69"/>
      <c r="F2260" s="70"/>
      <c r="G2260" s="67"/>
      <c r="H2260" s="71"/>
      <c r="I2260" s="72"/>
      <c r="J2260" s="72"/>
      <c r="K2260" s="36"/>
      <c r="L2260" s="79"/>
      <c r="M2260" s="79"/>
      <c r="N2260" s="74"/>
      <c r="O2260" s="81" t="s">
        <v>1490</v>
      </c>
      <c r="P2260" s="83">
        <v>44407.087071759262</v>
      </c>
      <c r="Q2260" s="81" t="s">
        <v>1522</v>
      </c>
      <c r="R2260" s="81"/>
      <c r="S2260" s="81"/>
      <c r="T2260" s="81" t="s">
        <v>3301</v>
      </c>
      <c r="U2260" s="83">
        <v>44407.087071759262</v>
      </c>
      <c r="V2260" s="85" t="s">
        <v>5645</v>
      </c>
      <c r="W2260" s="81"/>
      <c r="X2260" s="81"/>
      <c r="Y2260" s="87" t="s">
        <v>7645</v>
      </c>
      <c r="Z2260" s="81"/>
    </row>
    <row r="2261" spans="1:26" x14ac:dyDescent="0.35">
      <c r="A2261" s="66" t="s">
        <v>1327</v>
      </c>
      <c r="B2261" s="66" t="s">
        <v>1332</v>
      </c>
      <c r="C2261" s="67"/>
      <c r="D2261" s="68"/>
      <c r="E2261" s="69"/>
      <c r="F2261" s="70"/>
      <c r="G2261" s="67"/>
      <c r="H2261" s="71"/>
      <c r="I2261" s="72"/>
      <c r="J2261" s="72"/>
      <c r="K2261" s="36"/>
      <c r="L2261" s="79"/>
      <c r="M2261" s="79"/>
      <c r="N2261" s="74"/>
      <c r="O2261" s="81" t="s">
        <v>1490</v>
      </c>
      <c r="P2261" s="83">
        <v>44407.509953703702</v>
      </c>
      <c r="Q2261" s="81" t="s">
        <v>1522</v>
      </c>
      <c r="R2261" s="81"/>
      <c r="S2261" s="81"/>
      <c r="T2261" s="81" t="s">
        <v>3301</v>
      </c>
      <c r="U2261" s="83">
        <v>44407.509953703702</v>
      </c>
      <c r="V2261" s="85" t="s">
        <v>5646</v>
      </c>
      <c r="W2261" s="81"/>
      <c r="X2261" s="81"/>
      <c r="Y2261" s="87" t="s">
        <v>7646</v>
      </c>
      <c r="Z2261" s="81"/>
    </row>
    <row r="2262" spans="1:26" x14ac:dyDescent="0.35">
      <c r="A2262" s="66" t="s">
        <v>1327</v>
      </c>
      <c r="B2262" s="66" t="s">
        <v>1332</v>
      </c>
      <c r="C2262" s="67"/>
      <c r="D2262" s="68"/>
      <c r="E2262" s="69"/>
      <c r="F2262" s="70"/>
      <c r="G2262" s="67"/>
      <c r="H2262" s="71"/>
      <c r="I2262" s="72"/>
      <c r="J2262" s="72"/>
      <c r="K2262" s="36"/>
      <c r="L2262" s="79"/>
      <c r="M2262" s="79"/>
      <c r="N2262" s="74"/>
      <c r="O2262" s="81" t="s">
        <v>1490</v>
      </c>
      <c r="P2262" s="83">
        <v>44407.984270833331</v>
      </c>
      <c r="Q2262" s="81" t="s">
        <v>1522</v>
      </c>
      <c r="R2262" s="81"/>
      <c r="S2262" s="81"/>
      <c r="T2262" s="81" t="s">
        <v>3301</v>
      </c>
      <c r="U2262" s="83">
        <v>44407.984270833331</v>
      </c>
      <c r="V2262" s="85" t="s">
        <v>5647</v>
      </c>
      <c r="W2262" s="81"/>
      <c r="X2262" s="81"/>
      <c r="Y2262" s="87" t="s">
        <v>7647</v>
      </c>
      <c r="Z2262" s="81"/>
    </row>
    <row r="2263" spans="1:26" x14ac:dyDescent="0.35">
      <c r="A2263" s="66" t="s">
        <v>1333</v>
      </c>
      <c r="B2263" s="66" t="s">
        <v>1333</v>
      </c>
      <c r="C2263" s="67"/>
      <c r="D2263" s="68"/>
      <c r="E2263" s="69"/>
      <c r="F2263" s="70"/>
      <c r="G2263" s="67"/>
      <c r="H2263" s="71"/>
      <c r="I2263" s="72"/>
      <c r="J2263" s="72"/>
      <c r="K2263" s="36"/>
      <c r="L2263" s="79"/>
      <c r="M2263" s="79"/>
      <c r="N2263" s="74"/>
      <c r="O2263" s="81" t="s">
        <v>179</v>
      </c>
      <c r="P2263" s="83">
        <v>44407.443738425929</v>
      </c>
      <c r="Q2263" s="81" t="s">
        <v>2539</v>
      </c>
      <c r="R2263" s="85" t="s">
        <v>3167</v>
      </c>
      <c r="S2263" s="81" t="s">
        <v>3177</v>
      </c>
      <c r="T2263" s="81" t="s">
        <v>3670</v>
      </c>
      <c r="U2263" s="83">
        <v>44407.443738425929</v>
      </c>
      <c r="V2263" s="85" t="s">
        <v>5648</v>
      </c>
      <c r="W2263" s="81"/>
      <c r="X2263" s="81"/>
      <c r="Y2263" s="87" t="s">
        <v>7648</v>
      </c>
      <c r="Z2263" s="81"/>
    </row>
    <row r="2264" spans="1:26" x14ac:dyDescent="0.35">
      <c r="A2264" s="66" t="s">
        <v>1327</v>
      </c>
      <c r="B2264" s="66" t="s">
        <v>1333</v>
      </c>
      <c r="C2264" s="67"/>
      <c r="D2264" s="68"/>
      <c r="E2264" s="69"/>
      <c r="F2264" s="70"/>
      <c r="G2264" s="67"/>
      <c r="H2264" s="71"/>
      <c r="I2264" s="72"/>
      <c r="J2264" s="72"/>
      <c r="K2264" s="36"/>
      <c r="L2264" s="79"/>
      <c r="M2264" s="79"/>
      <c r="N2264" s="74"/>
      <c r="O2264" s="81" t="s">
        <v>1490</v>
      </c>
      <c r="P2264" s="83">
        <v>44408.272835648146</v>
      </c>
      <c r="Q2264" s="81" t="s">
        <v>2540</v>
      </c>
      <c r="R2264" s="81"/>
      <c r="S2264" s="81"/>
      <c r="T2264" s="81" t="s">
        <v>3670</v>
      </c>
      <c r="U2264" s="83">
        <v>44408.272835648146</v>
      </c>
      <c r="V2264" s="85" t="s">
        <v>5649</v>
      </c>
      <c r="W2264" s="81"/>
      <c r="X2264" s="81"/>
      <c r="Y2264" s="87" t="s">
        <v>7649</v>
      </c>
      <c r="Z2264" s="81"/>
    </row>
    <row r="2265" spans="1:26" x14ac:dyDescent="0.35">
      <c r="A2265" s="66" t="s">
        <v>1334</v>
      </c>
      <c r="B2265" s="66" t="s">
        <v>1334</v>
      </c>
      <c r="C2265" s="67"/>
      <c r="D2265" s="68"/>
      <c r="E2265" s="69"/>
      <c r="F2265" s="70"/>
      <c r="G2265" s="67"/>
      <c r="H2265" s="71"/>
      <c r="I2265" s="72"/>
      <c r="J2265" s="72"/>
      <c r="K2265" s="36"/>
      <c r="L2265" s="79"/>
      <c r="M2265" s="79"/>
      <c r="N2265" s="74"/>
      <c r="O2265" s="81" t="s">
        <v>179</v>
      </c>
      <c r="P2265" s="83">
        <v>44407.253680555557</v>
      </c>
      <c r="Q2265" s="81" t="s">
        <v>2541</v>
      </c>
      <c r="R2265" s="85" t="s">
        <v>3168</v>
      </c>
      <c r="S2265" s="81" t="s">
        <v>3177</v>
      </c>
      <c r="T2265" s="81"/>
      <c r="U2265" s="83">
        <v>44407.253680555557</v>
      </c>
      <c r="V2265" s="85" t="s">
        <v>5650</v>
      </c>
      <c r="W2265" s="81"/>
      <c r="X2265" s="81"/>
      <c r="Y2265" s="87" t="s">
        <v>7650</v>
      </c>
      <c r="Z2265" s="81"/>
    </row>
    <row r="2266" spans="1:26" x14ac:dyDescent="0.35">
      <c r="A2266" s="66" t="s">
        <v>1334</v>
      </c>
      <c r="B2266" s="66" t="s">
        <v>1334</v>
      </c>
      <c r="C2266" s="67"/>
      <c r="D2266" s="68"/>
      <c r="E2266" s="69"/>
      <c r="F2266" s="70"/>
      <c r="G2266" s="67"/>
      <c r="H2266" s="71"/>
      <c r="I2266" s="72"/>
      <c r="J2266" s="72"/>
      <c r="K2266" s="36"/>
      <c r="L2266" s="79"/>
      <c r="M2266" s="79"/>
      <c r="N2266" s="74"/>
      <c r="O2266" s="81" t="s">
        <v>179</v>
      </c>
      <c r="P2266" s="83">
        <v>44410.254687499997</v>
      </c>
      <c r="Q2266" s="81" t="s">
        <v>2542</v>
      </c>
      <c r="R2266" s="85" t="s">
        <v>3169</v>
      </c>
      <c r="S2266" s="81" t="s">
        <v>3177</v>
      </c>
      <c r="T2266" s="81" t="s">
        <v>3456</v>
      </c>
      <c r="U2266" s="83">
        <v>44410.254687499997</v>
      </c>
      <c r="V2266" s="85" t="s">
        <v>5651</v>
      </c>
      <c r="W2266" s="81"/>
      <c r="X2266" s="81"/>
      <c r="Y2266" s="87" t="s">
        <v>7651</v>
      </c>
      <c r="Z2266" s="81"/>
    </row>
    <row r="2267" spans="1:26" x14ac:dyDescent="0.35">
      <c r="A2267" s="66" t="s">
        <v>1327</v>
      </c>
      <c r="B2267" s="66" t="s">
        <v>1334</v>
      </c>
      <c r="C2267" s="67"/>
      <c r="D2267" s="68"/>
      <c r="E2267" s="69"/>
      <c r="F2267" s="70"/>
      <c r="G2267" s="67"/>
      <c r="H2267" s="71"/>
      <c r="I2267" s="72"/>
      <c r="J2267" s="72"/>
      <c r="K2267" s="36"/>
      <c r="L2267" s="79"/>
      <c r="M2267" s="79"/>
      <c r="N2267" s="74"/>
      <c r="O2267" s="81" t="s">
        <v>1490</v>
      </c>
      <c r="P2267" s="83">
        <v>44407.404143518521</v>
      </c>
      <c r="Q2267" s="81" t="s">
        <v>1707</v>
      </c>
      <c r="R2267" s="81"/>
      <c r="S2267" s="81"/>
      <c r="T2267" s="81"/>
      <c r="U2267" s="83">
        <v>44407.404143518521</v>
      </c>
      <c r="V2267" s="85" t="s">
        <v>5652</v>
      </c>
      <c r="W2267" s="81"/>
      <c r="X2267" s="81"/>
      <c r="Y2267" s="87" t="s">
        <v>7652</v>
      </c>
      <c r="Z2267" s="81"/>
    </row>
    <row r="2268" spans="1:26" x14ac:dyDescent="0.35">
      <c r="A2268" s="66" t="s">
        <v>1327</v>
      </c>
      <c r="B2268" s="66" t="s">
        <v>1334</v>
      </c>
      <c r="C2268" s="67"/>
      <c r="D2268" s="68"/>
      <c r="E2268" s="69"/>
      <c r="F2268" s="70"/>
      <c r="G2268" s="67"/>
      <c r="H2268" s="71"/>
      <c r="I2268" s="72"/>
      <c r="J2268" s="72"/>
      <c r="K2268" s="36"/>
      <c r="L2268" s="79"/>
      <c r="M2268" s="79"/>
      <c r="N2268" s="74"/>
      <c r="O2268" s="81" t="s">
        <v>1490</v>
      </c>
      <c r="P2268" s="83">
        <v>44408.311273148145</v>
      </c>
      <c r="Q2268" s="81" t="s">
        <v>1707</v>
      </c>
      <c r="R2268" s="81"/>
      <c r="S2268" s="81"/>
      <c r="T2268" s="81"/>
      <c r="U2268" s="83">
        <v>44408.311273148145</v>
      </c>
      <c r="V2268" s="85" t="s">
        <v>5653</v>
      </c>
      <c r="W2268" s="81"/>
      <c r="X2268" s="81"/>
      <c r="Y2268" s="87" t="s">
        <v>7653</v>
      </c>
      <c r="Z2268" s="81"/>
    </row>
    <row r="2269" spans="1:26" x14ac:dyDescent="0.35">
      <c r="A2269" s="66" t="s">
        <v>1335</v>
      </c>
      <c r="B2269" s="66" t="s">
        <v>1335</v>
      </c>
      <c r="C2269" s="67"/>
      <c r="D2269" s="68"/>
      <c r="E2269" s="69"/>
      <c r="F2269" s="70"/>
      <c r="G2269" s="67"/>
      <c r="H2269" s="71"/>
      <c r="I2269" s="72"/>
      <c r="J2269" s="72"/>
      <c r="K2269" s="36"/>
      <c r="L2269" s="79"/>
      <c r="M2269" s="79"/>
      <c r="N2269" s="74"/>
      <c r="O2269" s="81" t="s">
        <v>179</v>
      </c>
      <c r="P2269" s="83">
        <v>44407.65730324074</v>
      </c>
      <c r="Q2269" s="81" t="s">
        <v>2543</v>
      </c>
      <c r="R2269" s="85" t="s">
        <v>3170</v>
      </c>
      <c r="S2269" s="81" t="s">
        <v>3177</v>
      </c>
      <c r="T2269" s="81"/>
      <c r="U2269" s="83">
        <v>44407.65730324074</v>
      </c>
      <c r="V2269" s="85" t="s">
        <v>5654</v>
      </c>
      <c r="W2269" s="81"/>
      <c r="X2269" s="81"/>
      <c r="Y2269" s="87" t="s">
        <v>7654</v>
      </c>
      <c r="Z2269" s="81"/>
    </row>
    <row r="2270" spans="1:26" x14ac:dyDescent="0.35">
      <c r="A2270" s="66" t="s">
        <v>1327</v>
      </c>
      <c r="B2270" s="66" t="s">
        <v>1335</v>
      </c>
      <c r="C2270" s="67"/>
      <c r="D2270" s="68"/>
      <c r="E2270" s="69"/>
      <c r="F2270" s="70"/>
      <c r="G2270" s="67"/>
      <c r="H2270" s="71"/>
      <c r="I2270" s="72"/>
      <c r="J2270" s="72"/>
      <c r="K2270" s="36"/>
      <c r="L2270" s="79"/>
      <c r="M2270" s="79"/>
      <c r="N2270" s="74"/>
      <c r="O2270" s="81" t="s">
        <v>1490</v>
      </c>
      <c r="P2270" s="83">
        <v>44408.733715277776</v>
      </c>
      <c r="Q2270" s="81" t="s">
        <v>1726</v>
      </c>
      <c r="R2270" s="81"/>
      <c r="S2270" s="81"/>
      <c r="T2270" s="81"/>
      <c r="U2270" s="83">
        <v>44408.733715277776</v>
      </c>
      <c r="V2270" s="85" t="s">
        <v>5655</v>
      </c>
      <c r="W2270" s="81"/>
      <c r="X2270" s="81"/>
      <c r="Y2270" s="87" t="s">
        <v>7655</v>
      </c>
      <c r="Z2270" s="81"/>
    </row>
    <row r="2271" spans="1:26" x14ac:dyDescent="0.35">
      <c r="A2271" s="66" t="s">
        <v>1336</v>
      </c>
      <c r="B2271" s="66" t="s">
        <v>1336</v>
      </c>
      <c r="C2271" s="67"/>
      <c r="D2271" s="68"/>
      <c r="E2271" s="69"/>
      <c r="F2271" s="70"/>
      <c r="G2271" s="67"/>
      <c r="H2271" s="71"/>
      <c r="I2271" s="72"/>
      <c r="J2271" s="72"/>
      <c r="K2271" s="36"/>
      <c r="L2271" s="79"/>
      <c r="M2271" s="79"/>
      <c r="N2271" s="74"/>
      <c r="O2271" s="81" t="s">
        <v>179</v>
      </c>
      <c r="P2271" s="83">
        <v>44408.187511574077</v>
      </c>
      <c r="Q2271" s="81" t="s">
        <v>2544</v>
      </c>
      <c r="R2271" s="85" t="s">
        <v>3171</v>
      </c>
      <c r="S2271" s="81" t="s">
        <v>3177</v>
      </c>
      <c r="T2271" s="81" t="s">
        <v>3419</v>
      </c>
      <c r="U2271" s="83">
        <v>44408.187511574077</v>
      </c>
      <c r="V2271" s="85" t="s">
        <v>5656</v>
      </c>
      <c r="W2271" s="81"/>
      <c r="X2271" s="81"/>
      <c r="Y2271" s="87" t="s">
        <v>7656</v>
      </c>
      <c r="Z2271" s="81"/>
    </row>
    <row r="2272" spans="1:26" x14ac:dyDescent="0.35">
      <c r="A2272" s="66" t="s">
        <v>1327</v>
      </c>
      <c r="B2272" s="66" t="s">
        <v>1336</v>
      </c>
      <c r="C2272" s="67"/>
      <c r="D2272" s="68"/>
      <c r="E2272" s="69"/>
      <c r="F2272" s="70"/>
      <c r="G2272" s="67"/>
      <c r="H2272" s="71"/>
      <c r="I2272" s="72"/>
      <c r="J2272" s="72"/>
      <c r="K2272" s="36"/>
      <c r="L2272" s="79"/>
      <c r="M2272" s="79"/>
      <c r="N2272" s="74"/>
      <c r="O2272" s="81" t="s">
        <v>1490</v>
      </c>
      <c r="P2272" s="83">
        <v>44408.36215277778</v>
      </c>
      <c r="Q2272" s="81" t="s">
        <v>1747</v>
      </c>
      <c r="R2272" s="81"/>
      <c r="S2272" s="81"/>
      <c r="T2272" s="81" t="s">
        <v>3419</v>
      </c>
      <c r="U2272" s="83">
        <v>44408.36215277778</v>
      </c>
      <c r="V2272" s="85" t="s">
        <v>5657</v>
      </c>
      <c r="W2272" s="81"/>
      <c r="X2272" s="81"/>
      <c r="Y2272" s="87" t="s">
        <v>7657</v>
      </c>
      <c r="Z2272" s="81"/>
    </row>
    <row r="2273" spans="1:26" x14ac:dyDescent="0.35">
      <c r="A2273" s="66" t="s">
        <v>1327</v>
      </c>
      <c r="B2273" s="66" t="s">
        <v>1336</v>
      </c>
      <c r="C2273" s="67"/>
      <c r="D2273" s="68"/>
      <c r="E2273" s="69"/>
      <c r="F2273" s="70"/>
      <c r="G2273" s="67"/>
      <c r="H2273" s="71"/>
      <c r="I2273" s="72"/>
      <c r="J2273" s="72"/>
      <c r="K2273" s="36"/>
      <c r="L2273" s="79"/>
      <c r="M2273" s="79"/>
      <c r="N2273" s="74"/>
      <c r="O2273" s="81" t="s">
        <v>1490</v>
      </c>
      <c r="P2273" s="83">
        <v>44409.638252314813</v>
      </c>
      <c r="Q2273" s="81" t="s">
        <v>1747</v>
      </c>
      <c r="R2273" s="81"/>
      <c r="S2273" s="81"/>
      <c r="T2273" s="81" t="s">
        <v>3419</v>
      </c>
      <c r="U2273" s="83">
        <v>44409.638252314813</v>
      </c>
      <c r="V2273" s="85" t="s">
        <v>5658</v>
      </c>
      <c r="W2273" s="81"/>
      <c r="X2273" s="81"/>
      <c r="Y2273" s="87" t="s">
        <v>7658</v>
      </c>
      <c r="Z2273" s="81"/>
    </row>
    <row r="2274" spans="1:26" x14ac:dyDescent="0.35">
      <c r="A2274" s="66" t="s">
        <v>1337</v>
      </c>
      <c r="B2274" s="66" t="s">
        <v>1337</v>
      </c>
      <c r="C2274" s="67"/>
      <c r="D2274" s="68"/>
      <c r="E2274" s="69"/>
      <c r="F2274" s="70"/>
      <c r="G2274" s="67"/>
      <c r="H2274" s="71"/>
      <c r="I2274" s="72"/>
      <c r="J2274" s="72"/>
      <c r="K2274" s="36"/>
      <c r="L2274" s="79"/>
      <c r="M2274" s="79"/>
      <c r="N2274" s="74"/>
      <c r="O2274" s="81" t="s">
        <v>179</v>
      </c>
      <c r="P2274" s="83">
        <v>44409.369247685187</v>
      </c>
      <c r="Q2274" s="81" t="s">
        <v>2545</v>
      </c>
      <c r="R2274" s="85" t="s">
        <v>2687</v>
      </c>
      <c r="S2274" s="81" t="s">
        <v>3177</v>
      </c>
      <c r="T2274" s="81" t="s">
        <v>3438</v>
      </c>
      <c r="U2274" s="83">
        <v>44409.369247685187</v>
      </c>
      <c r="V2274" s="85" t="s">
        <v>5659</v>
      </c>
      <c r="W2274" s="81"/>
      <c r="X2274" s="81"/>
      <c r="Y2274" s="87" t="s">
        <v>7659</v>
      </c>
      <c r="Z2274" s="81"/>
    </row>
    <row r="2275" spans="1:26" x14ac:dyDescent="0.35">
      <c r="A2275" s="66" t="s">
        <v>1327</v>
      </c>
      <c r="B2275" s="66" t="s">
        <v>1337</v>
      </c>
      <c r="C2275" s="67"/>
      <c r="D2275" s="68"/>
      <c r="E2275" s="69"/>
      <c r="F2275" s="70"/>
      <c r="G2275" s="67"/>
      <c r="H2275" s="71"/>
      <c r="I2275" s="72"/>
      <c r="J2275" s="72"/>
      <c r="K2275" s="36"/>
      <c r="L2275" s="79"/>
      <c r="M2275" s="79"/>
      <c r="N2275" s="74"/>
      <c r="O2275" s="81" t="s">
        <v>1490</v>
      </c>
      <c r="P2275" s="83">
        <v>44410.334479166668</v>
      </c>
      <c r="Q2275" s="81" t="s">
        <v>1778</v>
      </c>
      <c r="R2275" s="85" t="s">
        <v>2687</v>
      </c>
      <c r="S2275" s="81" t="s">
        <v>3177</v>
      </c>
      <c r="T2275" s="81" t="s">
        <v>3438</v>
      </c>
      <c r="U2275" s="83">
        <v>44410.334479166668</v>
      </c>
      <c r="V2275" s="85" t="s">
        <v>5660</v>
      </c>
      <c r="W2275" s="81"/>
      <c r="X2275" s="81"/>
      <c r="Y2275" s="87" t="s">
        <v>7660</v>
      </c>
      <c r="Z2275" s="81"/>
    </row>
    <row r="2276" spans="1:26" x14ac:dyDescent="0.35">
      <c r="A2276" s="66" t="s">
        <v>1223</v>
      </c>
      <c r="B2276" s="66" t="s">
        <v>1223</v>
      </c>
      <c r="C2276" s="67"/>
      <c r="D2276" s="68"/>
      <c r="E2276" s="69"/>
      <c r="F2276" s="70"/>
      <c r="G2276" s="67"/>
      <c r="H2276" s="71"/>
      <c r="I2276" s="72"/>
      <c r="J2276" s="72"/>
      <c r="K2276" s="36"/>
      <c r="L2276" s="79"/>
      <c r="M2276" s="79"/>
      <c r="N2276" s="74"/>
      <c r="O2276" s="81" t="s">
        <v>179</v>
      </c>
      <c r="P2276" s="83">
        <v>44407.560856481483</v>
      </c>
      <c r="Q2276" s="81" t="s">
        <v>2546</v>
      </c>
      <c r="R2276" s="85" t="s">
        <v>3172</v>
      </c>
      <c r="S2276" s="81" t="s">
        <v>3177</v>
      </c>
      <c r="T2276" s="81" t="s">
        <v>3423</v>
      </c>
      <c r="U2276" s="83">
        <v>44407.560856481483</v>
      </c>
      <c r="V2276" s="85" t="s">
        <v>5661</v>
      </c>
      <c r="W2276" s="81"/>
      <c r="X2276" s="81"/>
      <c r="Y2276" s="87" t="s">
        <v>7661</v>
      </c>
      <c r="Z2276" s="81"/>
    </row>
    <row r="2277" spans="1:26" x14ac:dyDescent="0.35">
      <c r="A2277" s="66" t="s">
        <v>1223</v>
      </c>
      <c r="B2277" s="66" t="s">
        <v>1223</v>
      </c>
      <c r="C2277" s="67"/>
      <c r="D2277" s="68"/>
      <c r="E2277" s="69"/>
      <c r="F2277" s="70"/>
      <c r="G2277" s="67"/>
      <c r="H2277" s="71"/>
      <c r="I2277" s="72"/>
      <c r="J2277" s="72"/>
      <c r="K2277" s="36"/>
      <c r="L2277" s="79"/>
      <c r="M2277" s="79"/>
      <c r="N2277" s="74"/>
      <c r="O2277" s="81" t="s">
        <v>179</v>
      </c>
      <c r="P2277" s="83">
        <v>44408.612592592595</v>
      </c>
      <c r="Q2277" s="81" t="s">
        <v>1764</v>
      </c>
      <c r="R2277" s="81"/>
      <c r="S2277" s="81"/>
      <c r="T2277" s="81" t="s">
        <v>3429</v>
      </c>
      <c r="U2277" s="83">
        <v>44408.612592592595</v>
      </c>
      <c r="V2277" s="85" t="s">
        <v>5662</v>
      </c>
      <c r="W2277" s="81"/>
      <c r="X2277" s="81"/>
      <c r="Y2277" s="87" t="s">
        <v>7662</v>
      </c>
      <c r="Z2277" s="81"/>
    </row>
    <row r="2278" spans="1:26" x14ac:dyDescent="0.35">
      <c r="A2278" s="66" t="s">
        <v>1223</v>
      </c>
      <c r="B2278" s="66" t="s">
        <v>1223</v>
      </c>
      <c r="C2278" s="67"/>
      <c r="D2278" s="68"/>
      <c r="E2278" s="69"/>
      <c r="F2278" s="70"/>
      <c r="G2278" s="67"/>
      <c r="H2278" s="71"/>
      <c r="I2278" s="72"/>
      <c r="J2278" s="72"/>
      <c r="K2278" s="36"/>
      <c r="L2278" s="79"/>
      <c r="M2278" s="79"/>
      <c r="N2278" s="74"/>
      <c r="O2278" s="81" t="s">
        <v>179</v>
      </c>
      <c r="P2278" s="83">
        <v>44408.612847222219</v>
      </c>
      <c r="Q2278" s="81" t="s">
        <v>2547</v>
      </c>
      <c r="R2278" s="81"/>
      <c r="S2278" s="81"/>
      <c r="T2278" s="81" t="s">
        <v>3671</v>
      </c>
      <c r="U2278" s="83">
        <v>44408.612847222219</v>
      </c>
      <c r="V2278" s="85" t="s">
        <v>5663</v>
      </c>
      <c r="W2278" s="81"/>
      <c r="X2278" s="81"/>
      <c r="Y2278" s="87" t="s">
        <v>7663</v>
      </c>
      <c r="Z2278" s="81"/>
    </row>
    <row r="2279" spans="1:26" x14ac:dyDescent="0.35">
      <c r="A2279" s="66" t="s">
        <v>1223</v>
      </c>
      <c r="B2279" s="66" t="s">
        <v>1223</v>
      </c>
      <c r="C2279" s="67"/>
      <c r="D2279" s="68"/>
      <c r="E2279" s="69"/>
      <c r="F2279" s="70"/>
      <c r="G2279" s="67"/>
      <c r="H2279" s="71"/>
      <c r="I2279" s="72"/>
      <c r="J2279" s="72"/>
      <c r="K2279" s="36"/>
      <c r="L2279" s="79"/>
      <c r="M2279" s="79"/>
      <c r="N2279" s="74"/>
      <c r="O2279" s="81" t="s">
        <v>179</v>
      </c>
      <c r="P2279" s="83">
        <v>44408.825335648151</v>
      </c>
      <c r="Q2279" s="81" t="s">
        <v>2548</v>
      </c>
      <c r="R2279" s="85" t="s">
        <v>3173</v>
      </c>
      <c r="S2279" s="81" t="s">
        <v>3177</v>
      </c>
      <c r="T2279" s="81" t="s">
        <v>3672</v>
      </c>
      <c r="U2279" s="83">
        <v>44408.825335648151</v>
      </c>
      <c r="V2279" s="85" t="s">
        <v>5664</v>
      </c>
      <c r="W2279" s="81"/>
      <c r="X2279" s="81"/>
      <c r="Y2279" s="87" t="s">
        <v>7664</v>
      </c>
      <c r="Z2279" s="81"/>
    </row>
    <row r="2280" spans="1:26" x14ac:dyDescent="0.35">
      <c r="A2280" s="66" t="s">
        <v>1327</v>
      </c>
      <c r="B2280" s="66" t="s">
        <v>1223</v>
      </c>
      <c r="C2280" s="67"/>
      <c r="D2280" s="68"/>
      <c r="E2280" s="69"/>
      <c r="F2280" s="70"/>
      <c r="G2280" s="67"/>
      <c r="H2280" s="71"/>
      <c r="I2280" s="72"/>
      <c r="J2280" s="72"/>
      <c r="K2280" s="36"/>
      <c r="L2280" s="79"/>
      <c r="M2280" s="79"/>
      <c r="N2280" s="74"/>
      <c r="O2280" s="81" t="s">
        <v>1490</v>
      </c>
      <c r="P2280" s="83">
        <v>44410.369652777779</v>
      </c>
      <c r="Q2280" s="81" t="s">
        <v>1865</v>
      </c>
      <c r="R2280" s="81"/>
      <c r="S2280" s="81"/>
      <c r="T2280" s="81" t="s">
        <v>3473</v>
      </c>
      <c r="U2280" s="83">
        <v>44410.369652777779</v>
      </c>
      <c r="V2280" s="85" t="s">
        <v>5665</v>
      </c>
      <c r="W2280" s="81"/>
      <c r="X2280" s="81"/>
      <c r="Y2280" s="87" t="s">
        <v>7665</v>
      </c>
      <c r="Z2280" s="81"/>
    </row>
    <row r="2281" spans="1:26" x14ac:dyDescent="0.35">
      <c r="A2281" s="66" t="s">
        <v>1253</v>
      </c>
      <c r="B2281" s="66" t="s">
        <v>1253</v>
      </c>
      <c r="C2281" s="67"/>
      <c r="D2281" s="68"/>
      <c r="E2281" s="69"/>
      <c r="F2281" s="70"/>
      <c r="G2281" s="67"/>
      <c r="H2281" s="71"/>
      <c r="I2281" s="72"/>
      <c r="J2281" s="72"/>
      <c r="K2281" s="36"/>
      <c r="L2281" s="79"/>
      <c r="M2281" s="79"/>
      <c r="N2281" s="74"/>
      <c r="O2281" s="81" t="s">
        <v>179</v>
      </c>
      <c r="P2281" s="83">
        <v>44410.582048611112</v>
      </c>
      <c r="Q2281" s="81" t="s">
        <v>2549</v>
      </c>
      <c r="R2281" s="85" t="s">
        <v>3174</v>
      </c>
      <c r="S2281" s="81" t="s">
        <v>3177</v>
      </c>
      <c r="T2281" s="81"/>
      <c r="U2281" s="83">
        <v>44410.582048611112</v>
      </c>
      <c r="V2281" s="85" t="s">
        <v>5666</v>
      </c>
      <c r="W2281" s="81"/>
      <c r="X2281" s="81"/>
      <c r="Y2281" s="87" t="s">
        <v>7666</v>
      </c>
      <c r="Z2281" s="81"/>
    </row>
    <row r="2282" spans="1:26" x14ac:dyDescent="0.35">
      <c r="A2282" s="66" t="s">
        <v>1253</v>
      </c>
      <c r="B2282" s="66" t="s">
        <v>1253</v>
      </c>
      <c r="C2282" s="67"/>
      <c r="D2282" s="68"/>
      <c r="E2282" s="69"/>
      <c r="F2282" s="70"/>
      <c r="G2282" s="67"/>
      <c r="H2282" s="71"/>
      <c r="I2282" s="72"/>
      <c r="J2282" s="72"/>
      <c r="K2282" s="36"/>
      <c r="L2282" s="79"/>
      <c r="M2282" s="79"/>
      <c r="N2282" s="74"/>
      <c r="O2282" s="81" t="s">
        <v>179</v>
      </c>
      <c r="P2282" s="83">
        <v>44411.502118055556</v>
      </c>
      <c r="Q2282" s="81" t="s">
        <v>2396</v>
      </c>
      <c r="R2282" s="81"/>
      <c r="S2282" s="81"/>
      <c r="T2282" s="81"/>
      <c r="U2282" s="83">
        <v>44411.502118055556</v>
      </c>
      <c r="V2282" s="85" t="s">
        <v>5667</v>
      </c>
      <c r="W2282" s="81"/>
      <c r="X2282" s="81"/>
      <c r="Y2282" s="87" t="s">
        <v>7667</v>
      </c>
      <c r="Z2282" s="81"/>
    </row>
    <row r="2283" spans="1:26" x14ac:dyDescent="0.35">
      <c r="A2283" s="66" t="s">
        <v>1327</v>
      </c>
      <c r="B2283" s="66" t="s">
        <v>1253</v>
      </c>
      <c r="C2283" s="67"/>
      <c r="D2283" s="68"/>
      <c r="E2283" s="69"/>
      <c r="F2283" s="70"/>
      <c r="G2283" s="67"/>
      <c r="H2283" s="71"/>
      <c r="I2283" s="72"/>
      <c r="J2283" s="72"/>
      <c r="K2283" s="36"/>
      <c r="L2283" s="79"/>
      <c r="M2283" s="79"/>
      <c r="N2283" s="74"/>
      <c r="O2283" s="81" t="s">
        <v>1490</v>
      </c>
      <c r="P2283" s="83">
        <v>44411.744027777779</v>
      </c>
      <c r="Q2283" s="81" t="s">
        <v>2396</v>
      </c>
      <c r="R2283" s="81"/>
      <c r="S2283" s="81"/>
      <c r="T2283" s="81"/>
      <c r="U2283" s="83">
        <v>44411.744027777779</v>
      </c>
      <c r="V2283" s="85" t="s">
        <v>5668</v>
      </c>
      <c r="W2283" s="81"/>
      <c r="X2283" s="81"/>
      <c r="Y2283" s="87" t="s">
        <v>7668</v>
      </c>
      <c r="Z2283" s="81"/>
    </row>
    <row r="2284" spans="1:26" x14ac:dyDescent="0.35">
      <c r="A2284" s="66" t="s">
        <v>1338</v>
      </c>
      <c r="B2284" s="66" t="s">
        <v>1338</v>
      </c>
      <c r="C2284" s="67"/>
      <c r="D2284" s="68"/>
      <c r="E2284" s="69"/>
      <c r="F2284" s="70"/>
      <c r="G2284" s="67"/>
      <c r="H2284" s="71"/>
      <c r="I2284" s="72"/>
      <c r="J2284" s="72"/>
      <c r="K2284" s="36"/>
      <c r="L2284" s="79"/>
      <c r="M2284" s="79"/>
      <c r="N2284" s="74"/>
      <c r="O2284" s="81" t="s">
        <v>179</v>
      </c>
      <c r="P2284" s="83">
        <v>44407.396817129629</v>
      </c>
      <c r="Q2284" s="81" t="s">
        <v>2550</v>
      </c>
      <c r="R2284" s="85" t="s">
        <v>3175</v>
      </c>
      <c r="S2284" s="81" t="s">
        <v>3283</v>
      </c>
      <c r="T2284" s="81" t="s">
        <v>3289</v>
      </c>
      <c r="U2284" s="83">
        <v>44407.396817129629</v>
      </c>
      <c r="V2284" s="85" t="s">
        <v>5669</v>
      </c>
      <c r="W2284" s="81"/>
      <c r="X2284" s="81"/>
      <c r="Y2284" s="87" t="s">
        <v>7669</v>
      </c>
      <c r="Z2284" s="81"/>
    </row>
    <row r="2285" spans="1:26" x14ac:dyDescent="0.35">
      <c r="A2285" s="66" t="s">
        <v>1338</v>
      </c>
      <c r="B2285" s="66" t="s">
        <v>1338</v>
      </c>
      <c r="C2285" s="67"/>
      <c r="D2285" s="68"/>
      <c r="E2285" s="69"/>
      <c r="F2285" s="70"/>
      <c r="G2285" s="67"/>
      <c r="H2285" s="71"/>
      <c r="I2285" s="72"/>
      <c r="J2285" s="72"/>
      <c r="K2285" s="36"/>
      <c r="L2285" s="79"/>
      <c r="M2285" s="79"/>
      <c r="N2285" s="74"/>
      <c r="O2285" s="81" t="s">
        <v>179</v>
      </c>
      <c r="P2285" s="83">
        <v>44408.310601851852</v>
      </c>
      <c r="Q2285" s="81" t="s">
        <v>2551</v>
      </c>
      <c r="R2285" s="85" t="s">
        <v>3176</v>
      </c>
      <c r="S2285" s="81" t="s">
        <v>3177</v>
      </c>
      <c r="T2285" s="81" t="s">
        <v>3289</v>
      </c>
      <c r="U2285" s="83">
        <v>44408.310601851852</v>
      </c>
      <c r="V2285" s="85" t="s">
        <v>5670</v>
      </c>
      <c r="W2285" s="81"/>
      <c r="X2285" s="81"/>
      <c r="Y2285" s="87" t="s">
        <v>7670</v>
      </c>
      <c r="Z2285" s="81"/>
    </row>
    <row r="2286" spans="1:26" x14ac:dyDescent="0.35">
      <c r="A2286" s="66" t="s">
        <v>1338</v>
      </c>
      <c r="B2286" s="66" t="s">
        <v>1338</v>
      </c>
      <c r="C2286" s="67"/>
      <c r="D2286" s="68"/>
      <c r="E2286" s="69"/>
      <c r="F2286" s="70"/>
      <c r="G2286" s="67"/>
      <c r="H2286" s="71"/>
      <c r="I2286" s="72"/>
      <c r="J2286" s="72"/>
      <c r="K2286" s="36"/>
      <c r="L2286" s="79"/>
      <c r="M2286" s="79"/>
      <c r="N2286" s="74"/>
      <c r="O2286" s="81" t="s">
        <v>179</v>
      </c>
      <c r="P2286" s="83">
        <v>44411.754155092596</v>
      </c>
      <c r="Q2286" s="81" t="s">
        <v>2552</v>
      </c>
      <c r="R2286" s="85" t="s">
        <v>3153</v>
      </c>
      <c r="S2286" s="81" t="s">
        <v>3281</v>
      </c>
      <c r="T2286" s="81" t="s">
        <v>3289</v>
      </c>
      <c r="U2286" s="83">
        <v>44411.754155092596</v>
      </c>
      <c r="V2286" s="85" t="s">
        <v>5671</v>
      </c>
      <c r="W2286" s="81"/>
      <c r="X2286" s="81"/>
      <c r="Y2286" s="87" t="s">
        <v>7671</v>
      </c>
      <c r="Z2286" s="81"/>
    </row>
    <row r="2287" spans="1:26" x14ac:dyDescent="0.35">
      <c r="A2287" s="66" t="s">
        <v>1339</v>
      </c>
      <c r="B2287" s="66" t="s">
        <v>1338</v>
      </c>
      <c r="C2287" s="67"/>
      <c r="D2287" s="68"/>
      <c r="E2287" s="69"/>
      <c r="F2287" s="70"/>
      <c r="G2287" s="67"/>
      <c r="H2287" s="71"/>
      <c r="I2287" s="72"/>
      <c r="J2287" s="72"/>
      <c r="K2287" s="36"/>
      <c r="L2287" s="79"/>
      <c r="M2287" s="79"/>
      <c r="N2287" s="74"/>
      <c r="O2287" s="81" t="s">
        <v>1490</v>
      </c>
      <c r="P2287" s="83">
        <v>44411.757199074076</v>
      </c>
      <c r="Q2287" s="81" t="s">
        <v>2553</v>
      </c>
      <c r="R2287" s="81"/>
      <c r="S2287" s="81"/>
      <c r="T2287" s="81" t="s">
        <v>3289</v>
      </c>
      <c r="U2287" s="83">
        <v>44411.757199074076</v>
      </c>
      <c r="V2287" s="85" t="s">
        <v>5672</v>
      </c>
      <c r="W2287" s="81"/>
      <c r="X2287" s="81"/>
      <c r="Y2287" s="87" t="s">
        <v>7672</v>
      </c>
      <c r="Z2287" s="81"/>
    </row>
  </sheetData>
  <dataConsolidate/>
  <dataValidations count="14">
    <dataValidation allowBlank="1" showInputMessage="1" errorTitle="Invalid Edge Visibility" error="The optional edge visibility must be Yes, Y, True, T, Always, 1, or empty to make the edge visible; or No, N, False, F, Never, or 0 to hide the edge.  Try selecting from the drop-down list instead." promptTitle="Edge ID" prompt="This is a unique ID that gets filled in automatically.  Do not edit this column." sqref="L3:L2287"/>
    <dataValidation allowBlank="1" errorTitle="Invalid Edge Visibility" error="The optional edge visibility must be Yes, Y, True, T, Always, 1, or empty to make the edge visible; or No, N, False, F, Never, or 0 to hide the edge.  Try selecting from the drop-down list instead." promptTitle="Edge ID" prompt="This is a unique ID that gets filled in automatically.  Do not edit this column." sqref="M3:M2287"/>
    <dataValidation allowBlank="1" showErrorMessage="1" sqref="N2:N2287"/>
    <dataValidation allowBlank="1" showInputMessage="1" errorTitle="Invalid Edge Visibility" error="The optional edge visibility must be Yes, Y, True, T, Always, 1, or empty to make the edge visible; or No, N, False, F, Never, or 0 to hide the edge.  Try selecting from the drop-down list instead." promptTitle="Edge Label Text Color" prompt="To select an optional label text color, right-click and select Select Color on the right-click menu." sqref="I3:I2287"/>
    <dataValidation allowBlank="1" showInputMessage="1" errorTitle="Invalid Edge Visibility" error="The optional edge visibility must be Yes, Y, True, T, Always, 1, or empty to make the edge visible; or No, N, False, F, Never, or 0 to hide the edge.  Try selecting from the drop-down list instead." promptTitle="Edge Label Font Size" prompt="Enter an optional label font size between 8 and 72." sqref="J3:J2287"/>
    <dataValidation allowBlank="1" showInputMessage="1" promptTitle="Edge Color" prompt="To select an optional edge color, right-click and select Select Color on the right-click menu." sqref="C3:C2287"/>
    <dataValidation allowBlank="1" showInputMessage="1" errorTitle="Invalid Edge Width" error="The optional edge width must be a whole number between 1 and 10." promptTitle="Edge Width" prompt="Enter an optional edge width between 1 and 10." sqref="D3:D2287"/>
    <dataValidation allowBlank="1" showInputMessage="1" errorTitle="Invalid Edge Opacity" error="The optional edge opacity must be a whole number between 0 and 10." promptTitle="Edge Opacity" prompt="Enter an optional edge opacity between 0 (transparent) and 100 (opaque)." sqref="F3:F2287"/>
    <dataValidation type="list" allowBlank="1" showInputMessage="1" showErrorMessage="1" errorTitle="Invalid Edge Visibility" error="You have entered an invalid edge visibility.  Try selecting from the drop-down list instead." promptTitle="Edge Visibility" prompt="Select an optional edge visibility.  Edges are shown by default." sqref="G3:G2287">
      <formula1>ValidEdgeVisibilities</formula1>
    </dataValidation>
    <dataValidation allowBlank="1" showInputMessage="1" showErrorMessage="1" promptTitle="Vertex 1 Name" prompt="Enter the name of the edge's first vertex." sqref="A3:A2287"/>
    <dataValidation allowBlank="1" showInputMessage="1" showErrorMessage="1" promptTitle="Vertex 2 Name" prompt="Enter the name of the edge's second vertex." sqref="B3:B2287"/>
    <dataValidation allowBlank="1" showInputMessage="1" showErrorMessage="1" errorTitle="Invalid Edge Visibility" error="You have entered an unrecognized edge visibility.  Try selecting from the drop-down list instead." promptTitle="Edge Label" prompt="Enter an optional edge label." sqref="H3:H2287"/>
    <dataValidation type="list" allowBlank="1" showInputMessage="1" showErrorMessage="1" errorTitle="Invalid Edge Style" error="You have entered an invalid edge style.  Try selecting from the drop-down list instead." promptTitle="Edge Style" prompt="Select an optional edge style.  Edges are Solid by default." sqref="E3:E2287">
      <formula1>ValidEdgeStyles</formula1>
    </dataValidation>
    <dataValidation allowBlank="1" errorTitle="Invalid Edge Visibility" error="The optional edge visibility must be Yes, Y, True, T, Always, 1, or empty to make the edge visible; or No, N, False, F, Never, or 0 to hide the edge.  Try selecting from the drop-down list instead." sqref="K3:K2287"/>
  </dataValidations>
  <hyperlinks>
    <hyperlink ref="R3" r:id="rId1"/>
    <hyperlink ref="R4" r:id="rId2"/>
    <hyperlink ref="R5" r:id="rId3"/>
    <hyperlink ref="R6" r:id="rId4"/>
    <hyperlink ref="R11" r:id="rId5"/>
    <hyperlink ref="R13" r:id="rId6"/>
    <hyperlink ref="R16" r:id="rId7"/>
    <hyperlink ref="R17" r:id="rId8"/>
    <hyperlink ref="R21" r:id="rId9"/>
    <hyperlink ref="R22" r:id="rId10"/>
    <hyperlink ref="R26" r:id="rId11"/>
    <hyperlink ref="R28" r:id="rId12"/>
    <hyperlink ref="R30" r:id="rId13"/>
    <hyperlink ref="R31" r:id="rId14"/>
    <hyperlink ref="R32" r:id="rId15" location=".YQEKCqtjVG0.twitter"/>
    <hyperlink ref="R33" r:id="rId16"/>
    <hyperlink ref="R46" r:id="rId17"/>
    <hyperlink ref="R50" r:id="rId18"/>
    <hyperlink ref="R51" r:id="rId19"/>
    <hyperlink ref="R53" r:id="rId20"/>
    <hyperlink ref="R55" r:id="rId21"/>
    <hyperlink ref="R59" r:id="rId22"/>
    <hyperlink ref="R61" r:id="rId23"/>
    <hyperlink ref="R70" r:id="rId24"/>
    <hyperlink ref="R77" r:id="rId25"/>
    <hyperlink ref="R78" r:id="rId26"/>
    <hyperlink ref="R80" r:id="rId27"/>
    <hyperlink ref="R84" r:id="rId28"/>
    <hyperlink ref="R85" r:id="rId29"/>
    <hyperlink ref="R88" r:id="rId30"/>
    <hyperlink ref="R90" r:id="rId31"/>
    <hyperlink ref="R91" r:id="rId32"/>
    <hyperlink ref="R92" r:id="rId33"/>
    <hyperlink ref="R97" r:id="rId34"/>
    <hyperlink ref="R103" r:id="rId35"/>
    <hyperlink ref="R105" r:id="rId36"/>
    <hyperlink ref="R118" r:id="rId37"/>
    <hyperlink ref="R123" r:id="rId38"/>
    <hyperlink ref="R136" r:id="rId39"/>
    <hyperlink ref="R147" r:id="rId40"/>
    <hyperlink ref="R148" r:id="rId41"/>
    <hyperlink ref="R150" r:id="rId42"/>
    <hyperlink ref="R155" r:id="rId43"/>
    <hyperlink ref="R158" r:id="rId44"/>
    <hyperlink ref="R159" r:id="rId45"/>
    <hyperlink ref="R162" r:id="rId46"/>
    <hyperlink ref="R163" r:id="rId47"/>
    <hyperlink ref="R166" r:id="rId48" location="xtor=RSS-24"/>
    <hyperlink ref="R171" r:id="rId49"/>
    <hyperlink ref="R174" r:id="rId50" location="xtor=RSS-24"/>
    <hyperlink ref="R191" r:id="rId51"/>
    <hyperlink ref="R193" r:id="rId52"/>
    <hyperlink ref="R194" r:id="rId53"/>
    <hyperlink ref="R197" r:id="rId54"/>
    <hyperlink ref="R198" r:id="rId55"/>
    <hyperlink ref="R207" r:id="rId56"/>
    <hyperlink ref="R208" r:id="rId57"/>
    <hyperlink ref="R209" r:id="rId58"/>
    <hyperlink ref="R210" r:id="rId59"/>
    <hyperlink ref="R213" r:id="rId60"/>
    <hyperlink ref="R218" r:id="rId61"/>
    <hyperlink ref="R220" r:id="rId62"/>
    <hyperlink ref="R221" r:id="rId63"/>
    <hyperlink ref="R222" r:id="rId64"/>
    <hyperlink ref="R223" r:id="rId65"/>
    <hyperlink ref="R228" r:id="rId66"/>
    <hyperlink ref="R233" r:id="rId67"/>
    <hyperlink ref="R234" r:id="rId68"/>
    <hyperlink ref="R235" r:id="rId69"/>
    <hyperlink ref="R236" r:id="rId70"/>
    <hyperlink ref="R244" r:id="rId71"/>
    <hyperlink ref="R250" r:id="rId72"/>
    <hyperlink ref="R253" r:id="rId73"/>
    <hyperlink ref="R254" r:id="rId74"/>
    <hyperlink ref="R256" r:id="rId75"/>
    <hyperlink ref="R258" r:id="rId76"/>
    <hyperlink ref="R259" r:id="rId77"/>
    <hyperlink ref="R260" r:id="rId78"/>
    <hyperlink ref="R261" r:id="rId79"/>
    <hyperlink ref="R262" r:id="rId80"/>
    <hyperlink ref="R268" r:id="rId81"/>
    <hyperlink ref="R277" r:id="rId82"/>
    <hyperlink ref="R288" r:id="rId83"/>
    <hyperlink ref="R301" r:id="rId84"/>
    <hyperlink ref="R303" r:id="rId85"/>
    <hyperlink ref="R304" r:id="rId86"/>
    <hyperlink ref="R305" r:id="rId87"/>
    <hyperlink ref="R306" r:id="rId88"/>
    <hyperlink ref="R307" r:id="rId89"/>
    <hyperlink ref="R308" r:id="rId90"/>
    <hyperlink ref="R309" r:id="rId91"/>
    <hyperlink ref="R310" r:id="rId92"/>
    <hyperlink ref="R316" r:id="rId93"/>
    <hyperlink ref="R351" r:id="rId94"/>
    <hyperlink ref="R367" r:id="rId95"/>
    <hyperlink ref="R375" r:id="rId96"/>
    <hyperlink ref="R389" r:id="rId97"/>
    <hyperlink ref="R391" r:id="rId98"/>
    <hyperlink ref="R394" r:id="rId99"/>
    <hyperlink ref="R399" r:id="rId100"/>
    <hyperlink ref="R402" r:id="rId101"/>
    <hyperlink ref="R407" r:id="rId102"/>
    <hyperlink ref="R408" r:id="rId103"/>
    <hyperlink ref="R409" r:id="rId104"/>
    <hyperlink ref="R427" r:id="rId105"/>
    <hyperlink ref="R428" r:id="rId106"/>
    <hyperlink ref="R434" r:id="rId107"/>
    <hyperlink ref="R435" r:id="rId108"/>
    <hyperlink ref="R444" r:id="rId109"/>
    <hyperlink ref="R457" r:id="rId110"/>
    <hyperlink ref="R458" r:id="rId111"/>
    <hyperlink ref="R493" r:id="rId112"/>
    <hyperlink ref="R504" r:id="rId113"/>
    <hyperlink ref="R505" r:id="rId114"/>
    <hyperlink ref="R508" r:id="rId115"/>
    <hyperlink ref="R513" r:id="rId116"/>
    <hyperlink ref="R516" r:id="rId117"/>
    <hyperlink ref="R517" r:id="rId118"/>
    <hyperlink ref="R523" r:id="rId119"/>
    <hyperlink ref="R536" r:id="rId120"/>
    <hyperlink ref="R537" r:id="rId121"/>
    <hyperlink ref="R544" r:id="rId122"/>
    <hyperlink ref="R550" r:id="rId123"/>
    <hyperlink ref="R551" r:id="rId124"/>
    <hyperlink ref="R555" r:id="rId125"/>
    <hyperlink ref="R556" r:id="rId126"/>
    <hyperlink ref="R558" r:id="rId127"/>
    <hyperlink ref="R559" r:id="rId128"/>
    <hyperlink ref="R561" r:id="rId129"/>
    <hyperlink ref="R571" r:id="rId130"/>
    <hyperlink ref="R578" r:id="rId131"/>
    <hyperlink ref="R584" r:id="rId132"/>
    <hyperlink ref="R590" r:id="rId133"/>
    <hyperlink ref="R603" r:id="rId134"/>
    <hyperlink ref="R604" r:id="rId135"/>
    <hyperlink ref="R605" r:id="rId136"/>
    <hyperlink ref="R606" r:id="rId137"/>
    <hyperlink ref="R608" r:id="rId138"/>
    <hyperlink ref="R613" r:id="rId139"/>
    <hyperlink ref="R616" r:id="rId140"/>
    <hyperlink ref="R622" r:id="rId141"/>
    <hyperlink ref="R624" r:id="rId142"/>
    <hyperlink ref="R633" r:id="rId143"/>
    <hyperlink ref="R637" r:id="rId144"/>
    <hyperlink ref="R638" r:id="rId145"/>
    <hyperlink ref="R643" r:id="rId146"/>
    <hyperlink ref="R655" r:id="rId147"/>
    <hyperlink ref="R663" r:id="rId148"/>
    <hyperlink ref="R677" r:id="rId149"/>
    <hyperlink ref="R681" r:id="rId150"/>
    <hyperlink ref="R688" r:id="rId151"/>
    <hyperlink ref="R689" r:id="rId152"/>
    <hyperlink ref="R705" r:id="rId153"/>
    <hyperlink ref="R706" r:id="rId154"/>
    <hyperlink ref="R707" r:id="rId155"/>
    <hyperlink ref="R708" r:id="rId156"/>
    <hyperlink ref="R712" r:id="rId157"/>
    <hyperlink ref="R713" r:id="rId158"/>
    <hyperlink ref="R728" r:id="rId159"/>
    <hyperlink ref="R735" r:id="rId160"/>
    <hyperlink ref="R736" r:id="rId161"/>
    <hyperlink ref="R737" r:id="rId162"/>
    <hyperlink ref="R738" r:id="rId163"/>
    <hyperlink ref="R741" r:id="rId164"/>
    <hyperlink ref="R747" r:id="rId165"/>
    <hyperlink ref="R748" r:id="rId166"/>
    <hyperlink ref="R803" r:id="rId167"/>
    <hyperlink ref="R810" r:id="rId168"/>
    <hyperlink ref="R811" r:id="rId169"/>
    <hyperlink ref="R815" r:id="rId170"/>
    <hyperlink ref="R822" r:id="rId171"/>
    <hyperlink ref="R844" r:id="rId172"/>
    <hyperlink ref="R846" r:id="rId173"/>
    <hyperlink ref="R847" r:id="rId174"/>
    <hyperlink ref="R861" r:id="rId175"/>
    <hyperlink ref="R869" r:id="rId176"/>
    <hyperlink ref="R871" r:id="rId177"/>
    <hyperlink ref="R872" r:id="rId178"/>
    <hyperlink ref="R874" r:id="rId179"/>
    <hyperlink ref="R876" r:id="rId180"/>
    <hyperlink ref="R878" r:id="rId181"/>
    <hyperlink ref="R880" r:id="rId182"/>
    <hyperlink ref="R881" r:id="rId183"/>
    <hyperlink ref="R884" r:id="rId184"/>
    <hyperlink ref="R889" r:id="rId185"/>
    <hyperlink ref="R890" r:id="rId186"/>
    <hyperlink ref="R896" r:id="rId187"/>
    <hyperlink ref="R897" r:id="rId188"/>
    <hyperlink ref="R898" r:id="rId189"/>
    <hyperlink ref="R917" r:id="rId190"/>
    <hyperlink ref="R919" r:id="rId191"/>
    <hyperlink ref="R920" r:id="rId192"/>
    <hyperlink ref="R921" r:id="rId193"/>
    <hyperlink ref="R922" r:id="rId194"/>
    <hyperlink ref="R923" r:id="rId195"/>
    <hyperlink ref="R925" r:id="rId196"/>
    <hyperlink ref="R926" r:id="rId197"/>
    <hyperlink ref="R927" r:id="rId198"/>
    <hyperlink ref="R928" r:id="rId199"/>
    <hyperlink ref="R929" r:id="rId200"/>
    <hyperlink ref="R931" r:id="rId201"/>
    <hyperlink ref="R932" r:id="rId202"/>
    <hyperlink ref="R933" r:id="rId203"/>
    <hyperlink ref="R938" r:id="rId204"/>
    <hyperlink ref="R940" r:id="rId205"/>
    <hyperlink ref="R941" r:id="rId206"/>
    <hyperlink ref="R942" r:id="rId207"/>
    <hyperlink ref="R946" r:id="rId208"/>
    <hyperlink ref="R947" r:id="rId209"/>
    <hyperlink ref="R948" r:id="rId210"/>
    <hyperlink ref="R949" r:id="rId211"/>
    <hyperlink ref="R967" r:id="rId212"/>
    <hyperlink ref="R977" r:id="rId213"/>
    <hyperlink ref="R978" r:id="rId214"/>
    <hyperlink ref="R995" r:id="rId215"/>
    <hyperlink ref="R996" r:id="rId216"/>
    <hyperlink ref="R997" r:id="rId217"/>
    <hyperlink ref="R998" r:id="rId218"/>
    <hyperlink ref="R999" r:id="rId219"/>
    <hyperlink ref="R1004" r:id="rId220"/>
    <hyperlink ref="R1005" r:id="rId221"/>
    <hyperlink ref="R1016" r:id="rId222"/>
    <hyperlink ref="R1017" r:id="rId223"/>
    <hyperlink ref="R1018" r:id="rId224"/>
    <hyperlink ref="R1019" r:id="rId225"/>
    <hyperlink ref="R1023" r:id="rId226"/>
    <hyperlink ref="R1024" r:id="rId227"/>
    <hyperlink ref="R1036" r:id="rId228"/>
    <hyperlink ref="R1039" r:id="rId229"/>
    <hyperlink ref="R1040" r:id="rId230"/>
    <hyperlink ref="R1041" r:id="rId231"/>
    <hyperlink ref="R1044" r:id="rId232"/>
    <hyperlink ref="R1047" r:id="rId233"/>
    <hyperlink ref="R1050" r:id="rId234"/>
    <hyperlink ref="R1052" r:id="rId235"/>
    <hyperlink ref="R1053" r:id="rId236"/>
    <hyperlink ref="R1056" r:id="rId237"/>
    <hyperlink ref="R1057" r:id="rId238"/>
    <hyperlink ref="R1058" r:id="rId239"/>
    <hyperlink ref="R1061" r:id="rId240"/>
    <hyperlink ref="R1067" r:id="rId241"/>
    <hyperlink ref="R1068" r:id="rId242"/>
    <hyperlink ref="R1073" r:id="rId243"/>
    <hyperlink ref="R1074" r:id="rId244"/>
    <hyperlink ref="R1075" r:id="rId245"/>
    <hyperlink ref="R1079" r:id="rId246"/>
    <hyperlink ref="R1083" r:id="rId247"/>
    <hyperlink ref="R1084" r:id="rId248"/>
    <hyperlink ref="R1085" r:id="rId249"/>
    <hyperlink ref="R1089" r:id="rId250"/>
    <hyperlink ref="R1090" r:id="rId251"/>
    <hyperlink ref="R1092" r:id="rId252"/>
    <hyperlink ref="R1094" r:id="rId253"/>
    <hyperlink ref="R1102" r:id="rId254"/>
    <hyperlink ref="R1103" r:id="rId255"/>
    <hyperlink ref="R1112" r:id="rId256"/>
    <hyperlink ref="R1113" r:id="rId257"/>
    <hyperlink ref="R1117" r:id="rId258"/>
    <hyperlink ref="R1121" r:id="rId259"/>
    <hyperlink ref="R1122" r:id="rId260"/>
    <hyperlink ref="R1136" r:id="rId261"/>
    <hyperlink ref="R1143" r:id="rId262"/>
    <hyperlink ref="R1146" r:id="rId263"/>
    <hyperlink ref="R1149" r:id="rId264"/>
    <hyperlink ref="R1150" r:id="rId265"/>
    <hyperlink ref="R1154" r:id="rId266"/>
    <hyperlink ref="R1155" r:id="rId267"/>
    <hyperlink ref="R1156" r:id="rId268"/>
    <hyperlink ref="R1158" r:id="rId269"/>
    <hyperlink ref="R1161" r:id="rId270"/>
    <hyperlink ref="R1162" r:id="rId271"/>
    <hyperlink ref="R1163" r:id="rId272"/>
    <hyperlink ref="R1169" r:id="rId273"/>
    <hyperlink ref="R1173" r:id="rId274"/>
    <hyperlink ref="R1177" r:id="rId275"/>
    <hyperlink ref="R1183" r:id="rId276"/>
    <hyperlink ref="R1186" r:id="rId277"/>
    <hyperlink ref="R1192" r:id="rId278"/>
    <hyperlink ref="R1193" r:id="rId279"/>
    <hyperlink ref="R1196" r:id="rId280"/>
    <hyperlink ref="R1198" r:id="rId281"/>
    <hyperlink ref="R1199" r:id="rId282"/>
    <hyperlink ref="R1203" r:id="rId283"/>
    <hyperlink ref="R1205" r:id="rId284"/>
    <hyperlink ref="R1207" r:id="rId285"/>
    <hyperlink ref="R1208" r:id="rId286"/>
    <hyperlink ref="R1213" r:id="rId287"/>
    <hyperlink ref="R1228" r:id="rId288"/>
    <hyperlink ref="R1230" r:id="rId289"/>
    <hyperlink ref="R1232" r:id="rId290"/>
    <hyperlink ref="R1233" r:id="rId291"/>
    <hyperlink ref="R1234" r:id="rId292"/>
    <hyperlink ref="R1235" r:id="rId293"/>
    <hyperlink ref="R1236" r:id="rId294"/>
    <hyperlink ref="R1237" r:id="rId295"/>
    <hyperlink ref="R1242" r:id="rId296"/>
    <hyperlink ref="R1245" r:id="rId297" location="xtor=RSS-24"/>
    <hyperlink ref="R1247" r:id="rId298"/>
    <hyperlink ref="R1254" r:id="rId299"/>
    <hyperlink ref="R1255" r:id="rId300"/>
    <hyperlink ref="R1257" r:id="rId301"/>
    <hyperlink ref="R1263" r:id="rId302"/>
    <hyperlink ref="R1264" r:id="rId303"/>
    <hyperlink ref="R1265" r:id="rId304"/>
    <hyperlink ref="R1266" r:id="rId305"/>
    <hyperlink ref="R1269" r:id="rId306"/>
    <hyperlink ref="R1274" r:id="rId307"/>
    <hyperlink ref="R1276" r:id="rId308"/>
    <hyperlink ref="R1277" r:id="rId309"/>
    <hyperlink ref="R1280" r:id="rId310"/>
    <hyperlink ref="R1281" r:id="rId311"/>
    <hyperlink ref="R1282" r:id="rId312"/>
    <hyperlink ref="R1283" r:id="rId313"/>
    <hyperlink ref="R1286" r:id="rId314"/>
    <hyperlink ref="R1287" r:id="rId315"/>
    <hyperlink ref="R1289" r:id="rId316"/>
    <hyperlink ref="R1317" r:id="rId317"/>
    <hyperlink ref="R1322" r:id="rId318"/>
    <hyperlink ref="R1324" r:id="rId319"/>
    <hyperlink ref="R1331" r:id="rId320"/>
    <hyperlink ref="R1332" r:id="rId321"/>
    <hyperlink ref="R1333" r:id="rId322"/>
    <hyperlink ref="R1334" r:id="rId323"/>
    <hyperlink ref="R1335" r:id="rId324"/>
    <hyperlink ref="R1344" r:id="rId325"/>
    <hyperlink ref="R1345" r:id="rId326"/>
    <hyperlink ref="R1346" r:id="rId327"/>
    <hyperlink ref="R1350" r:id="rId328"/>
    <hyperlink ref="R1351" r:id="rId329"/>
    <hyperlink ref="R1357" r:id="rId330"/>
    <hyperlink ref="R1359" r:id="rId331"/>
    <hyperlink ref="R1364" r:id="rId332"/>
    <hyperlink ref="R1383" r:id="rId333"/>
    <hyperlink ref="R1401" r:id="rId334"/>
    <hyperlink ref="R1402" r:id="rId335"/>
    <hyperlink ref="R1403" r:id="rId336"/>
    <hyperlink ref="R1405" r:id="rId337"/>
    <hyperlink ref="R1406" r:id="rId338"/>
    <hyperlink ref="R1408" r:id="rId339"/>
    <hyperlink ref="R1412" r:id="rId340"/>
    <hyperlink ref="R1424" r:id="rId341"/>
    <hyperlink ref="R1425" r:id="rId342"/>
    <hyperlink ref="R1447" r:id="rId343"/>
    <hyperlink ref="R1452" r:id="rId344"/>
    <hyperlink ref="R1455" r:id="rId345"/>
    <hyperlink ref="R1457" r:id="rId346"/>
    <hyperlink ref="R1469" r:id="rId347"/>
    <hyperlink ref="R1471" r:id="rId348"/>
    <hyperlink ref="R1473" r:id="rId349"/>
    <hyperlink ref="R1475" r:id="rId350"/>
    <hyperlink ref="R1476" r:id="rId351"/>
    <hyperlink ref="R1477" r:id="rId352"/>
    <hyperlink ref="R1479" r:id="rId353"/>
    <hyperlink ref="R1481" r:id="rId354"/>
    <hyperlink ref="R1483" r:id="rId355"/>
    <hyperlink ref="R1485" r:id="rId356"/>
    <hyperlink ref="R1489" r:id="rId357"/>
    <hyperlink ref="R1494" r:id="rId358"/>
    <hyperlink ref="R1496" r:id="rId359"/>
    <hyperlink ref="R1497" r:id="rId360"/>
    <hyperlink ref="R1498" r:id="rId361"/>
    <hyperlink ref="R1499" r:id="rId362"/>
    <hyperlink ref="R1500" r:id="rId363"/>
    <hyperlink ref="R1501" r:id="rId364"/>
    <hyperlink ref="R1502" r:id="rId365"/>
    <hyperlink ref="R1503" r:id="rId366"/>
    <hyperlink ref="R1504" r:id="rId367"/>
    <hyperlink ref="R1505" r:id="rId368"/>
    <hyperlink ref="R1507" r:id="rId369"/>
    <hyperlink ref="R1510" r:id="rId370"/>
    <hyperlink ref="R1513" r:id="rId371"/>
    <hyperlink ref="R1515" r:id="rId372"/>
    <hyperlink ref="R1516" r:id="rId373"/>
    <hyperlink ref="R1518" r:id="rId374"/>
    <hyperlink ref="R1519" r:id="rId375"/>
    <hyperlink ref="R1520" r:id="rId376"/>
    <hyperlink ref="R1522" r:id="rId377"/>
    <hyperlink ref="R1525" r:id="rId378"/>
    <hyperlink ref="R1526" r:id="rId379"/>
    <hyperlink ref="R1528" r:id="rId380"/>
    <hyperlink ref="R1529" r:id="rId381"/>
    <hyperlink ref="R1531" r:id="rId382"/>
    <hyperlink ref="R1533" r:id="rId383"/>
    <hyperlink ref="R1536" r:id="rId384"/>
    <hyperlink ref="R1538" r:id="rId385"/>
    <hyperlink ref="R1540" r:id="rId386"/>
    <hyperlink ref="R1542" r:id="rId387"/>
    <hyperlink ref="R1544" r:id="rId388"/>
    <hyperlink ref="R1546" r:id="rId389"/>
    <hyperlink ref="R1548" r:id="rId390"/>
    <hyperlink ref="R1549" r:id="rId391"/>
    <hyperlink ref="R1551" r:id="rId392"/>
    <hyperlink ref="R1552" r:id="rId393"/>
    <hyperlink ref="R1553" r:id="rId394"/>
    <hyperlink ref="R1554" r:id="rId395"/>
    <hyperlink ref="R1555" r:id="rId396"/>
    <hyperlink ref="R1560" r:id="rId397"/>
    <hyperlink ref="R1568" r:id="rId398"/>
    <hyperlink ref="R1571" r:id="rId399"/>
    <hyperlink ref="R1572" r:id="rId400"/>
    <hyperlink ref="R1573" r:id="rId401"/>
    <hyperlink ref="R1576" r:id="rId402"/>
    <hyperlink ref="R1578" r:id="rId403"/>
    <hyperlink ref="R1582" r:id="rId404"/>
    <hyperlink ref="R1584" r:id="rId405"/>
    <hyperlink ref="R1585" r:id="rId406"/>
    <hyperlink ref="R1586" r:id="rId407"/>
    <hyperlink ref="R1588" r:id="rId408"/>
    <hyperlink ref="R1589" r:id="rId409"/>
    <hyperlink ref="R1590" r:id="rId410"/>
    <hyperlink ref="R1591" r:id="rId411"/>
    <hyperlink ref="R1592" r:id="rId412"/>
    <hyperlink ref="R1596" r:id="rId413"/>
    <hyperlink ref="R1597" r:id="rId414"/>
    <hyperlink ref="R1599" r:id="rId415"/>
    <hyperlink ref="R1600" r:id="rId416"/>
    <hyperlink ref="R1601" r:id="rId417"/>
    <hyperlink ref="R1602" r:id="rId418"/>
    <hyperlink ref="R1603" r:id="rId419"/>
    <hyperlink ref="R1605" r:id="rId420"/>
    <hyperlink ref="R1607" r:id="rId421"/>
    <hyperlink ref="R1609" r:id="rId422"/>
    <hyperlink ref="R1613" r:id="rId423"/>
    <hyperlink ref="R1614" r:id="rId424"/>
    <hyperlink ref="R1615" r:id="rId425"/>
    <hyperlink ref="R1617" r:id="rId426"/>
    <hyperlink ref="R1618" r:id="rId427"/>
    <hyperlink ref="R1620" r:id="rId428"/>
    <hyperlink ref="R1621" r:id="rId429"/>
    <hyperlink ref="R1623" r:id="rId430"/>
    <hyperlink ref="R1625" r:id="rId431"/>
    <hyperlink ref="R1627" r:id="rId432"/>
    <hyperlink ref="R1628" r:id="rId433"/>
    <hyperlink ref="R1631" r:id="rId434"/>
    <hyperlink ref="R1632" r:id="rId435"/>
    <hyperlink ref="R1634" r:id="rId436"/>
    <hyperlink ref="R1636" r:id="rId437"/>
    <hyperlink ref="R1637" r:id="rId438"/>
    <hyperlink ref="R1640" r:id="rId439"/>
    <hyperlink ref="R1642" r:id="rId440"/>
    <hyperlink ref="R1645" r:id="rId441"/>
    <hyperlink ref="R1646" r:id="rId442"/>
    <hyperlink ref="R1647" r:id="rId443"/>
    <hyperlink ref="R1648" r:id="rId444"/>
    <hyperlink ref="R1652" r:id="rId445"/>
    <hyperlink ref="R1653" r:id="rId446"/>
    <hyperlink ref="R1655" r:id="rId447"/>
    <hyperlink ref="R1656" r:id="rId448"/>
    <hyperlink ref="R1658" r:id="rId449"/>
    <hyperlink ref="R1660" r:id="rId450"/>
    <hyperlink ref="R1663" r:id="rId451"/>
    <hyperlink ref="R1664" r:id="rId452"/>
    <hyperlink ref="R1666" r:id="rId453"/>
    <hyperlink ref="R1667" r:id="rId454"/>
    <hyperlink ref="R1668" r:id="rId455"/>
    <hyperlink ref="R1670" r:id="rId456"/>
    <hyperlink ref="R1671" r:id="rId457"/>
    <hyperlink ref="R1672" r:id="rId458"/>
    <hyperlink ref="R1675" r:id="rId459"/>
    <hyperlink ref="R1676" r:id="rId460"/>
    <hyperlink ref="R1677" r:id="rId461"/>
    <hyperlink ref="R1678" r:id="rId462"/>
    <hyperlink ref="R1679" r:id="rId463"/>
    <hyperlink ref="R1680" r:id="rId464"/>
    <hyperlink ref="R1681" r:id="rId465"/>
    <hyperlink ref="R1682" r:id="rId466"/>
    <hyperlink ref="R1683" r:id="rId467"/>
    <hyperlink ref="R1685" r:id="rId468"/>
    <hyperlink ref="R1687" r:id="rId469"/>
    <hyperlink ref="R1690" r:id="rId470"/>
    <hyperlink ref="R1691" r:id="rId471"/>
    <hyperlink ref="R1693" r:id="rId472"/>
    <hyperlink ref="R1695" r:id="rId473"/>
    <hyperlink ref="R1696" r:id="rId474"/>
    <hyperlink ref="R1698" r:id="rId475"/>
    <hyperlink ref="R1699" r:id="rId476"/>
    <hyperlink ref="R1700" r:id="rId477"/>
    <hyperlink ref="R1702" r:id="rId478"/>
    <hyperlink ref="R1703" r:id="rId479"/>
    <hyperlink ref="R1704" r:id="rId480"/>
    <hyperlink ref="R1705" r:id="rId481"/>
    <hyperlink ref="R1706" r:id="rId482"/>
    <hyperlink ref="R1707" r:id="rId483"/>
    <hyperlink ref="R1708" r:id="rId484"/>
    <hyperlink ref="R1709" r:id="rId485"/>
    <hyperlink ref="R1710" r:id="rId486"/>
    <hyperlink ref="R1713" r:id="rId487"/>
    <hyperlink ref="R1715" r:id="rId488"/>
    <hyperlink ref="R1716" r:id="rId489"/>
    <hyperlink ref="R1717" r:id="rId490"/>
    <hyperlink ref="R1718" r:id="rId491"/>
    <hyperlink ref="R1719" r:id="rId492"/>
    <hyperlink ref="R1722" r:id="rId493"/>
    <hyperlink ref="R1724" r:id="rId494"/>
    <hyperlink ref="R1725" r:id="rId495"/>
    <hyperlink ref="R1726" r:id="rId496"/>
    <hyperlink ref="R1727" r:id="rId497"/>
    <hyperlink ref="R1728" r:id="rId498"/>
    <hyperlink ref="R1729" r:id="rId499"/>
    <hyperlink ref="R1730" r:id="rId500"/>
    <hyperlink ref="R1733" r:id="rId501"/>
    <hyperlink ref="R1734" r:id="rId502"/>
    <hyperlink ref="R1735" r:id="rId503"/>
    <hyperlink ref="R1737" r:id="rId504"/>
    <hyperlink ref="R1738" r:id="rId505" location="utm_source=feed&amp;amp;utm_medium=feed&amp;amp;utm_campaign=feed"/>
    <hyperlink ref="R1739" r:id="rId506"/>
    <hyperlink ref="R1740" r:id="rId507" location="utm_source=feed&amp;amp;utm_medium=feed&amp;amp;utm_campaign=feed"/>
    <hyperlink ref="R1741" r:id="rId508"/>
    <hyperlink ref="R1742" r:id="rId509"/>
    <hyperlink ref="R1745" r:id="rId510"/>
    <hyperlink ref="R1748" r:id="rId511"/>
    <hyperlink ref="R1749" r:id="rId512"/>
    <hyperlink ref="R1752" r:id="rId513"/>
    <hyperlink ref="R1753" r:id="rId514"/>
    <hyperlink ref="R1755" r:id="rId515"/>
    <hyperlink ref="R1757" r:id="rId516"/>
    <hyperlink ref="R1759" r:id="rId517"/>
    <hyperlink ref="R1761" r:id="rId518"/>
    <hyperlink ref="R1762" r:id="rId519"/>
    <hyperlink ref="R1763" r:id="rId520"/>
    <hyperlink ref="R1764" r:id="rId521"/>
    <hyperlink ref="R1765" r:id="rId522"/>
    <hyperlink ref="R1766" r:id="rId523"/>
    <hyperlink ref="R1770" r:id="rId524"/>
    <hyperlink ref="R1771" r:id="rId525"/>
    <hyperlink ref="R1774" r:id="rId526"/>
    <hyperlink ref="R1778" r:id="rId527"/>
    <hyperlink ref="R1779" r:id="rId528"/>
    <hyperlink ref="R1780" r:id="rId529"/>
    <hyperlink ref="R1784" r:id="rId530"/>
    <hyperlink ref="R1786" r:id="rId531"/>
    <hyperlink ref="R1790" r:id="rId532"/>
    <hyperlink ref="R1793" r:id="rId533"/>
    <hyperlink ref="R1795" r:id="rId534"/>
    <hyperlink ref="R1796" r:id="rId535"/>
    <hyperlink ref="R1797" r:id="rId536"/>
    <hyperlink ref="R1800" r:id="rId537"/>
    <hyperlink ref="R1802" r:id="rId538"/>
    <hyperlink ref="R1804" r:id="rId539"/>
    <hyperlink ref="R1809" r:id="rId540"/>
    <hyperlink ref="R1810" r:id="rId541"/>
    <hyperlink ref="R1811" r:id="rId542"/>
    <hyperlink ref="R1816" r:id="rId543"/>
    <hyperlink ref="R1817" r:id="rId544"/>
    <hyperlink ref="R1821" r:id="rId545"/>
    <hyperlink ref="R1822" r:id="rId546"/>
    <hyperlink ref="R1823" r:id="rId547"/>
    <hyperlink ref="R1824" r:id="rId548"/>
    <hyperlink ref="R1825" r:id="rId549"/>
    <hyperlink ref="R1826" r:id="rId550"/>
    <hyperlink ref="R1828" r:id="rId551"/>
    <hyperlink ref="R1830" r:id="rId552"/>
    <hyperlink ref="R1831" r:id="rId553"/>
    <hyperlink ref="R1832" r:id="rId554"/>
    <hyperlink ref="R1836" r:id="rId555"/>
    <hyperlink ref="R1838" r:id="rId556"/>
    <hyperlink ref="R1841" r:id="rId557"/>
    <hyperlink ref="R1842" r:id="rId558"/>
    <hyperlink ref="R1845" r:id="rId559"/>
    <hyperlink ref="R1847" r:id="rId560"/>
    <hyperlink ref="R1849" r:id="rId561"/>
    <hyperlink ref="R1852" r:id="rId562"/>
    <hyperlink ref="R1853" r:id="rId563"/>
    <hyperlink ref="R1854" r:id="rId564"/>
    <hyperlink ref="R1855" r:id="rId565"/>
    <hyperlink ref="R1857" r:id="rId566"/>
    <hyperlink ref="R1859" r:id="rId567"/>
    <hyperlink ref="R1860" r:id="rId568"/>
    <hyperlink ref="R1862" r:id="rId569"/>
    <hyperlink ref="R1864" r:id="rId570"/>
    <hyperlink ref="R1866" r:id="rId571"/>
    <hyperlink ref="R1867" r:id="rId572"/>
    <hyperlink ref="R1869" r:id="rId573"/>
    <hyperlink ref="R1871" r:id="rId574"/>
    <hyperlink ref="R1872" r:id="rId575"/>
    <hyperlink ref="R1873" r:id="rId576"/>
    <hyperlink ref="R1876" r:id="rId577"/>
    <hyperlink ref="R1877" r:id="rId578"/>
    <hyperlink ref="R1878" r:id="rId579"/>
    <hyperlink ref="R1879" r:id="rId580"/>
    <hyperlink ref="R1885" r:id="rId581"/>
    <hyperlink ref="R1887" r:id="rId582"/>
    <hyperlink ref="R1889" r:id="rId583"/>
    <hyperlink ref="R1891" r:id="rId584"/>
    <hyperlink ref="R1892" r:id="rId585"/>
    <hyperlink ref="R1893" r:id="rId586"/>
    <hyperlink ref="R1895" r:id="rId587"/>
    <hyperlink ref="R1896" r:id="rId588"/>
    <hyperlink ref="R1897" r:id="rId589"/>
    <hyperlink ref="R1899" r:id="rId590"/>
    <hyperlink ref="R1900" r:id="rId591"/>
    <hyperlink ref="R1901" r:id="rId592"/>
    <hyperlink ref="R1902" r:id="rId593"/>
    <hyperlink ref="R1904" r:id="rId594"/>
    <hyperlink ref="R1909" r:id="rId595"/>
    <hyperlink ref="R1910" r:id="rId596"/>
    <hyperlink ref="R1911" r:id="rId597"/>
    <hyperlink ref="R1914" r:id="rId598"/>
    <hyperlink ref="R1915" r:id="rId599"/>
    <hyperlink ref="R1916" r:id="rId600"/>
    <hyperlink ref="R1917" r:id="rId601"/>
    <hyperlink ref="R1918" r:id="rId602"/>
    <hyperlink ref="R1920" r:id="rId603"/>
    <hyperlink ref="R1922" r:id="rId604"/>
    <hyperlink ref="R1931" r:id="rId605"/>
    <hyperlink ref="R1933" r:id="rId606"/>
    <hyperlink ref="R1934" r:id="rId607"/>
    <hyperlink ref="R1935" r:id="rId608"/>
    <hyperlink ref="R1936" r:id="rId609"/>
    <hyperlink ref="R1937" r:id="rId610"/>
    <hyperlink ref="R1939" r:id="rId611"/>
    <hyperlink ref="R1941" r:id="rId612"/>
    <hyperlink ref="R1943" r:id="rId613"/>
    <hyperlink ref="R1944" r:id="rId614"/>
    <hyperlink ref="R1947" r:id="rId615"/>
    <hyperlink ref="R1950" r:id="rId616"/>
    <hyperlink ref="R1952" r:id="rId617"/>
    <hyperlink ref="R1953" r:id="rId618"/>
    <hyperlink ref="R1954" r:id="rId619"/>
    <hyperlink ref="R1956" r:id="rId620"/>
    <hyperlink ref="R1957" r:id="rId621"/>
    <hyperlink ref="R1959" r:id="rId622"/>
    <hyperlink ref="R1961" r:id="rId623"/>
    <hyperlink ref="R1963" r:id="rId624"/>
    <hyperlink ref="R1966" r:id="rId625"/>
    <hyperlink ref="R1968" r:id="rId626"/>
    <hyperlink ref="R1969" r:id="rId627"/>
    <hyperlink ref="R1972" r:id="rId628"/>
    <hyperlink ref="R1973" r:id="rId629"/>
    <hyperlink ref="R1974" r:id="rId630"/>
    <hyperlink ref="R1975" r:id="rId631"/>
    <hyperlink ref="R1978" r:id="rId632"/>
    <hyperlink ref="R1979" r:id="rId633"/>
    <hyperlink ref="R1981" r:id="rId634"/>
    <hyperlink ref="R1982" r:id="rId635"/>
    <hyperlink ref="R1983" r:id="rId636"/>
    <hyperlink ref="R1997" r:id="rId637"/>
    <hyperlink ref="R2007" r:id="rId638"/>
    <hyperlink ref="R2009" r:id="rId639"/>
    <hyperlink ref="R2010" r:id="rId640"/>
    <hyperlink ref="R2020" r:id="rId641"/>
    <hyperlink ref="R2028" r:id="rId642"/>
    <hyperlink ref="R2029" r:id="rId643"/>
    <hyperlink ref="R2030" r:id="rId644"/>
    <hyperlink ref="R2032" r:id="rId645"/>
    <hyperlink ref="R2036" r:id="rId646"/>
    <hyperlink ref="R2050" r:id="rId647"/>
    <hyperlink ref="R2057" r:id="rId648"/>
    <hyperlink ref="R2059" r:id="rId649"/>
    <hyperlink ref="R2060" r:id="rId650"/>
    <hyperlink ref="R2064" r:id="rId651"/>
    <hyperlink ref="R2065" r:id="rId652"/>
    <hyperlink ref="R2066" r:id="rId653"/>
    <hyperlink ref="R2067" r:id="rId654"/>
    <hyperlink ref="R2072" r:id="rId655"/>
    <hyperlink ref="R2073" r:id="rId656"/>
    <hyperlink ref="R2074" r:id="rId657"/>
    <hyperlink ref="R2075" r:id="rId658"/>
    <hyperlink ref="R2076" r:id="rId659"/>
    <hyperlink ref="R2077" r:id="rId660"/>
    <hyperlink ref="R2079" r:id="rId661"/>
    <hyperlink ref="R2080" r:id="rId662"/>
    <hyperlink ref="R2081" r:id="rId663"/>
    <hyperlink ref="R2082" r:id="rId664"/>
    <hyperlink ref="R2083" r:id="rId665"/>
    <hyperlink ref="R2084" r:id="rId666"/>
    <hyperlink ref="R2089" r:id="rId667"/>
    <hyperlink ref="R2090" r:id="rId668"/>
    <hyperlink ref="R2092" r:id="rId669"/>
    <hyperlink ref="R2096" r:id="rId670"/>
    <hyperlink ref="R2097" r:id="rId671"/>
    <hyperlink ref="R2099" r:id="rId672"/>
    <hyperlink ref="R2101" r:id="rId673"/>
    <hyperlink ref="R2104" r:id="rId674"/>
    <hyperlink ref="R2105" r:id="rId675"/>
    <hyperlink ref="R2106" r:id="rId676"/>
    <hyperlink ref="R2107" r:id="rId677"/>
    <hyperlink ref="R2109" r:id="rId678"/>
    <hyperlink ref="R2110" r:id="rId679"/>
    <hyperlink ref="R2111" r:id="rId680"/>
    <hyperlink ref="R2112" r:id="rId681"/>
    <hyperlink ref="R2113" r:id="rId682"/>
    <hyperlink ref="R2114" r:id="rId683"/>
    <hyperlink ref="R2115" r:id="rId684"/>
    <hyperlink ref="R2116" r:id="rId685"/>
    <hyperlink ref="R2117" r:id="rId686"/>
    <hyperlink ref="R2118" r:id="rId687"/>
    <hyperlink ref="R2119" r:id="rId688"/>
    <hyperlink ref="R2121" r:id="rId689"/>
    <hyperlink ref="R2122" r:id="rId690"/>
    <hyperlink ref="R2123" r:id="rId691"/>
    <hyperlink ref="R2124" r:id="rId692"/>
    <hyperlink ref="R2125" r:id="rId693"/>
    <hyperlink ref="R2126" r:id="rId694"/>
    <hyperlink ref="R2127" r:id="rId695"/>
    <hyperlink ref="R2128" r:id="rId696"/>
    <hyperlink ref="R2129" r:id="rId697"/>
    <hyperlink ref="R2130" r:id="rId698"/>
    <hyperlink ref="R2131" r:id="rId699"/>
    <hyperlink ref="R2133" r:id="rId700"/>
    <hyperlink ref="R2135" r:id="rId701"/>
    <hyperlink ref="R2136" r:id="rId702"/>
    <hyperlink ref="R2138" r:id="rId703"/>
    <hyperlink ref="R2139" r:id="rId704"/>
    <hyperlink ref="R2140" r:id="rId705"/>
    <hyperlink ref="R2141" r:id="rId706"/>
    <hyperlink ref="R2143" r:id="rId707"/>
    <hyperlink ref="R2144" r:id="rId708"/>
    <hyperlink ref="R2145" r:id="rId709"/>
    <hyperlink ref="R2149" r:id="rId710"/>
    <hyperlink ref="R2150" r:id="rId711"/>
    <hyperlink ref="R2151" r:id="rId712"/>
    <hyperlink ref="R2152" r:id="rId713"/>
    <hyperlink ref="R2153" r:id="rId714"/>
    <hyperlink ref="R2154" r:id="rId715"/>
    <hyperlink ref="R2155" r:id="rId716"/>
    <hyperlink ref="R2156" r:id="rId717"/>
    <hyperlink ref="R2157" r:id="rId718"/>
    <hyperlink ref="R2158" r:id="rId719"/>
    <hyperlink ref="R2159" r:id="rId720"/>
    <hyperlink ref="R2160" r:id="rId721"/>
    <hyperlink ref="R2161" r:id="rId722"/>
    <hyperlink ref="R2164" r:id="rId723"/>
    <hyperlink ref="R2165" r:id="rId724"/>
    <hyperlink ref="R2167" r:id="rId725"/>
    <hyperlink ref="R2169" r:id="rId726"/>
    <hyperlink ref="R2170" r:id="rId727"/>
    <hyperlink ref="R2171" r:id="rId728"/>
    <hyperlink ref="R2172" r:id="rId729"/>
    <hyperlink ref="R2173" r:id="rId730"/>
    <hyperlink ref="R2174" r:id="rId731"/>
    <hyperlink ref="R2175" r:id="rId732"/>
    <hyperlink ref="R2176" r:id="rId733"/>
    <hyperlink ref="R2177" r:id="rId734"/>
    <hyperlink ref="R2178" r:id="rId735"/>
    <hyperlink ref="R2180" r:id="rId736"/>
    <hyperlink ref="R2181" r:id="rId737"/>
    <hyperlink ref="R2182" r:id="rId738"/>
    <hyperlink ref="R2183" r:id="rId739"/>
    <hyperlink ref="R2184" r:id="rId740"/>
    <hyperlink ref="R2186" r:id="rId741"/>
    <hyperlink ref="R2187" r:id="rId742"/>
    <hyperlink ref="R2190" r:id="rId743"/>
    <hyperlink ref="R2193" r:id="rId744"/>
    <hyperlink ref="R2195" r:id="rId745"/>
    <hyperlink ref="R2196" r:id="rId746"/>
    <hyperlink ref="R2200" r:id="rId747"/>
    <hyperlink ref="R2201" r:id="rId748"/>
    <hyperlink ref="R2204" r:id="rId749"/>
    <hyperlink ref="R2205" r:id="rId750"/>
    <hyperlink ref="R2206" r:id="rId751"/>
    <hyperlink ref="R2207" r:id="rId752"/>
    <hyperlink ref="R2208" r:id="rId753"/>
    <hyperlink ref="R2209" r:id="rId754"/>
    <hyperlink ref="R2210" r:id="rId755"/>
    <hyperlink ref="R2211" r:id="rId756"/>
    <hyperlink ref="R2212" r:id="rId757"/>
    <hyperlink ref="R2213" r:id="rId758"/>
    <hyperlink ref="R2214" r:id="rId759"/>
    <hyperlink ref="R2215" r:id="rId760"/>
    <hyperlink ref="R2216" r:id="rId761"/>
    <hyperlink ref="R2217" r:id="rId762"/>
    <hyperlink ref="R2220" r:id="rId763"/>
    <hyperlink ref="R2221" r:id="rId764"/>
    <hyperlink ref="R2222" r:id="rId765"/>
    <hyperlink ref="R2223" r:id="rId766"/>
    <hyperlink ref="R2224" r:id="rId767"/>
    <hyperlink ref="R2228" r:id="rId768"/>
    <hyperlink ref="R2229" r:id="rId769"/>
    <hyperlink ref="R2231" r:id="rId770"/>
    <hyperlink ref="R2232" r:id="rId771"/>
    <hyperlink ref="R2236" r:id="rId772"/>
    <hyperlink ref="R2239" r:id="rId773"/>
    <hyperlink ref="R2240" r:id="rId774"/>
    <hyperlink ref="R2241" r:id="rId775"/>
    <hyperlink ref="R2242" r:id="rId776"/>
    <hyperlink ref="R2243" r:id="rId777"/>
    <hyperlink ref="R2245" r:id="rId778"/>
    <hyperlink ref="R2247" r:id="rId779"/>
    <hyperlink ref="R2249" r:id="rId780"/>
    <hyperlink ref="R2250" r:id="rId781"/>
    <hyperlink ref="R2251" r:id="rId782"/>
    <hyperlink ref="R2252" r:id="rId783"/>
    <hyperlink ref="R2255" r:id="rId784"/>
    <hyperlink ref="R2256" r:id="rId785"/>
    <hyperlink ref="R2257" r:id="rId786"/>
    <hyperlink ref="R2258" r:id="rId787"/>
    <hyperlink ref="R2259" r:id="rId788"/>
    <hyperlink ref="R2263" r:id="rId789"/>
    <hyperlink ref="R2265" r:id="rId790"/>
    <hyperlink ref="R2266" r:id="rId791"/>
    <hyperlink ref="R2269" r:id="rId792"/>
    <hyperlink ref="R2271" r:id="rId793"/>
    <hyperlink ref="R2274" r:id="rId794"/>
    <hyperlink ref="R2275" r:id="rId795"/>
    <hyperlink ref="R2276" r:id="rId796"/>
    <hyperlink ref="R2279" r:id="rId797"/>
    <hyperlink ref="R2281" r:id="rId798"/>
    <hyperlink ref="R2284" r:id="rId799"/>
    <hyperlink ref="R2285" r:id="rId800"/>
    <hyperlink ref="R2286" r:id="rId801"/>
    <hyperlink ref="V3" r:id="rId802" location="!/inmetrics/status/1420101393772331016"/>
    <hyperlink ref="V4" r:id="rId803" location="!/brochet56/status/1420102620002222081"/>
    <hyperlink ref="V5" r:id="rId804" location="!/chris__wiersma/status/1420118417965727747"/>
    <hyperlink ref="V6" r:id="rId805" location="!/rsbedard/status/1420119231769858049"/>
    <hyperlink ref="V7" r:id="rId806" location="!/ameliefe/status/1420125311971348481"/>
    <hyperlink ref="V8" r:id="rId807" location="!/tlimare/status/1420130745394282500"/>
    <hyperlink ref="V9" r:id="rId808" location="!/fatima_iazza/status/1420140102827888646"/>
    <hyperlink ref="V10" r:id="rId809" location="!/jeanneretmichel/status/1420142301737783302"/>
    <hyperlink ref="V11" r:id="rId810" location="!/francoisquiquet/status/1420143717227315202"/>
    <hyperlink ref="V12" r:id="rId811" location="!/legrouxvincent/status/1420144612291846147"/>
    <hyperlink ref="V13" r:id="rId812" location="!/test2v/status/1420175614695333890"/>
    <hyperlink ref="V14" r:id="rId813" location="!/sy_marieeme/status/1420192261120344068"/>
    <hyperlink ref="V15" r:id="rId814" location="!/fogrchristophe/status/1420250798718689281"/>
    <hyperlink ref="V16" r:id="rId815" location="!/c2ip/status/1420259389869539328"/>
    <hyperlink ref="V17" r:id="rId816" location="!/arnaud_marti/status/1420266568907468804"/>
    <hyperlink ref="V18" r:id="rId817" location="!/bills_bot/status/1420267817442717701"/>
    <hyperlink ref="V19" r:id="rId818" location="!/leetcodeb/status/1420267967338721288"/>
    <hyperlink ref="V20" r:id="rId819" location="!/abhibisht89/status/1420268047672258560"/>
    <hyperlink ref="V21" r:id="rId820" location="!/laurentmartin/status/1420269362544529415"/>
    <hyperlink ref="V22" r:id="rId821" location="!/laurentmartin/status/1420269362544529415"/>
    <hyperlink ref="V23" r:id="rId822" location="!/angie_burel/status/1420271188706840576"/>
    <hyperlink ref="V24" r:id="rId823" location="!/angie_burel/status/1420271188706840576"/>
    <hyperlink ref="V25" r:id="rId824" location="!/z4chburris/status/1420271588017061891"/>
    <hyperlink ref="V26" r:id="rId825" location="!/factorygroup_/status/1420272821125763076"/>
    <hyperlink ref="V27" r:id="rId826" location="!/magnifintech/status/1420280269756641283"/>
    <hyperlink ref="V28" r:id="rId827" location="!/marti_francois/status/1420280775413469188"/>
    <hyperlink ref="V29" r:id="rId828" location="!/lpoilpot/status/1420281075167858688"/>
    <hyperlink ref="V30" r:id="rId829" location="!/ghyzou_b/status/1420285651614904322"/>
    <hyperlink ref="V31" r:id="rId830" location="!/ghyzou_b/status/1420285676600315907"/>
    <hyperlink ref="V32" r:id="rId831" location="!/diiagecucdb/status/1420288234244956162"/>
    <hyperlink ref="V33" r:id="rId832" location="!/achatpublic_com/status/1420289184032509952"/>
    <hyperlink ref="V34" r:id="rId833" location="!/ticamomille/status/1420289514111635462"/>
    <hyperlink ref="V35" r:id="rId834" location="!/telur_off/status/1420291131875733505"/>
    <hyperlink ref="V36" r:id="rId835" location="!/ebfeu/status/1420292032321540096"/>
    <hyperlink ref="V37" r:id="rId836" location="!/ericjoliot/status/1420294112780107779"/>
    <hyperlink ref="V38" r:id="rId837" location="!/couo75/status/1420302029466046465"/>
    <hyperlink ref="V39" r:id="rId838" location="!/couo75/status/1420302029466046465"/>
    <hyperlink ref="V40" r:id="rId839" location="!/satelitlgtvusa1/status/1420302129877733376"/>
    <hyperlink ref="V41" r:id="rId840" location="!/priapiste/status/1420306117528281093"/>
    <hyperlink ref="V42" r:id="rId841" location="!/orangeidf/status/1420317228843536385"/>
    <hyperlink ref="V43" r:id="rId842" location="!/laetics/status/1420321771341893634"/>
    <hyperlink ref="V44" r:id="rId843" location="!/gcelosia_/status/1420321867194380296"/>
    <hyperlink ref="V45" r:id="rId844" location="!/clemcko/status/1420322668306382849"/>
    <hyperlink ref="V46" r:id="rId845" location="!/alticap/status/1420319380588711943"/>
    <hyperlink ref="V47" r:id="rId846" location="!/bd1138/status/1420325154144587777"/>
    <hyperlink ref="V48" r:id="rId847" location="!/probe_it_/status/1420326912996646914"/>
    <hyperlink ref="V49" r:id="rId848" location="!/probe_it_/status/1420326912996646914"/>
    <hyperlink ref="V50" r:id="rId849" location="!/probe_it_/status/1420327031259254784"/>
    <hyperlink ref="V51" r:id="rId850" location="!/channelnewsfr/status/1420331965451014145"/>
    <hyperlink ref="V52" r:id="rId851" location="!/ggoulaink/status/1420335807563505665"/>
    <hyperlink ref="V53" r:id="rId852" location="!/donneexo/status/1420336395458121729"/>
    <hyperlink ref="V54" r:id="rId853" location="!/backthebluefr/status/1420336455302385666"/>
    <hyperlink ref="V55" r:id="rId854" location="!/clubfreelance/status/1420337435502858240"/>
    <hyperlink ref="V56" r:id="rId855" location="!/risingsud/status/1420342688285614081"/>
    <hyperlink ref="V57" r:id="rId856" location="!/william27__/status/1420344446663675911"/>
    <hyperlink ref="V58" r:id="rId857" location="!/azusanne/status/1420345639452413959"/>
    <hyperlink ref="V59" r:id="rId858" location="!/cyberguerre/status/1420346208342654977"/>
    <hyperlink ref="V60" r:id="rId859" location="!/alticash_com/status/1420346966815477761"/>
    <hyperlink ref="V61" r:id="rId860" location="!/formetch/status/1420349828601679876"/>
    <hyperlink ref="V62" r:id="rId861" location="!/phchapleau/status/1420350133909196802"/>
    <hyperlink ref="V63" r:id="rId862" location="!/phchapleau/status/1420350133909196802"/>
    <hyperlink ref="V64" r:id="rId863" location="!/gokmentekin67/status/1420355393625149440"/>
    <hyperlink ref="V65" r:id="rId864" location="!/modemverneuil78/status/1420358065220694020"/>
    <hyperlink ref="V66" r:id="rId865" location="!/formamac/status/1420360277988716546"/>
    <hyperlink ref="V67" r:id="rId866" location="!/mhausding/status/1420362210115788802"/>
    <hyperlink ref="V68" r:id="rId867" location="!/bvi38/status/1420363277142577160"/>
    <hyperlink ref="V69" r:id="rId868" location="!/greenpaprika1/status/1420364592543371266"/>
    <hyperlink ref="V70" r:id="rId869" location="!/ehlyf/status/1420365560035086337"/>
    <hyperlink ref="V71" r:id="rId870" location="!/akouenyo/status/1420367110669324288"/>
    <hyperlink ref="V72" r:id="rId871" location="!/akouenyo/status/1420367609170694148"/>
    <hyperlink ref="V73" r:id="rId872" location="!/akouenyo/status/1420368305739677698"/>
    <hyperlink ref="V74" r:id="rId873" location="!/akouenyo/status/1420368514704150532"/>
    <hyperlink ref="V75" r:id="rId874" location="!/gendarmerie_054/status/1420370018890571779"/>
    <hyperlink ref="V76" r:id="rId875" location="!/fabianrodes/status/1420371908005179401"/>
    <hyperlink ref="V77" r:id="rId876" location="!/entysec/status/1420371970504396806"/>
    <hyperlink ref="V78" r:id="rId877" location="!/hatsploit/status/1420372123420348425"/>
    <hyperlink ref="V79" r:id="rId878" location="!/rec0nus/status/1420270283999514627"/>
    <hyperlink ref="V80" r:id="rId879" location="!/rec0nus/status/1420372216663920644"/>
    <hyperlink ref="V81" r:id="rId880" location="!/romainlambic95/status/1420374291472859137"/>
    <hyperlink ref="V82" r:id="rId881" location="!/xavier_patriote/status/1420376035644911622"/>
    <hyperlink ref="V83" r:id="rId882" location="!/xavier_patriote/status/1420376035644911622"/>
    <hyperlink ref="V84" r:id="rId883" location="!/pcharly14/status/1420385048612806671"/>
    <hyperlink ref="V85" r:id="rId884" location="!/numm_fr/status/1420390646624538626"/>
    <hyperlink ref="V86" r:id="rId885" location="!/leageorges5/status/1420391021825994754"/>
    <hyperlink ref="V87" r:id="rId886" location="!/policenat45/status/1420395758881234944"/>
    <hyperlink ref="V88" r:id="rId887" location="!/acn_secnum/status/1420396101656588288"/>
    <hyperlink ref="V89" r:id="rId888" location="!/dsinfocom/status/1420399142363443200"/>
    <hyperlink ref="V90" r:id="rId889" location="!/mbamasidiki/status/1420400199764267012"/>
    <hyperlink ref="V91" r:id="rId890" location="!/souvassurance/status/1420405616523333632"/>
    <hyperlink ref="V92" r:id="rId891" location="!/hostpoint_fr/status/1420277859826950146"/>
    <hyperlink ref="V93" r:id="rId892" location="!/pcarboni/status/1420407986816790532"/>
    <hyperlink ref="V94" r:id="rId893" location="!/nr37921716/status/1420411915629735936"/>
    <hyperlink ref="V95" r:id="rId894" location="!/jeandotvero/status/1420412367003963397"/>
    <hyperlink ref="V96" r:id="rId895" location="!/gaelleautin/status/1420414344433750016"/>
    <hyperlink ref="V97" r:id="rId896" location="!/stephaneatdell/status/1420417358527619078"/>
    <hyperlink ref="V98" r:id="rId897" location="!/vgrunler/status/1420419052208410626"/>
    <hyperlink ref="V99" r:id="rId898" location="!/quent1_k/status/1420421976850587649"/>
    <hyperlink ref="V100" r:id="rId899" location="!/pemasson/status/1420422467219247110"/>
    <hyperlink ref="V101" r:id="rId900" location="!/fhrnum/status/1420424081271308288"/>
    <hyperlink ref="V102" r:id="rId901" location="!/moon_raspberry/status/1420424299249389573"/>
    <hyperlink ref="V103" r:id="rId902" location="!/cyb3rbrit/status/1420426066028601347"/>
    <hyperlink ref="V104" r:id="rId903" location="!/pole_scs/status/1420428267492872203"/>
    <hyperlink ref="V105" r:id="rId904" location="!/lediligentfr/status/1420430247879757829"/>
    <hyperlink ref="V106" r:id="rId905" location="!/tortelliers/status/1420439007666876416"/>
    <hyperlink ref="V107" r:id="rId906" location="!/pandalovegame/status/1420440018280144907"/>
    <hyperlink ref="V108" r:id="rId907" location="!/luisjalozano/status/1420443988352507904"/>
    <hyperlink ref="V109" r:id="rId908" location="!/enlargeyourgeek/status/1420453840948801543"/>
    <hyperlink ref="V110" r:id="rId909" location="!/clusif/status/1420460035839307786"/>
    <hyperlink ref="V111" r:id="rId910" location="!/fadila91/status/1420466620938571787"/>
    <hyperlink ref="V112" r:id="rId911" location="!/maxfreenews/status/1420470893697019907"/>
    <hyperlink ref="V113" r:id="rId912" location="!/tlonguemart/status/1420477481480605699"/>
    <hyperlink ref="V114" r:id="rId913" location="!/fabien_fichaux/status/1420478319091388417"/>
    <hyperlink ref="V115" r:id="rId914" location="!/tp9dz/status/1420479387078692870"/>
    <hyperlink ref="V116" r:id="rId915" location="!/pontetcathy4/status/1420480603095457798"/>
    <hyperlink ref="V117" r:id="rId916" location="!/lelio____/status/1420483767492300805"/>
    <hyperlink ref="V118" r:id="rId917" location="!/mikemwape9/status/1420490084193914892"/>
    <hyperlink ref="V119" r:id="rId918" location="!/delaunaymar/status/1420490709849755650"/>
    <hyperlink ref="V120" r:id="rId919" location="!/tokenheiser/status/1420490778070196230"/>
    <hyperlink ref="V121" r:id="rId920" location="!/laurentsciboz/status/1420491282019913732"/>
    <hyperlink ref="V122" r:id="rId921" location="!/laurentsciboz/status/1420491282019913732"/>
    <hyperlink ref="V123" r:id="rId922" location="!/hugoquentin44/status/1420491675756109835"/>
    <hyperlink ref="V124" r:id="rId923" location="!/dilucrengoku/status/1420495174908665856"/>
    <hyperlink ref="V125" r:id="rId924" location="!/occe_eu/status/1420500110019076100"/>
    <hyperlink ref="V126" r:id="rId925" location="!/occe_eu/status/1420500110019076100"/>
    <hyperlink ref="V127" r:id="rId926" location="!/occe_eu/status/1420500110019076100"/>
    <hyperlink ref="V128" r:id="rId927" location="!/inkern/status/1420500390173413377"/>
    <hyperlink ref="V129" r:id="rId928" location="!/christof_pepin/status/1420500923407798285"/>
    <hyperlink ref="V130" r:id="rId929" location="!/jbarbosapr/status/1420505701919641601"/>
    <hyperlink ref="V131" r:id="rId930" location="!/appthisway/status/1420508445279719427"/>
    <hyperlink ref="V132" r:id="rId931" location="!/baski_la/status/1420509369393770496"/>
    <hyperlink ref="V133" r:id="rId932" location="!/corpasmir/status/1420509586885431297"/>
    <hyperlink ref="V134" r:id="rId933" location="!/steffanoferrari/status/1420513622137229314"/>
    <hyperlink ref="V135" r:id="rId934" location="!/nicochan33/status/1420519236040937472"/>
    <hyperlink ref="V136" r:id="rId935" location="!/conflitsfrance/status/1420477913074446338"/>
    <hyperlink ref="V137" r:id="rId936" location="!/inessss944/status/1420522253641560064"/>
    <hyperlink ref="V138" r:id="rId937" location="!/bombanola/status/1420527122117021699"/>
    <hyperlink ref="V139" r:id="rId938" location="!/wefutureai/status/1420542115852046343"/>
    <hyperlink ref="V140" r:id="rId939" location="!/alrimasankara/status/1420563594165592064"/>
    <hyperlink ref="V141" r:id="rId940" location="!/pettet50/status/1420591856455401473"/>
    <hyperlink ref="V142" r:id="rId941" location="!/achyutaghosh/status/1420593640754212866"/>
    <hyperlink ref="V143" r:id="rId942" location="!/sfantozz/status/1420604867748507648"/>
    <hyperlink ref="V144" r:id="rId943" location="!/kraeuterverbena/status/1420607758756454403"/>
    <hyperlink ref="V145" r:id="rId944" location="!/kraeuterverbena/status/1420607758756454403"/>
    <hyperlink ref="V146" r:id="rId945" location="!/ebouliou/status/1420419873386213379"/>
    <hyperlink ref="V147" r:id="rId946" location="!/ebouliou/status/1420610211824521217"/>
    <hyperlink ref="V148" r:id="rId947" location="!/telemakfr/status/1420610228366843906"/>
    <hyperlink ref="V149" r:id="rId948" location="!/analytics_699/status/1420611490227408901"/>
    <hyperlink ref="V150" r:id="rId949" location="!/ahugla/status/1420611733970903040"/>
    <hyperlink ref="V151" r:id="rId950" location="!/harbrimah/status/1420616855954370562"/>
    <hyperlink ref="V152" r:id="rId951" location="!/camillemarc_cmd/status/1420625801972703233"/>
    <hyperlink ref="V153" r:id="rId952" location="!/kalistyan/status/1420625900543021056"/>
    <hyperlink ref="V154" r:id="rId953" location="!/kalistyan/status/1420625900543021056"/>
    <hyperlink ref="V155" r:id="rId954" location="!/axicomfr/status/1420628165446316033"/>
    <hyperlink ref="V156" r:id="rId955" location="!/anthearhconseil/status/1420631838280851460"/>
    <hyperlink ref="V157" r:id="rId956" location="!/anthearhconseil/status/1420631838280851460"/>
    <hyperlink ref="V158" r:id="rId957" location="!/itrackr_fr/status/1420632944595673101"/>
    <hyperlink ref="V159" r:id="rId958" location="!/publipresse/status/1420633073775951875"/>
    <hyperlink ref="V160" r:id="rId959" location="!/estelle_cheval/status/1420636236591554560"/>
    <hyperlink ref="V161" r:id="rId960" location="!/estelle_cheval/status/1420636419081572354"/>
    <hyperlink ref="V162" r:id="rId961" location="!/estelle_cheval/status/1420637862190587908"/>
    <hyperlink ref="V163" r:id="rId962" location="!/estelle_cheval/status/1420637862190587908"/>
    <hyperlink ref="V164" r:id="rId963" location="!/estelle_cheval/status/1420638094689067010"/>
    <hyperlink ref="V165" r:id="rId964" location="!/pawlowskimario/status/1420638487443873793"/>
    <hyperlink ref="V166" r:id="rId965" location="!/domafondmacron/status/1420638924498771969"/>
    <hyperlink ref="V167" r:id="rId966" location="!/iasrajendra/status/1420639963901698049"/>
    <hyperlink ref="V168" r:id="rId967" location="!/haxxom/status/1420640460750704650"/>
    <hyperlink ref="V169" r:id="rId968" location="!/alainurban/status/1420644740530323457"/>
    <hyperlink ref="V170" r:id="rId969" location="!/domingonarvaez1/status/1420645724572639235"/>
    <hyperlink ref="V171" r:id="rId970" location="!/itforb/status/1420647783598538755"/>
    <hyperlink ref="V172" r:id="rId971" location="!/noutfutur/status/1420650523687112706"/>
    <hyperlink ref="V173" r:id="rId972" location="!/awinnovate/status/1420386463297024000"/>
    <hyperlink ref="V174" r:id="rId973" location="!/awinnovate/status/1420652910015356930"/>
    <hyperlink ref="V175" r:id="rId974" location="!/kevin__sama/status/1420654236371673088"/>
    <hyperlink ref="V176" r:id="rId975" location="!/vskrg/status/1420657963979526146"/>
    <hyperlink ref="V177" r:id="rId976" location="!/vskrg/status/1420657963979526146"/>
    <hyperlink ref="V178" r:id="rId977" location="!/stayfreefr/status/1420661953337466882"/>
    <hyperlink ref="V179" r:id="rId978" location="!/stayfreefr/status/1420661953337466882"/>
    <hyperlink ref="V180" r:id="rId979" location="!/stayfreefr/status/1420661953337466882"/>
    <hyperlink ref="V181" r:id="rId980" location="!/stayfreefr/status/1420661953337466882"/>
    <hyperlink ref="V182" r:id="rId981" location="!/lionel_warrior/status/1420662194266644482"/>
    <hyperlink ref="V183" r:id="rId982" location="!/gbillois/status/1420664371638833155"/>
    <hyperlink ref="V184" r:id="rId983" location="!/fabriciosx/status/1420638565659258880"/>
    <hyperlink ref="V185" r:id="rId984" location="!/fabriciosx/status/1420668765889511424"/>
    <hyperlink ref="V186" r:id="rId985" location="!/ranrib/status/1420669187823919104"/>
    <hyperlink ref="V187" r:id="rId986" location="!/alfred_briand/status/1420669532805402624"/>
    <hyperlink ref="V188" r:id="rId987" location="!/breakinghack/status/1420669996787699712"/>
    <hyperlink ref="V189" r:id="rId988" location="!/neowave_fr/status/1420670177981632512"/>
    <hyperlink ref="V190" r:id="rId989" location="!/cyber_taskforce/status/1420671894425116675"/>
    <hyperlink ref="V191" r:id="rId990" location="!/medsustpartners/status/1420284924234510338"/>
    <hyperlink ref="V192" r:id="rId991" location="!/dgfla_avocats/status/1420673747162439687"/>
    <hyperlink ref="V193" r:id="rId992" location="!/taga_ew/status/1420283761577668610"/>
    <hyperlink ref="V194" r:id="rId993" location="!/medsustpartners/status/1420284924234510338"/>
    <hyperlink ref="V195" r:id="rId994" location="!/dgfla_avocats/status/1420673747162439687"/>
    <hyperlink ref="V196" r:id="rId995" location="!/dgfla_avocats/status/1420673747162439687"/>
    <hyperlink ref="V197" r:id="rId996" location="!/julienkara/status/1420678082759991297"/>
    <hyperlink ref="V198" r:id="rId997" location="!/botpandoh/status/1420678272355115009"/>
    <hyperlink ref="V199" r:id="rId998" location="!/nicolas_moutier/status/1420678780142723075"/>
    <hyperlink ref="V200" r:id="rId999" location="!/sevloy/status/1420680751130071040"/>
    <hyperlink ref="V201" r:id="rId1000" location="!/sevloy/status/1420680751130071040"/>
    <hyperlink ref="V202" r:id="rId1001" location="!/sevloy/status/1420680751130071040"/>
    <hyperlink ref="V203" r:id="rId1002" location="!/skiepr6s/status/1420687660528590853"/>
    <hyperlink ref="V204" r:id="rId1003" location="!/shakalus11/status/1420687993837326338"/>
    <hyperlink ref="V205" r:id="rId1004" location="!/shakalus11/status/1420687993837326338"/>
    <hyperlink ref="V206" r:id="rId1005" location="!/huguesmeili/status/1420688573116846083"/>
    <hyperlink ref="V207" r:id="rId1006" location="!/les_assises/status/1420691026050748429"/>
    <hyperlink ref="V208" r:id="rId1007" location="!/les_assises/status/1420691026050748429"/>
    <hyperlink ref="V209" r:id="rId1008" location="!/niouuuuuuuuh/status/1420694200862056453"/>
    <hyperlink ref="V210" r:id="rId1009" location="!/mcrorotommy/status/1420694503401402371"/>
    <hyperlink ref="V211" r:id="rId1010" location="!/jerema17/status/1420694700789575684"/>
    <hyperlink ref="V212" r:id="rId1011" location="!/stevematindi/status/1420696010528116736"/>
    <hyperlink ref="V213" r:id="rId1012" location="!/cnccformation/status/1420696737895829504"/>
    <hyperlink ref="V214" r:id="rId1013" location="!/alex_mazars/status/1420699513698852867"/>
    <hyperlink ref="V215" r:id="rId1014" location="!/marcpeysale/status/1420701867072446469"/>
    <hyperlink ref="V216" r:id="rId1015" location="!/enomis_pp/status/1420705557443403778"/>
    <hyperlink ref="V217" r:id="rId1016" location="!/scibot6/status/1420705652276609029"/>
    <hyperlink ref="V218" r:id="rId1017" location="!/projectsancus/status/1420705923627110401"/>
    <hyperlink ref="V219" r:id="rId1018" location="!/doune/status/1420712399968129027"/>
    <hyperlink ref="V220" r:id="rId1019" location="!/damien_bancal/status/1420712958188036099"/>
    <hyperlink ref="V221" r:id="rId1020" location="!/datasecub/status/1420712970099863559"/>
    <hyperlink ref="V222" r:id="rId1021" location="!/protocole_zataz/status/1420712981797687300"/>
    <hyperlink ref="V223" r:id="rId1022" location="!/chrisgeekworld/status/1420713767562891269"/>
    <hyperlink ref="V224" r:id="rId1023" location="!/epitechparis/status/1420726203724533763"/>
    <hyperlink ref="V225" r:id="rId1024" location="!/epitechmulhouse/status/1420728122522091522"/>
    <hyperlink ref="V226" r:id="rId1025" location="!/govsec1/status/1420729126533599247"/>
    <hyperlink ref="V227" r:id="rId1026" location="!/l_lambourdiere/status/1420729263582588936"/>
    <hyperlink ref="V228" r:id="rId1027" location="!/sylvain_stahl/status/1420729991692754946"/>
    <hyperlink ref="V229" r:id="rId1028" location="!/enjoydigitall/status/1420730598843469824"/>
    <hyperlink ref="V230" r:id="rId1029" location="!/enjoydigitall/status/1420730598843469824"/>
    <hyperlink ref="V231" r:id="rId1030" location="!/lapensee2018/status/1420736620916088838"/>
    <hyperlink ref="V232" r:id="rId1031" location="!/acfcan/status/1420749169183006721"/>
    <hyperlink ref="V233" r:id="rId1032" location="!/mbange/status/1420752685876187152"/>
    <hyperlink ref="V234" r:id="rId1033" location="!/mbange/status/1420752685876187152"/>
    <hyperlink ref="V235" r:id="rId1034" location="!/mbange/status/1420255484234420227"/>
    <hyperlink ref="V236" r:id="rId1035" location="!/mbange/status/1420752685876187152"/>
    <hyperlink ref="V237" r:id="rId1036" location="!/water_steve/status/1420753519825489931"/>
    <hyperlink ref="V238" r:id="rId1037" location="!/davidmercierio/status/1420756043714351104"/>
    <hyperlink ref="V239" r:id="rId1038" location="!/davidmercierio/status/1420756043714351104"/>
    <hyperlink ref="V240" r:id="rId1039" location="!/stdatw/status/1420757187127701518"/>
    <hyperlink ref="V241" r:id="rId1040" location="!/max_o_0/status/1420759598735118338"/>
    <hyperlink ref="V242" r:id="rId1041" location="!/nocodepediaa/status/1420759771653701634"/>
    <hyperlink ref="V243" r:id="rId1042" location="!/nocodepediaa/status/1420759771653701634"/>
    <hyperlink ref="V244" r:id="rId1043" location="!/cea_list/status/1420754876091408388"/>
    <hyperlink ref="V245" r:id="rId1044" location="!/frawsy2010/status/1420760910738640896"/>
    <hyperlink ref="V246" r:id="rId1045" location="!/phd2468/status/1420760957194625029"/>
    <hyperlink ref="V247" r:id="rId1046" location="!/dietschdamien/status/1420764176692219905"/>
    <hyperlink ref="V248" r:id="rId1047" location="!/olivierthebaud/status/1420764484457668608"/>
    <hyperlink ref="V249" r:id="rId1048" location="!/issa_france/status/1420765343727955970"/>
    <hyperlink ref="V250" r:id="rId1049" location="!/projixieurope/status/1420766564643659779"/>
    <hyperlink ref="V251" r:id="rId1050" location="!/tgassilloud/status/1420768711993085952"/>
    <hyperlink ref="V252" r:id="rId1051" location="!/birdz_iot/status/1420768915668578306"/>
    <hyperlink ref="V253" r:id="rId1052" location="!/bguihard/status/1420770489727864835"/>
    <hyperlink ref="V254" r:id="rId1053" location="!/piratageinfo/status/1420771303859048453"/>
    <hyperlink ref="V255" r:id="rId1054" location="!/akkachkarim/status/1420772640034279424"/>
    <hyperlink ref="V256" r:id="rId1055" location="!/formations_oo2/status/1420776145570652162"/>
    <hyperlink ref="V257" r:id="rId1056" location="!/__dibah/status/1420778093585780739"/>
    <hyperlink ref="V258" r:id="rId1057" location="!/serenicity_fr/status/1420779051380269056"/>
    <hyperlink ref="V259" r:id="rId1058" location="!/serenicity_fr/status/1420779051380269056"/>
    <hyperlink ref="V260" r:id="rId1059" location="!/serenicity_fr/status/1420432104027004933"/>
    <hyperlink ref="V261" r:id="rId1060" location="!/lockself_sec/status/1420727219668795398"/>
    <hyperlink ref="V262" r:id="rId1061" location="!/lockself_sec/status/1420727616722677760"/>
    <hyperlink ref="V263" r:id="rId1062" location="!/outscale_fr/status/1420784162076823555"/>
    <hyperlink ref="V264" r:id="rId1063" location="!/davidchassan/status/1420784792795242496"/>
    <hyperlink ref="V265" r:id="rId1064" location="!/vicanyway/status/1420788602578120712"/>
    <hyperlink ref="V266" r:id="rId1065" location="!/hernangraffe/status/1420794625011458049"/>
    <hyperlink ref="V267" r:id="rId1066" location="!/amg5366/status/1420800659180466183"/>
    <hyperlink ref="V268" r:id="rId1067" location="!/mfrancois69/status/1420801862484246529"/>
    <hyperlink ref="V269" r:id="rId1068" location="!/iphonoroid/status/1420805839917563907"/>
    <hyperlink ref="V270" r:id="rId1069" location="!/partageleen/status/1420808638164307977"/>
    <hyperlink ref="V271" r:id="rId1070" location="!/mediapython/status/1420809090838761475"/>
    <hyperlink ref="V272" r:id="rId1071" location="!/i_am_africaan/status/1420809743535427594"/>
    <hyperlink ref="V273" r:id="rId1072" location="!/arafatmasimbi/status/1420815964908699649"/>
    <hyperlink ref="V274" r:id="rId1073" location="!/ronhighlander/status/1420816613700427783"/>
    <hyperlink ref="V275" r:id="rId1074" location="!/paulbardin14/status/1420816816759361540"/>
    <hyperlink ref="V276" r:id="rId1075" location="!/paulbardin14/status/1420818180491161607"/>
    <hyperlink ref="V277" r:id="rId1076" location="!/cdnsba/status/1420822712503701510"/>
    <hyperlink ref="V278" r:id="rId1077" location="!/zoxeafall/status/1420824582206935045"/>
    <hyperlink ref="V279" r:id="rId1078" location="!/mvollmer1/status/1420827065511784456"/>
    <hyperlink ref="V280" r:id="rId1079" location="!/gezgintrk/status/1420828813819359241"/>
    <hyperlink ref="V281" r:id="rId1080" location="!/rush_data/status/1420828836736942089"/>
    <hyperlink ref="V282" r:id="rId1081" location="!/karinejacqs/status/1420832860366381061"/>
    <hyperlink ref="V283" r:id="rId1082" location="!/oneinfinitezero/status/1420833220095094787"/>
    <hyperlink ref="V284" r:id="rId1083" location="!/bint_fadel/status/1420839562566381578"/>
    <hyperlink ref="V285" r:id="rId1084" location="!/indigoflute/status/1420844896865464322"/>
    <hyperlink ref="V286" r:id="rId1085" location="!/papediaw/status/1420851302305837061"/>
    <hyperlink ref="V287" r:id="rId1086" location="!/ystvns/status/1420864404627857414"/>
    <hyperlink ref="V288" r:id="rId1087" location="!/tenerrdis/status/1420692812492853248"/>
    <hyperlink ref="V289" r:id="rId1088" location="!/imagesreseaux/status/1420866987698368516"/>
    <hyperlink ref="V290" r:id="rId1089" location="!/imagesreseaux/status/1420866987698368516"/>
    <hyperlink ref="V291" r:id="rId1090" location="!/moustafa_diagne/status/1420869687324315651"/>
    <hyperlink ref="V292" r:id="rId1091" location="!/fabtirtiaux/status/1420872155559038979"/>
    <hyperlink ref="V293" r:id="rId1092" location="!/evaristegal0is/status/1420872635223793664"/>
    <hyperlink ref="V294" r:id="rId1093" location="!/directioninfo/status/1420949136166227968"/>
    <hyperlink ref="V295" r:id="rId1094" location="!/xxmasx/status/1420952285765677061"/>
    <hyperlink ref="V296" r:id="rId1095" location="!/jeremy_pose/status/1420976352472281091"/>
    <hyperlink ref="V297" r:id="rId1096" location="!/cisirh/status/1420979449844076546"/>
    <hyperlink ref="V298" r:id="rId1097" location="!/politiquetweets/status/1420983365868609537"/>
    <hyperlink ref="V299" r:id="rId1098" location="!/politiquetweets/status/1420983365868609537"/>
    <hyperlink ref="V300" r:id="rId1099" location="!/cjlabruyere/status/1420984638802173953"/>
    <hyperlink ref="V301" r:id="rId1100" location="!/4ldigital/status/1420757969059282946"/>
    <hyperlink ref="V302" r:id="rId1101" location="!/wildcodeschool/status/1420986435491045378"/>
    <hyperlink ref="V303" r:id="rId1102" location="!/datacenter_mag/status/1420990703505743875"/>
    <hyperlink ref="V304" r:id="rId1103" location="!/datacenter_mag/status/1420625156465205251"/>
    <hyperlink ref="V305" r:id="rId1104" location="!/datacenter_mag/status/1420990703505743875"/>
    <hyperlink ref="V306" r:id="rId1105" location="!/groussetp/status/1420267619442204672"/>
    <hyperlink ref="V307" r:id="rId1106" location="!/groussetp/status/1420990975489490944"/>
    <hyperlink ref="V308" r:id="rId1107" location="!/ceidig_fr/status/1420995066005532678"/>
    <hyperlink ref="V309" r:id="rId1108" location="!/sdellea/status/1420999594830356480"/>
    <hyperlink ref="V310" r:id="rId1109" location="!/sdellea/status/1420999682667565059"/>
    <hyperlink ref="V311" r:id="rId1110" location="!/madiseydi/status/1421001093518086144"/>
    <hyperlink ref="V312" r:id="rId1111" location="!/madiseydi/status/1421001093518086144"/>
    <hyperlink ref="V313" r:id="rId1112" location="!/torii_security/status/1421002634182467589"/>
    <hyperlink ref="V314" r:id="rId1113" location="!/harvesterify/status/1421002754122780672"/>
    <hyperlink ref="V315" r:id="rId1114" location="!/grumpy_drno/status/1421005761547837440"/>
    <hyperlink ref="V316" r:id="rId1115" location="!/rbaranger/status/1421005891512504323"/>
    <hyperlink ref="V317" r:id="rId1116" location="!/dsstny1/status/1421006762182914048"/>
    <hyperlink ref="V318" r:id="rId1117" location="!/sunustartup/status/1421006610864951296"/>
    <hyperlink ref="V319" r:id="rId1118" location="!/sunustartup/status/1421006610864951296"/>
    <hyperlink ref="V320" r:id="rId1119" location="!/sunustartup/status/1421006610864951296"/>
    <hyperlink ref="V321" r:id="rId1120" location="!/sunustartup/status/1421007201284599810"/>
    <hyperlink ref="V322" r:id="rId1121" location="!/sunustartup/status/1421007201284599810"/>
    <hyperlink ref="V323" r:id="rId1122" location="!/lineblob/status/1421007295727685636"/>
    <hyperlink ref="V324" r:id="rId1123" location="!/lineblob/status/1421007295727685636"/>
    <hyperlink ref="V325" r:id="rId1124" location="!/evil_x_/status/1421008703910776834"/>
    <hyperlink ref="V326" r:id="rId1125" location="!/y0m/status/1421010635199066115"/>
    <hyperlink ref="V327" r:id="rId1126" location="!/david_orzech/status/1421013375807594497"/>
    <hyperlink ref="V328" r:id="rId1127" location="!/furaxfox/status/1421013577184460801"/>
    <hyperlink ref="V329" r:id="rId1128" location="!/itsmeetings/status/1421014021378125824"/>
    <hyperlink ref="V330" r:id="rId1129" location="!/itsmeetings/status/1421014021378125824"/>
    <hyperlink ref="V331" r:id="rId1130" location="!/itsmeetings/status/1421014035932356611"/>
    <hyperlink ref="V332" r:id="rId1131" location="!/malerkotlapol/status/1421015383281049600"/>
    <hyperlink ref="V333" r:id="rId1132" location="!/grazytgrazynatt/status/1421016508050939904"/>
    <hyperlink ref="V334" r:id="rId1133" location="!/_dinum/status/1421018109998157826"/>
    <hyperlink ref="V335" r:id="rId1134" location="!/jujunet22/status/1421018679714660355"/>
    <hyperlink ref="V336" r:id="rId1135" location="!/fusiondirectory/status/1421019799119966209"/>
    <hyperlink ref="V337" r:id="rId1136" location="!/lezineaum/status/1421020678518620161"/>
    <hyperlink ref="V338" r:id="rId1137" location="!/kasnoizette2/status/1421020777739079682"/>
    <hyperlink ref="V339" r:id="rId1138" location="!/pitiouret/status/1421020783569260544"/>
    <hyperlink ref="V340" r:id="rId1139" location="!/mdtg69/status/1421021325913726977"/>
    <hyperlink ref="V341" r:id="rId1140" location="!/michelpetiot1/status/1421021750884720641"/>
    <hyperlink ref="V342" r:id="rId1141" location="!/archoad/status/1421021965146640385"/>
    <hyperlink ref="V343" r:id="rId1142" location="!/dahvios/status/1421022954943614976"/>
    <hyperlink ref="V344" r:id="rId1143" location="!/mamouthcity/status/1421023093800194049"/>
    <hyperlink ref="V345" r:id="rId1144" location="!/alain_tourpin/status/1421023212972957697"/>
    <hyperlink ref="V346" r:id="rId1145" location="!/beviereboyer/status/1421023643291824128"/>
    <hyperlink ref="V347" r:id="rId1146" location="!/capeldenis/status/1421023727270125568"/>
    <hyperlink ref="V348" r:id="rId1147" location="!/leonielalionne1/status/1421023814394253314"/>
    <hyperlink ref="V349" r:id="rId1148" location="!/phillvs/status/1421024218062458881"/>
    <hyperlink ref="V350" r:id="rId1149" location="!/anipatchouli/status/1421024827704545283"/>
    <hyperlink ref="V351" r:id="rId1150" location="!/valentin_au/status/1421025064758169601"/>
    <hyperlink ref="V352" r:id="rId1151" location="!/yoanjpro/status/1421025183645802497"/>
    <hyperlink ref="V353" r:id="rId1152" location="!/yoanjpro/status/1421025183645802497"/>
    <hyperlink ref="V354" r:id="rId1153" location="!/yoanjpro/status/1421025183645802497"/>
    <hyperlink ref="V355" r:id="rId1154" location="!/careersallistic/status/1421025220475998210"/>
    <hyperlink ref="V356" r:id="rId1155" location="!/careersallistic/status/1421025220475998210"/>
    <hyperlink ref="V357" r:id="rId1156" location="!/careersallistic/status/1421025220475998210"/>
    <hyperlink ref="V358" r:id="rId1157" location="!/jmdossantos/status/1421025421383118848"/>
    <hyperlink ref="V359" r:id="rId1158" location="!/jmdossantos/status/1421025421383118848"/>
    <hyperlink ref="V360" r:id="rId1159" location="!/jmdossantos/status/1421025421383118848"/>
    <hyperlink ref="V361" r:id="rId1160" location="!/delphinetessier/status/1421025606536474628"/>
    <hyperlink ref="V362" r:id="rId1161" location="!/pyrisdeekhlan/status/1421025880852271107"/>
    <hyperlink ref="V363" r:id="rId1162" location="!/rosensteinmick1/status/1421027071518724098"/>
    <hyperlink ref="V364" r:id="rId1163" location="!/loklkt/status/1421027228498944000"/>
    <hyperlink ref="V365" r:id="rId1164" location="!/athosyorkshire/status/1421027375370883072"/>
    <hyperlink ref="V366" r:id="rId1165" location="!/letiec22/status/1421027942881234949"/>
    <hyperlink ref="V367" r:id="rId1166" location="!/tdtm2v/status/1421028603815505921"/>
    <hyperlink ref="V368" r:id="rId1167" location="!/igpsc2021/status/1421029356437127168"/>
    <hyperlink ref="V369" r:id="rId1168" location="!/monograficotwit/status/1421029534560817157"/>
    <hyperlink ref="V370" r:id="rId1169" location="!/philippewolak/status/1421030373119733764"/>
    <hyperlink ref="V371" r:id="rId1170" location="!/darfeuillei/status/1421030525251239938"/>
    <hyperlink ref="V372" r:id="rId1171" location="!/maxn002/status/1421032051923357698"/>
    <hyperlink ref="V373" r:id="rId1172" location="!/margpompom/status/1421033125040336900"/>
    <hyperlink ref="V374" r:id="rId1173" location="!/gmirlt/status/1421033598321319940"/>
    <hyperlink ref="V375" r:id="rId1174" location="!/jp_lebreut/status/1421034141294993414"/>
    <hyperlink ref="V376" r:id="rId1175" location="!/pradier_marc/status/1421034582124732420"/>
    <hyperlink ref="V377" r:id="rId1176" location="!/m_j_z_c/status/1421034869250043908"/>
    <hyperlink ref="V378" r:id="rId1177" location="!/claudiocimelli/status/1421036462665961474"/>
    <hyperlink ref="V379" r:id="rId1178" location="!/nbre8/status/1421037086732341257"/>
    <hyperlink ref="V380" r:id="rId1179" location="!/coudprint/status/1421038183035383809"/>
    <hyperlink ref="V381" r:id="rId1180" location="!/fred1665/status/1421038187514843141"/>
    <hyperlink ref="V382" r:id="rId1181" location="!/menardgabrielle/status/1421038627207909384"/>
    <hyperlink ref="V383" r:id="rId1182" location="!/petitpatriotel/status/1421038657474076674"/>
    <hyperlink ref="V384" r:id="rId1183" location="!/lemerignan/status/1421038735764951042"/>
    <hyperlink ref="V385" r:id="rId1184" location="!/aureliecaillea2/status/1421038790789971968"/>
    <hyperlink ref="V386" r:id="rId1185" location="!/nnechiardola/status/1421038916031877122"/>
    <hyperlink ref="V387" r:id="rId1186" location="!/cbctoulouse/status/1421039430547148801"/>
    <hyperlink ref="V388" r:id="rId1187" location="!/hautsdefrance/status/1420140120200581127"/>
    <hyperlink ref="V389" r:id="rId1188" location="!/allistic_fr/status/1421024919782047746"/>
    <hyperlink ref="V390" r:id="rId1189" location="!/hautsdefrance/status/1421040556315226114"/>
    <hyperlink ref="V391" r:id="rId1190" location="!/allistic_fr/status/1421024919782047746"/>
    <hyperlink ref="V392" r:id="rId1191" location="!/hautsdefrance/status/1421040556315226114"/>
    <hyperlink ref="V393" r:id="rId1192" location="!/hautsdefrance/status/1421040556315226114"/>
    <hyperlink ref="V394" r:id="rId1193" location="!/dgrpro/status/1421041609479753730"/>
    <hyperlink ref="V395" r:id="rId1194" location="!/avril_sylvie/status/1421042336423981059"/>
    <hyperlink ref="V396" r:id="rId1195" location="!/lucidasthesky/status/1421042338948947971"/>
    <hyperlink ref="V397" r:id="rId1196" location="!/belache4/status/1421042404283633664"/>
    <hyperlink ref="V398" r:id="rId1197" location="!/alegrianohay/status/1421042530498514946"/>
    <hyperlink ref="V399" r:id="rId1198" location="!/_oliviabot/status/1421043261796495362"/>
    <hyperlink ref="V400" r:id="rId1199" location="!/cartmancarlos/status/1421043313914830851"/>
    <hyperlink ref="V401" r:id="rId1200" location="!/bistrot_alonso/status/1421044989262503939"/>
    <hyperlink ref="V402" r:id="rId1201" location="!/inforsudtech/status/1421045414703337473"/>
    <hyperlink ref="V403" r:id="rId1202" location="!/blabla_lau/status/1421045771428900868"/>
    <hyperlink ref="V404" r:id="rId1203" location="!/corinnedeltombe/status/1421046969309573120"/>
    <hyperlink ref="V405" r:id="rId1204" location="!/patrickchahune1/status/1421047197869776901"/>
    <hyperlink ref="V406" r:id="rId1205" location="!/freedom_8559/status/1421047848330801155"/>
    <hyperlink ref="V407" r:id="rId1206" location="!/abicomit/status/1421047941926686729"/>
    <hyperlink ref="V408" r:id="rId1207" location="!/slecache/status/1421047988374355969"/>
    <hyperlink ref="V409" r:id="rId1208" location="!/k33g_org/status/1421048207509950465"/>
    <hyperlink ref="V410" r:id="rId1209" location="!/au_fiel/status/1421048525568331776"/>
    <hyperlink ref="V411" r:id="rId1210" location="!/cybersn_fr/status/1421048666551472132"/>
    <hyperlink ref="V412" r:id="rId1211" location="!/thierryrouby/status/1421049074913001474"/>
    <hyperlink ref="V413" r:id="rId1212" location="!/alexandremtr14/status/1420409210018349059"/>
    <hyperlink ref="V414" r:id="rId1213" location="!/alexandremtr14/status/1421049880882057220"/>
    <hyperlink ref="V415" r:id="rId1214" location="!/bernardrobert_/status/1421050185539637253"/>
    <hyperlink ref="V416" r:id="rId1215" location="!/maria_andy2/status/1421050261380927488"/>
    <hyperlink ref="V417" r:id="rId1216" location="!/sflouzat/status/1421050655708438536"/>
    <hyperlink ref="V418" r:id="rId1217" location="!/sflouzat/status/1421050655708438536"/>
    <hyperlink ref="V419" r:id="rId1218" location="!/autumn_good_35/status/1421050766190542849"/>
    <hyperlink ref="V420" r:id="rId1219" location="!/mathpicco/status/1421051075893895168"/>
    <hyperlink ref="V421" r:id="rId1220" location="!/artere01/status/1421051321638166530"/>
    <hyperlink ref="V422" r:id="rId1221" location="!/pietersedwige/status/1421052338299617280"/>
    <hyperlink ref="V423" r:id="rId1222" location="!/gendarmerie_073/status/1420357581839732737"/>
    <hyperlink ref="V424" r:id="rId1223" location="!/gendarmerie_073/status/1421052520781295625"/>
    <hyperlink ref="V425" r:id="rId1224" location="!/yannkogalama/status/1421052734543998991"/>
    <hyperlink ref="V426" r:id="rId1225" location="!/cg2915/status/1421052880606408706"/>
    <hyperlink ref="V427" r:id="rId1226" location="!/parsecscille/status/1421053670309904386"/>
    <hyperlink ref="V428" r:id="rId1227" location="!/parsecscille/status/1421053670309904386"/>
    <hyperlink ref="V429" r:id="rId1228" location="!/johnndzana/status/1421053685837307905"/>
    <hyperlink ref="V430" r:id="rId1229" location="!/olympegrisou/status/1421054518289223682"/>
    <hyperlink ref="V431" r:id="rId1230" location="!/anlebreton/status/1421054845918846982"/>
    <hyperlink ref="V432" r:id="rId1231" location="!/gmalchemille/status/1421055256503390209"/>
    <hyperlink ref="V433" r:id="rId1232" location="!/madmax6878/status/1421055260529938437"/>
    <hyperlink ref="V434" r:id="rId1233" location="!/microsoftfrance/status/1420322164759273479"/>
    <hyperlink ref="V435" r:id="rId1234" location="!/microsoftfrance/status/1420322393667645449"/>
    <hyperlink ref="V436" r:id="rId1235" location="!/jjeanniard_bot/status/1420330496832139268"/>
    <hyperlink ref="V437" r:id="rId1236" location="!/jjeanniard_bot/status/1420330496886640643"/>
    <hyperlink ref="V438" r:id="rId1237" location="!/jjeanniard_bot/status/1420360701864857602"/>
    <hyperlink ref="V439" r:id="rId1238" location="!/jjeanniard_bot/status/1421055417870798851"/>
    <hyperlink ref="V440" r:id="rId1239" location="!/francismambrini/status/1421055385222406151"/>
    <hyperlink ref="V441" r:id="rId1240" location="!/francismambrini/status/1421055411885576194"/>
    <hyperlink ref="V442" r:id="rId1241" location="!/francismambrini/status/1421055428172132356"/>
    <hyperlink ref="V443" r:id="rId1242" location="!/fredj_mendy/status/1421055443586125825"/>
    <hyperlink ref="V444" r:id="rId1243" location="!/actugassilloud/status/1420768554706685959"/>
    <hyperlink ref="V445" r:id="rId1244" location="!/brunetluc/status/1421055840757354499"/>
    <hyperlink ref="V446" r:id="rId1245" location="!/poleai/status/1420330672225456128"/>
    <hyperlink ref="V447" r:id="rId1246" location="!/poleai/status/1420330672225456128"/>
    <hyperlink ref="V448" r:id="rId1247" location="!/poleai/status/1421044205300948993"/>
    <hyperlink ref="V449" r:id="rId1248" location="!/poleai/status/1421056009070686212"/>
    <hyperlink ref="V450" r:id="rId1249" location="!/jeep68883442/status/1421056777135734784"/>
    <hyperlink ref="V451" r:id="rId1250" location="!/feimaediteurs/status/1421057056405131266"/>
    <hyperlink ref="V452" r:id="rId1251" location="!/feimaediteurs/status/1421057065510920195"/>
    <hyperlink ref="V453" r:id="rId1252" location="!/feimaediteurs/status/1421057078592999424"/>
    <hyperlink ref="V454" r:id="rId1253" location="!/pouceopposable/status/1421057114299043846"/>
    <hyperlink ref="V455" r:id="rId1254" location="!/redleader1970/status/1421057146633007106"/>
    <hyperlink ref="V456" r:id="rId1255" location="!/brun01160147/status/1421057672137347072"/>
    <hyperlink ref="V457" r:id="rId1256" location="!/hiasecure/status/1421057733516738574"/>
    <hyperlink ref="V458" r:id="rId1257" location="!/hiasecure/status/1421057733516738574"/>
    <hyperlink ref="V459" r:id="rId1258" location="!/ouraganmanuella/status/1421058513640595458"/>
    <hyperlink ref="V460" r:id="rId1259" location="!/elliott_bobiet/status/1421058765449793542"/>
    <hyperlink ref="V461" r:id="rId1260" location="!/cirneaf/status/1421061426312011776"/>
    <hyperlink ref="V462" r:id="rId1261" location="!/maikiestudonc/status/1421061470004076546"/>
    <hyperlink ref="V463" r:id="rId1262" location="!/alainmaitreiode/status/1420363100193271812"/>
    <hyperlink ref="V464" r:id="rId1263" location="!/alainmaitreiode/status/1421061536190189568"/>
    <hyperlink ref="V465" r:id="rId1264" location="!/soniakorchi/status/1421061707179479048"/>
    <hyperlink ref="V466" r:id="rId1265" location="!/remidhalluin/status/1421061902336155650"/>
    <hyperlink ref="V467" r:id="rId1266" location="!/remidhalluin/status/1421061902336155650"/>
    <hyperlink ref="V468" r:id="rId1267" location="!/1001portails_fr/status/1421062148789346306"/>
    <hyperlink ref="V469" r:id="rId1268" location="!/kareem_seif/status/1421062194473623560"/>
    <hyperlink ref="V470" r:id="rId1269" location="!/sabrinametayer1/status/1421062266275905536"/>
    <hyperlink ref="V471" r:id="rId1270" location="!/carodiasinno/status/1421062297225678848"/>
    <hyperlink ref="V472" r:id="rId1271" location="!/louisenalieva/status/1421063130587844609"/>
    <hyperlink ref="V473" r:id="rId1272" location="!/jolarnak/status/1421063147444740100"/>
    <hyperlink ref="V474" r:id="rId1273" location="!/didierchat/status/1421063296082456584"/>
    <hyperlink ref="V475" r:id="rId1274" location="!/omandeshamptons/status/1421064073425342470"/>
    <hyperlink ref="V476" r:id="rId1275" location="!/subversif2/status/1421064996797272073"/>
    <hyperlink ref="V477" r:id="rId1276" location="!/elianefines/status/1421066937950523392"/>
    <hyperlink ref="V478" r:id="rId1277" location="!/g4vroch3/status/1421067876233060354"/>
    <hyperlink ref="V479" r:id="rId1278" location="!/patdvd/status/1421070377430753282"/>
    <hyperlink ref="V480" r:id="rId1279" location="!/patdvd/status/1421070377430753282"/>
    <hyperlink ref="V481" r:id="rId1280" location="!/patdvd/status/1421070377430753282"/>
    <hyperlink ref="V482" r:id="rId1281" location="!/xen0risdev/status/1421071153238585354"/>
    <hyperlink ref="V483" r:id="rId1282" location="!/foxmulderfrance/status/1421071941893595137"/>
    <hyperlink ref="V484" r:id="rId1283" location="!/advaitaghost/status/1421072142486183938"/>
    <hyperlink ref="V485" r:id="rId1284" location="!/frenchprosthesi/status/1421073024208539648"/>
    <hyperlink ref="V486" r:id="rId1285" location="!/frenchprosthesi/status/1421073024208539648"/>
    <hyperlink ref="V487" r:id="rId1286" location="!/gueritasc/status/1421073269856276485"/>
    <hyperlink ref="V488" r:id="rId1287" location="!/jsette60/status/1421073407437836290"/>
    <hyperlink ref="V489" r:id="rId1288" location="!/itego8/status/1420328031986585604"/>
    <hyperlink ref="V490" r:id="rId1289" location="!/univ_lorraine/status/1421034805769166848"/>
    <hyperlink ref="V491" r:id="rId1290" location="!/univ_lorraine/status/1421034805769166848"/>
    <hyperlink ref="V492" r:id="rId1291" location="!/itego8/status/1420328031986585604"/>
    <hyperlink ref="V493" r:id="rId1292" location="!/uttroyes/status/1420353762569379845"/>
    <hyperlink ref="V494" r:id="rId1293" location="!/itego8/status/1420337477945016325"/>
    <hyperlink ref="V495" r:id="rId1294" location="!/itego8/status/1420337685479165955"/>
    <hyperlink ref="V496" r:id="rId1295" location="!/itego8/status/1420364063415185411"/>
    <hyperlink ref="V497" r:id="rId1296" location="!/itego8/status/1420328031986585604"/>
    <hyperlink ref="V498" r:id="rId1297" location="!/itego8/status/1420637010117734404"/>
    <hyperlink ref="V499" r:id="rId1298" location="!/itego8/status/1420637010117734404"/>
    <hyperlink ref="V500" r:id="rId1299" location="!/itego8/status/1421075066926903300"/>
    <hyperlink ref="V501" r:id="rId1300" location="!/itego8/status/1421075066926903300"/>
    <hyperlink ref="V502" r:id="rId1301" location="!/richard_s81/status/1420699660285513728"/>
    <hyperlink ref="V503" r:id="rId1302" location="!/richard_s81/status/1420699660285513728"/>
    <hyperlink ref="V504" r:id="rId1303" location="!/richard_s81/status/1421075334607343619"/>
    <hyperlink ref="V505" r:id="rId1304" location="!/richard_s81/status/1421075334607343619"/>
    <hyperlink ref="V506" r:id="rId1305" location="!/paraano/status/1421077777932070912"/>
    <hyperlink ref="V507" r:id="rId1306" location="!/acaouren/status/1421080211819569154"/>
    <hyperlink ref="V508" r:id="rId1307" location="!/plaineimages/status/1421048325919412225"/>
    <hyperlink ref="V509" r:id="rId1308" location="!/bertus241_off/status/1421081906251239431"/>
    <hyperlink ref="V510" r:id="rId1309" location="!/bertus241_off/status/1421081906251239431"/>
    <hyperlink ref="V511" r:id="rId1310" location="!/arcenetac/status/1421082102246821892"/>
    <hyperlink ref="V512" r:id="rId1311" location="!/nono2357/status/1421082207473577988"/>
    <hyperlink ref="V513" r:id="rId1312" location="!/finnfrance/status/1420364532195729409"/>
    <hyperlink ref="V514" r:id="rId1313" location="!/redchanelred/status/1421082212125102081"/>
    <hyperlink ref="V515" r:id="rId1314" location="!/redchanelred/status/1421082212125102081"/>
    <hyperlink ref="V516" r:id="rId1315" location="!/securityblog/status/1420118127422099458"/>
    <hyperlink ref="V517" r:id="rId1316" location="!/securityblog/status/1420482991185346561"/>
    <hyperlink ref="V518" r:id="rId1317" location="!/securityblog/status/1421082669828431881"/>
    <hyperlink ref="V519" r:id="rId1318" location="!/soprasteriasecu/status/1421083805692141569"/>
    <hyperlink ref="V520" r:id="rId1319" location="!/jusnumerium/status/1421066066923507715"/>
    <hyperlink ref="V521" r:id="rId1320" location="!/jusnumerium/status/1421085413326868482"/>
    <hyperlink ref="V522" r:id="rId1321" location="!/mickey86164385/status/1421086216397590528"/>
    <hyperlink ref="V523" r:id="rId1322" location="!/ericbpro/status/1421086637547794433"/>
    <hyperlink ref="V524" r:id="rId1323" location="!/_redfrog/status/1420688368736903171"/>
    <hyperlink ref="V525" r:id="rId1324" location="!/_redfrog/status/1421087434851368962"/>
    <hyperlink ref="V526" r:id="rId1325" location="!/danemontpellier/status/1421088629582139395"/>
    <hyperlink ref="V527" r:id="rId1326" location="!/maxleaker/status/1421090860981096448"/>
    <hyperlink ref="V528" r:id="rId1327" location="!/soo_onthemoon/status/1421091543608401924"/>
    <hyperlink ref="V529" r:id="rId1328" location="!/legrand87652874/status/1421092292941819912"/>
    <hyperlink ref="V530" r:id="rId1329" location="!/18coconicole/status/1421093799816744962"/>
    <hyperlink ref="V531" r:id="rId1330" location="!/prolevavasseur/status/1421094297638772740"/>
    <hyperlink ref="V532" r:id="rId1331" location="!/incanus666/status/1421096029122973696"/>
    <hyperlink ref="V533" r:id="rId1332" location="!/gerlav31/status/1421097551122468871"/>
    <hyperlink ref="V534" r:id="rId1333" location="!/jess86801207/status/1421105825603522569"/>
    <hyperlink ref="V535" r:id="rId1334" location="!/sandrine_pertin/status/1421106266240393218"/>
    <hyperlink ref="V536" r:id="rId1335" location="!/uybhys/status/1421106556591087616"/>
    <hyperlink ref="V537" r:id="rId1336" location="!/andaolvras/status/1421107384777326596"/>
    <hyperlink ref="V538" r:id="rId1337" location="!/cnrs_centre_est/status/1421107541925416960"/>
    <hyperlink ref="V539" r:id="rId1338" location="!/cnrs_centre_est/status/1421107541925416960"/>
    <hyperlink ref="V540" r:id="rId1339" location="!/cpuprogramme/status/1421083789124640768"/>
    <hyperlink ref="V541" r:id="rId1340" location="!/cpuprogramme/status/1421109777464238080"/>
    <hyperlink ref="V542" r:id="rId1341" location="!/cpuprogramme/status/1421109777464238080"/>
    <hyperlink ref="V543" r:id="rId1342" location="!/cpuprogramme/status/1421109777464238080"/>
    <hyperlink ref="V544" r:id="rId1343" location="!/mc_factory/status/1421100768891793410"/>
    <hyperlink ref="V545" r:id="rId1344" location="!/revuedudigital/status/1421112379111317504"/>
    <hyperlink ref="V546" r:id="rId1345" location="!/thryxne3/status/1420428474284756993"/>
    <hyperlink ref="V547" r:id="rId1346" location="!/thryxne3/status/1421112522690777088"/>
    <hyperlink ref="V548" r:id="rId1347" location="!/thryxne3/status/1421112522690777088"/>
    <hyperlink ref="V549" r:id="rId1348" location="!/thryxne3/status/1421112522690777088"/>
    <hyperlink ref="V550" r:id="rId1349" location="!/dgentreprises/status/1421041476000178179"/>
    <hyperlink ref="V551" r:id="rId1350" location="!/dgentreprises/status/1421085444570234975"/>
    <hyperlink ref="V552" r:id="rId1351" location="!/sabinetvalentin/status/1421112728043802627"/>
    <hyperlink ref="V553" r:id="rId1352" location="!/zazaone81/status/1421113416568254467"/>
    <hyperlink ref="V554" r:id="rId1353" location="!/gradesbfc/status/1421114289771982851"/>
    <hyperlink ref="V555" r:id="rId1354" location="!/aonfrance/status/1420766851269865476"/>
    <hyperlink ref="V556" r:id="rId1355" location="!/aonfrance/status/1421115868713521155"/>
    <hyperlink ref="V557" r:id="rId1356" location="!/gaujourd/status/1421116065099264000"/>
    <hyperlink ref="V558" r:id="rId1357" location="!/nicoladiaz/status/1421116208674451459"/>
    <hyperlink ref="V559" r:id="rId1358" location="!/momentup_io/status/1421117316734066692"/>
    <hyperlink ref="V560" r:id="rId1359" location="!/fabienpelletier/status/1421117544187023362"/>
    <hyperlink ref="V561" r:id="rId1360" location="!/laconvca/status/1420845095780339714"/>
    <hyperlink ref="V562" r:id="rId1361" location="!/ideas_idees/status/1421119425881780225"/>
    <hyperlink ref="V563" r:id="rId1362" location="!/dumont6674/status/1421119497491132416"/>
    <hyperlink ref="V564" r:id="rId1363" location="!/sonia_perso/status/1420414537149435909"/>
    <hyperlink ref="V565" r:id="rId1364" location="!/sonia_perso/status/1421122285268840448"/>
    <hyperlink ref="V566" r:id="rId1365" location="!/ncedson/status/1421124039326806023"/>
    <hyperlink ref="V567" r:id="rId1366" location="!/neoxyzx/status/1421124968587407364"/>
    <hyperlink ref="V568" r:id="rId1367" location="!/cyberevents_io/status/1421125312037937155"/>
    <hyperlink ref="V569" r:id="rId1368" location="!/cyberevents_io/status/1421125312037937155"/>
    <hyperlink ref="V570" r:id="rId1369" location="!/cyberevents_io/status/1421125312037937155"/>
    <hyperlink ref="V571" r:id="rId1370" location="!/iot_technojeder/status/1421125541747380226"/>
    <hyperlink ref="V572" r:id="rId1371" location="!/toglyb7415/status/1421125667056455681"/>
    <hyperlink ref="V573" r:id="rId1372" location="!/ml_tweet_bot/status/1421126769797705732"/>
    <hyperlink ref="V574" r:id="rId1373" location="!/ml_tweet_bot/status/1421126769797705732"/>
    <hyperlink ref="V575" r:id="rId1374" location="!/andrewmorrisuk/status/1421126852563853312"/>
    <hyperlink ref="V576" r:id="rId1375" location="!/andrewmorrisuk/status/1421126852563853312"/>
    <hyperlink ref="V577" r:id="rId1376" location="!/lagrainee/status/1421129358840848388"/>
    <hyperlink ref="V578" r:id="rId1377" location="!/bouyguestel_ent/status/1421129748944670723"/>
    <hyperlink ref="V579" r:id="rId1378" location="!/hrflainville/status/1421130132941594629"/>
    <hyperlink ref="V580" r:id="rId1379" location="!/mathplaisance/status/1421131517972078611"/>
    <hyperlink ref="V581" r:id="rId1380" location="!/yberezaie/status/1421132271290142725"/>
    <hyperlink ref="V582" r:id="rId1381" location="!/yberezaie/status/1421132271290142725"/>
    <hyperlink ref="V583" r:id="rId1382" location="!/yberezaie/status/1421132271290142725"/>
    <hyperlink ref="V584" r:id="rId1383" location="!/jeanneclerin/status/1421132380014891008"/>
    <hyperlink ref="V585" r:id="rId1384" location="!/mediateurpimms/status/1421132630536359937"/>
    <hyperlink ref="V586" r:id="rId1385" location="!/mediateurpimms/status/1421132630536359937"/>
    <hyperlink ref="V587" r:id="rId1386" location="!/mediateurpimms/status/1421132630536359937"/>
    <hyperlink ref="V588" r:id="rId1387" location="!/rrtwentysix/status/1421133169890369546"/>
    <hyperlink ref="V589" r:id="rId1388" location="!/girauv/status/1421133595788431374"/>
    <hyperlink ref="V590" r:id="rId1389" location="!/csnovidys/status/1421134038425812992"/>
    <hyperlink ref="V591" r:id="rId1390" location="!/safe_007/status/1421135486085697543"/>
    <hyperlink ref="V592" r:id="rId1391" location="!/formalgladys/status/1421135654080106496"/>
    <hyperlink ref="V593" r:id="rId1392" location="!/manolo_carasau/status/1421135684958670861"/>
    <hyperlink ref="V594" r:id="rId1393" location="!/manolo_carasau/status/1421135684958670861"/>
    <hyperlink ref="V595" r:id="rId1394" location="!/realsalesadvice/status/1420683576790683650"/>
    <hyperlink ref="V596" r:id="rId1395" location="!/realsalesadvice/status/1421136567758987268"/>
    <hyperlink ref="V597" r:id="rId1396" location="!/thorpak47/status/1421137293637791753"/>
    <hyperlink ref="V598" r:id="rId1397" location="!/corinnenmars/status/1421138544886751241"/>
    <hyperlink ref="V599" r:id="rId1398" location="!/ericcaribbe/status/1421138763540008963"/>
    <hyperlink ref="V600" r:id="rId1399" location="!/revolutto/status/1421139371521101830"/>
    <hyperlink ref="V601" r:id="rId1400" location="!/doguedesflandre/status/1421139405713068040"/>
    <hyperlink ref="V602" r:id="rId1401" location="!/fmaltot/status/1421139529587695618"/>
    <hyperlink ref="V603" r:id="rId1402" location="!/mbpolyvalence/status/1421117449919991811"/>
    <hyperlink ref="V604" r:id="rId1403" location="!/mbpolyvalence/status/1421140791309881348"/>
    <hyperlink ref="V605" r:id="rId1404" location="!/mbpolyvalence/status/1421141136379351040"/>
    <hyperlink ref="V606" r:id="rId1405" location="!/3615jacky/status/1421141834269593609"/>
    <hyperlink ref="V607" r:id="rId1406" location="!/vaneay/status/1421141941945872387"/>
    <hyperlink ref="V608" r:id="rId1407" location="!/thierrygrey/status/1421142058882981895"/>
    <hyperlink ref="V609" r:id="rId1408" location="!/abrazo44/status/1421142630415622145"/>
    <hyperlink ref="V610" r:id="rId1409" location="!/doc_martin_p/status/1421143491866943488"/>
    <hyperlink ref="V611" r:id="rId1410" location="!/sebastienlep14/status/1421144004482244617"/>
    <hyperlink ref="V612" r:id="rId1411" location="!/supplychain2030/status/1421144696685006849"/>
    <hyperlink ref="V613" r:id="rId1412" location="!/cephalopodluke2/status/1420333384467894273"/>
    <hyperlink ref="V614" r:id="rId1413" location="!/cephalopodluke2/status/1421148711049179136"/>
    <hyperlink ref="V615" r:id="rId1414" location="!/gthemiramis/status/1421149810955010052"/>
    <hyperlink ref="V616" r:id="rId1415" location="!/ccistore/status/1420277872019886086"/>
    <hyperlink ref="V617" r:id="rId1416" location="!/ccinnovation49/status/1420294097919750149"/>
    <hyperlink ref="V618" r:id="rId1417" location="!/ccinnovation49/status/1420294097919750149"/>
    <hyperlink ref="V619" r:id="rId1418" location="!/ccinnovation49/status/1421150271279935499"/>
    <hyperlink ref="V620" r:id="rId1419" location="!/ccinnovation49/status/1421150271279935499"/>
    <hyperlink ref="V621" r:id="rId1420" location="!/ccinnovation49/status/1421150271279935499"/>
    <hyperlink ref="V622" r:id="rId1421" location="!/insecm1/status/1421150656434479115"/>
    <hyperlink ref="V623" r:id="rId1422" location="!/paultable5/status/1421152495464747010"/>
    <hyperlink ref="V624" r:id="rId1423" location="!/baonenterprises/status/1421152606638968839"/>
    <hyperlink ref="V625" r:id="rId1424" location="!/monoperateur/status/1421152932221829124"/>
    <hyperlink ref="V626" r:id="rId1425" location="!/monoperateur/status/1421152932221829124"/>
    <hyperlink ref="V627" r:id="rId1426" location="!/monoperateur/status/1421152932221829124"/>
    <hyperlink ref="V628" r:id="rId1427" location="!/openlaw_fr/status/1421154426497257475"/>
    <hyperlink ref="V629" r:id="rId1428" location="!/bc2gaudit/status/1421156377104375810"/>
    <hyperlink ref="V630" r:id="rId1429" location="!/laubdx/status/1421160972727820295"/>
    <hyperlink ref="V631" r:id="rId1430" location="!/emmacaril/status/1421161062402043904"/>
    <hyperlink ref="V632" r:id="rId1431" location="!/corinnemeynier/status/1421162999147110401"/>
    <hyperlink ref="V633" r:id="rId1432" location="!/regisgod/status/1421017591334817792"/>
    <hyperlink ref="V634" r:id="rId1433" location="!/vscrignac/status/1421130166403797000"/>
    <hyperlink ref="V635" r:id="rId1434" location="!/jeanneswift/status/1421163782836039687"/>
    <hyperlink ref="V636" r:id="rId1435" location="!/jeanneswift/status/1421163782836039687"/>
    <hyperlink ref="V637" r:id="rId1436" location="!/foumouh/status/1421166736041205763"/>
    <hyperlink ref="V638" r:id="rId1437" location="!/energynewsfr/status/1421169207228702723"/>
    <hyperlink ref="V639" r:id="rId1438" location="!/hobbycat4/status/1421172158982758403"/>
    <hyperlink ref="V640" r:id="rId1439" location="!/loubate/status/1421182998641324032"/>
    <hyperlink ref="V641" r:id="rId1440" location="!/lolilou_ld/status/1421183969450766347"/>
    <hyperlink ref="V642" r:id="rId1441" location="!/mdrechsler/status/1421195301344382988"/>
    <hyperlink ref="V643" r:id="rId1442" location="!/emmanuelploton/status/1421195652554493955"/>
    <hyperlink ref="V644" r:id="rId1443" location="!/lamri213/status/1421205682993442820"/>
    <hyperlink ref="V645" r:id="rId1444" location="!/guerrierviking/status/1421207064123224067"/>
    <hyperlink ref="V646" r:id="rId1445" location="!/seyhanaa/status/1421207283745308677"/>
    <hyperlink ref="V647" r:id="rId1446" location="!/didierjean050/status/1421209757197770757"/>
    <hyperlink ref="V648" r:id="rId1447" location="!/sillon03/status/1421209799060987904"/>
    <hyperlink ref="V649" r:id="rId1448" location="!/bescoubes/status/1421210709124427783"/>
    <hyperlink ref="V650" r:id="rId1449" location="!/vinhasha/status/1421213495115272205"/>
    <hyperlink ref="V651" r:id="rId1450" location="!/fx_vincent/status/1421113888150626311"/>
    <hyperlink ref="V652" r:id="rId1451" location="!/fx_vincent/status/1421213525427490817"/>
    <hyperlink ref="V653" r:id="rId1452" location="!/bella7bleue/status/1421213730059214864"/>
    <hyperlink ref="V654" r:id="rId1453" location="!/rochdumas/status/1421220714317762562"/>
    <hyperlink ref="V655" r:id="rId1454" location="!/hugoepsylon/status/1421223873819914251"/>
    <hyperlink ref="V656" r:id="rId1455" location="!/s_zhbakov/status/1421234220224192512"/>
    <hyperlink ref="V657" r:id="rId1456" location="!/s_zhbakov/status/1421234220224192512"/>
    <hyperlink ref="V658" r:id="rId1457" location="!/katalin80319166/status/1421234763604664323"/>
    <hyperlink ref="V659" r:id="rId1458" location="!/dreamon01551786/status/1421236950787403780"/>
    <hyperlink ref="V660" r:id="rId1459" location="!/majdablin/status/1421253588446220291"/>
    <hyperlink ref="V661" r:id="rId1460" location="!/craak32/status/1421255816502550531"/>
    <hyperlink ref="V662" r:id="rId1461" location="!/padawanvador/status/1421260394044215312"/>
    <hyperlink ref="V663" r:id="rId1462" location="!/lodjma/status/1421272540945817604"/>
    <hyperlink ref="V664" r:id="rId1463" location="!/chaoserebegaia/status/1421283022842867713"/>
    <hyperlink ref="V665" r:id="rId1464" location="!/iledelaguyane/status/1421317050631344135"/>
    <hyperlink ref="V666" r:id="rId1465" location="!/thesecretjunio1/status/1421326495398694913"/>
    <hyperlink ref="V667" r:id="rId1466" location="!/maltrakn/status/1421327827513839622"/>
    <hyperlink ref="V668" r:id="rId1467" location="!/armandgarcia14/status/1421328939641970692"/>
    <hyperlink ref="V669" r:id="rId1468" location="!/securityxtv/status/1421330669855297539"/>
    <hyperlink ref="V670" r:id="rId1469" location="!/vpuybareau/status/1421342217147400194"/>
    <hyperlink ref="V671" r:id="rId1470" location="!/hdagrain/status/1421345790883139593"/>
    <hyperlink ref="V672" r:id="rId1471" location="!/hdagrain/status/1421345790883139593"/>
    <hyperlink ref="V673" r:id="rId1472" location="!/hdagrain/status/1421345790883139593"/>
    <hyperlink ref="V674" r:id="rId1473" location="!/atonaha/status/1421346961672839169"/>
    <hyperlink ref="V675" r:id="rId1474" location="!/marianeborie/status/1421347781709553665"/>
    <hyperlink ref="V676" r:id="rId1475" location="!/salahzrg/status/1421180850151084036"/>
    <hyperlink ref="V677" r:id="rId1476" location="!/salahzrg/status/1421348590086238209"/>
    <hyperlink ref="V678" r:id="rId1477" location="!/fpdsag/status/1421354714894147586"/>
    <hyperlink ref="V679" r:id="rId1478" location="!/pstempfelet/status/1421354910906556419"/>
    <hyperlink ref="V680" r:id="rId1479" location="!/laurence0684/status/1421355285780877313"/>
    <hyperlink ref="V681" r:id="rId1480" location="!/fredgouth/status/1420288066770587650"/>
    <hyperlink ref="V682" r:id="rId1481" location="!/coder_487/status/1420289192345554944"/>
    <hyperlink ref="V683" r:id="rId1482" location="!/coder_487/status/1421104647222173698"/>
    <hyperlink ref="V684" r:id="rId1483" location="!/coder_487/status/1421361269689442304"/>
    <hyperlink ref="V685" r:id="rId1484" location="!/froehlichert/status/1421366496568168449"/>
    <hyperlink ref="V686" r:id="rId1485" location="!/froehlichert/status/1421366496568168449"/>
    <hyperlink ref="V687" r:id="rId1486" location="!/froehlichert/status/1421366496568168449"/>
    <hyperlink ref="V688" r:id="rId1487" location="!/hannibalcyberd/status/1421087183251836930"/>
    <hyperlink ref="V689" r:id="rId1488" location="!/j_fk/status/1421377107519852544"/>
    <hyperlink ref="V690" r:id="rId1489" location="!/weatherboy_fr/status/1421377804919312384"/>
    <hyperlink ref="V691" r:id="rId1490" location="!/wassilissatwit/status/1421377908732481539"/>
    <hyperlink ref="V692" r:id="rId1491" location="!/tracid56/status/1421379485010644992"/>
    <hyperlink ref="V693" r:id="rId1492" location="!/tracid56/status/1421379485010644992"/>
    <hyperlink ref="V694" r:id="rId1493" location="!/tracid56/status/1421379485010644992"/>
    <hyperlink ref="V695" r:id="rId1494" location="!/certitudenum/status/1421384089542799361"/>
    <hyperlink ref="V696" r:id="rId1495" location="!/certitudenum/status/1421384089542799361"/>
    <hyperlink ref="V697" r:id="rId1496" location="!/certitudenum/status/1421384089542799361"/>
    <hyperlink ref="V698" r:id="rId1497" location="!/4litanglilou67/status/1421384210590453761"/>
    <hyperlink ref="V699" r:id="rId1498" location="!/menzelma/status/1421385585546174470"/>
    <hyperlink ref="V700" r:id="rId1499" location="!/menzelma/status/1421385585546174470"/>
    <hyperlink ref="V701" r:id="rId1500" location="!/menzelma/status/1421385585546174470"/>
    <hyperlink ref="V702" r:id="rId1501" location="!/adamdoumbia20/status/1421384121771859973"/>
    <hyperlink ref="V703" r:id="rId1502" location="!/adamdoumbia20/status/1421386280190021632"/>
    <hyperlink ref="V704" r:id="rId1503" location="!/schwarzerbengel/status/1421062068816556041"/>
    <hyperlink ref="V705" r:id="rId1504" location="!/schwarzerbengel/status/1421389955713183751"/>
    <hyperlink ref="V706" r:id="rId1505" location="!/coderretweet/status/1420329246485057539"/>
    <hyperlink ref="V707" r:id="rId1506" location="!/coderretweet/status/1420843835899449351"/>
    <hyperlink ref="V708" r:id="rId1507" location="!/coderretweet/status/1420979975302356993"/>
    <hyperlink ref="V709" r:id="rId1508" location="!/coderretweet/status/1421396266555224064"/>
    <hyperlink ref="V710" r:id="rId1509" location="!/nsanssouci/status/1421396381428764677"/>
    <hyperlink ref="V711" r:id="rId1510" location="!/botcybersec/status/1420268120023969792"/>
    <hyperlink ref="V712" r:id="rId1511" location="!/botcybersec/status/1420370648724082693"/>
    <hyperlink ref="V713" r:id="rId1512" location="!/botcybersec/status/1420678266298331139"/>
    <hyperlink ref="V714" r:id="rId1513" location="!/botcybersec/status/1421327338919317504"/>
    <hyperlink ref="V715" r:id="rId1514" location="!/botcybersec/status/1421406450002374656"/>
    <hyperlink ref="V716" r:id="rId1515" location="!/etcjsrh/status/1421407745601847297"/>
    <hyperlink ref="V717" r:id="rId1516" location="!/paulbarrycodeur/status/1421408697260126208"/>
    <hyperlink ref="V718" r:id="rId1517" location="!/victorbaissait/status/1420754560138682378"/>
    <hyperlink ref="V719" r:id="rId1518" location="!/victorbaissait/status/1421409954595057668"/>
    <hyperlink ref="V720" r:id="rId1519" location="!/gdprai/status/1421415986834640897"/>
    <hyperlink ref="V721" r:id="rId1520" location="!/snikboost/status/1421442408894636036"/>
    <hyperlink ref="V722" r:id="rId1521" location="!/cnamsgrandest/status/1421449453949624320"/>
    <hyperlink ref="V723" r:id="rId1522" location="!/lopessecurity/status/1421450910954401794"/>
    <hyperlink ref="V724" r:id="rId1523" location="!/solouve/status/1420425328569339904"/>
    <hyperlink ref="V725" r:id="rId1524" location="!/solouve/status/1421463153985134595"/>
    <hyperlink ref="V726" r:id="rId1525" location="!/ktalos2/status/1421465852440977408"/>
    <hyperlink ref="V727" r:id="rId1526" location="!/procurement2030/status/1421469033266884613"/>
    <hyperlink ref="V728" r:id="rId1527" location="!/nathollier/status/1421475214479831044"/>
    <hyperlink ref="V729" r:id="rId1528" location="!/thecuriousluke/status/1421481313031294989"/>
    <hyperlink ref="V730" r:id="rId1529" location="!/skilfobic/status/1421483193409150981"/>
    <hyperlink ref="V731" r:id="rId1530" location="!/bri93946248/status/1421022003499347974"/>
    <hyperlink ref="V732" r:id="rId1531" location="!/bri93946248/status/1421489754290405385"/>
    <hyperlink ref="V733" r:id="rId1532" location="!/bri93946248/status/1421489754290405385"/>
    <hyperlink ref="V734" r:id="rId1533" location="!/bri93946248/status/1421489754290405385"/>
    <hyperlink ref="V735" r:id="rId1534" location="!/merlingeek1/status/1420418035802849282"/>
    <hyperlink ref="V736" r:id="rId1535" location="!/merlingeek1/status/1420421132675649541"/>
    <hyperlink ref="V737" r:id="rId1536" location="!/merlingeek1/status/1421499372899086338"/>
    <hyperlink ref="V738" r:id="rId1537" location="!/merlingeek1/status/1421502551313240067"/>
    <hyperlink ref="V739" r:id="rId1538" location="!/developerbot_v1/status/1420504897640931337"/>
    <hyperlink ref="V740" r:id="rId1539" location="!/developerbot_v1/status/1420688035893686272"/>
    <hyperlink ref="V741" r:id="rId1540" location="!/developerbot_v1/status/1420820031609491460"/>
    <hyperlink ref="V742" r:id="rId1541" location="!/developerbot_v1/status/1421324052279480324"/>
    <hyperlink ref="V743" r:id="rId1542" location="!/developerbot_v1/status/1421503653261762561"/>
    <hyperlink ref="V744" r:id="rId1543" location="!/dyandza/status/1421505042612359168"/>
    <hyperlink ref="V745" r:id="rId1544" location="!/dyandza/status/1421505042612359168"/>
    <hyperlink ref="V746" r:id="rId1545" location="!/dyandza/status/1421505042612359168"/>
    <hyperlink ref="V747" r:id="rId1546" location="!/lhosteolivier/status/1421518200802578444"/>
    <hyperlink ref="V748" r:id="rId1547" location="!/lebigdata_fr/status/1421126257455030273"/>
    <hyperlink ref="V749" r:id="rId1548" location="!/norbertpiske/status/1421525540549406720"/>
    <hyperlink ref="V750" r:id="rId1549" location="!/norbertpiske/status/1421525540549406720"/>
    <hyperlink ref="V751" r:id="rId1550" location="!/marce_i_p/status/1421529240634277888"/>
    <hyperlink ref="V752" r:id="rId1551" location="!/serendipitousp/status/1421533390038261762"/>
    <hyperlink ref="V753" r:id="rId1552" location="!/openscitalk/status/1421537996734566400"/>
    <hyperlink ref="V754" r:id="rId1553" location="!/livredoc/status/1421539071726346240"/>
    <hyperlink ref="V755" r:id="rId1554" location="!/livredoc/status/1421539071726346240"/>
    <hyperlink ref="V756" r:id="rId1555" location="!/livredoc/status/1421539071726346240"/>
    <hyperlink ref="V757" r:id="rId1556" location="!/parfaitmwamba3/status/1420342292079128580"/>
    <hyperlink ref="V758" r:id="rId1557" location="!/parfaitmwamba3/status/1421554699195539461"/>
    <hyperlink ref="V759" r:id="rId1558" location="!/pouteaualain/status/1421557119162138631"/>
    <hyperlink ref="V760" r:id="rId1559" location="!/pouteaualain/status/1421557119162138631"/>
    <hyperlink ref="V761" r:id="rId1560" location="!/pouteaualain/status/1421557119162138631"/>
    <hyperlink ref="V762" r:id="rId1561" location="!/bapt1ste/status/1421580315034849284"/>
    <hyperlink ref="V763" r:id="rId1562" location="!/pythonroboto/status/1420131411256877061"/>
    <hyperlink ref="V764" r:id="rId1563" location="!/pythonroboto/status/1421084087968800768"/>
    <hyperlink ref="V765" r:id="rId1564" location="!/pythonroboto/status/1421580825737535489"/>
    <hyperlink ref="V766" r:id="rId1565" location="!/tubienlu/status/1421582818262626307"/>
    <hyperlink ref="V767" r:id="rId1566" location="!/simonepaquis/status/1421584139808034816"/>
    <hyperlink ref="V768" r:id="rId1567" location="!/simonepaquis/status/1421584208657592323"/>
    <hyperlink ref="V769" r:id="rId1568" location="!/simonepaquis/status/1421584208657592323"/>
    <hyperlink ref="V770" r:id="rId1569" location="!/simonepaquis/status/1421584208657592323"/>
    <hyperlink ref="V771" r:id="rId1570" location="!/jpclo/status/1421591478132903937"/>
    <hyperlink ref="V772" r:id="rId1571" location="!/friday_js_bot/status/1420130243935801345"/>
    <hyperlink ref="V773" r:id="rId1572" location="!/friday_js_bot/status/1420264751695687681"/>
    <hyperlink ref="V774" r:id="rId1573" location="!/friday_js_bot/status/1420668135066066948"/>
    <hyperlink ref="V775" r:id="rId1574" location="!/friday_js_bot/status/1420997537947811841"/>
    <hyperlink ref="V776" r:id="rId1575" location="!/friday_js_bot/status/1421396289363714055"/>
    <hyperlink ref="V777" r:id="rId1576" location="!/friday_js_bot/status/1421668783983271939"/>
    <hyperlink ref="V778" r:id="rId1577" location="!/rageandroll/status/1421701892627894275"/>
    <hyperlink ref="V779" r:id="rId1578" location="!/rageandroll/status/1421701892627894275"/>
    <hyperlink ref="V780" r:id="rId1579" location="!/techie_wiz/status/1421701933706919942"/>
    <hyperlink ref="V781" r:id="rId1580" location="!/cyber_detect/status/1421702502119055368"/>
    <hyperlink ref="V782" r:id="rId1581" location="!/cyber_detect/status/1421702502119055368"/>
    <hyperlink ref="V783" r:id="rId1582" location="!/caplarin/status/1421704983284748288"/>
    <hyperlink ref="V784" r:id="rId1583" location="!/scandal2081/status/1421710167033487365"/>
    <hyperlink ref="V785" r:id="rId1584" location="!/nissabel1/status/1421711135422750721"/>
    <hyperlink ref="V786" r:id="rId1585" location="!/canogeoffrey1/status/1421711906235162630"/>
    <hyperlink ref="V787" r:id="rId1586" location="!/sylvie_darmon/status/1421722093314531328"/>
    <hyperlink ref="V788" r:id="rId1587" location="!/aneeshnair/status/1421723070876684289"/>
    <hyperlink ref="V789" r:id="rId1588" location="!/aneesh7nair/status/1421724163824181251"/>
    <hyperlink ref="V790" r:id="rId1589" location="!/ecommcto/status/1421726609669713921"/>
    <hyperlink ref="V791" r:id="rId1590" location="!/anniewallyi/status/1421726946128506883"/>
    <hyperlink ref="V792" r:id="rId1591" location="!/indianrootscom/status/1421727229994696705"/>
    <hyperlink ref="V793" r:id="rId1592" location="!/rangstore/status/1421729129183932417"/>
    <hyperlink ref="V794" r:id="rId1593" location="!/unishopit/status/1421730460141461505"/>
    <hyperlink ref="V795" r:id="rId1594" location="!/_ellabot/status/1421731292899577859"/>
    <hyperlink ref="V796" r:id="rId1595" location="!/ecommerce1india/status/1421731916865171458"/>
    <hyperlink ref="V797" r:id="rId1596" location="!/u2phautegaronne/status/1421734344893378562"/>
    <hyperlink ref="V798" r:id="rId1597" location="!/u2phautegaronne/status/1421734344893378562"/>
    <hyperlink ref="V799" r:id="rId1598" location="!/u2phautegaronne/status/1421734344893378562"/>
    <hyperlink ref="V800" r:id="rId1599" location="!/lynda_fiveyears/status/1421734965163827202"/>
    <hyperlink ref="V801" r:id="rId1600" location="!/amisgendarmeri1/status/1421746666185580545"/>
    <hyperlink ref="V802" r:id="rId1601" location="!/stephsavoyard/status/1421759105006452740"/>
    <hyperlink ref="V803" r:id="rId1602" location="!/chidambara09/status/1421761521898594306"/>
    <hyperlink ref="V804" r:id="rId1603" location="!/chidambara09/status/1421761546485596162"/>
    <hyperlink ref="V805" r:id="rId1604" location="!/myhealthcareit/status/1421768659421200384"/>
    <hyperlink ref="V806" r:id="rId1605" location="!/mhvconsult/status/1421769924188332032"/>
    <hyperlink ref="V807" r:id="rId1606" location="!/jcqslucas/status/1421775236157034503"/>
    <hyperlink ref="V808" r:id="rId1607" location="!/jcqslucas/status/1421775236157034503"/>
    <hyperlink ref="V809" r:id="rId1608" location="!/cybersecplace/status/1421780384749076489"/>
    <hyperlink ref="V810" r:id="rId1609" location="!/lalobarose/status/1421487761048092683"/>
    <hyperlink ref="V811" r:id="rId1610" location="!/lalobarose/status/1421487761048092683"/>
    <hyperlink ref="V812" r:id="rId1611" location="!/daniel_hva/status/1421788302563233793"/>
    <hyperlink ref="V813" r:id="rId1612" location="!/micronus4/status/1421788398696734721"/>
    <hyperlink ref="V814" r:id="rId1613" location="!/sandra70397893/status/1421790432942510088"/>
    <hyperlink ref="V815" r:id="rId1614" location="!/eimear_shea/status/1421791413176520705"/>
    <hyperlink ref="V816" r:id="rId1615" location="!/salim4219/status/1421795538165501952"/>
    <hyperlink ref="V817" r:id="rId1616" location="!/korezian/status/1421795681396789251"/>
    <hyperlink ref="V818" r:id="rId1617" location="!/webzh_zone/status/1421796960856645636"/>
    <hyperlink ref="V819" r:id="rId1618" location="!/philippesayous/status/1421797648546377731"/>
    <hyperlink ref="V820" r:id="rId1619" location="!/philippesayous/status/1421797648546377731"/>
    <hyperlink ref="V821" r:id="rId1620" location="!/emmakavalya/status/1421798677098680323"/>
    <hyperlink ref="V822" r:id="rId1621" location="!/epitech/status/1420640232924499968"/>
    <hyperlink ref="V823" r:id="rId1622" location="!/cbultel_ecole/status/1420651582753017857"/>
    <hyperlink ref="V824" r:id="rId1623" location="!/cbultel_ecole/status/1421798857923510274"/>
    <hyperlink ref="V825" r:id="rId1624" location="!/lireagir/status/1421799280386494476"/>
    <hyperlink ref="V826" r:id="rId1625" location="!/crpcenofficiel/status/1421799474062630914"/>
    <hyperlink ref="V827" r:id="rId1626" location="!/bruno09589158/status/1421799562205962245"/>
    <hyperlink ref="V828" r:id="rId1627" location="!/cg3cricri/status/1421800210221707267"/>
    <hyperlink ref="V829" r:id="rId1628" location="!/jcvial1jean/status/1421800324197765120"/>
    <hyperlink ref="V830" r:id="rId1629" location="!/w0lf_l0nely_/status/1421801290695421952"/>
    <hyperlink ref="V831" r:id="rId1630" location="!/ricolotcontact/status/1421801918574252032"/>
    <hyperlink ref="V832" r:id="rId1631" location="!/carnet8/status/1421802131066134528"/>
    <hyperlink ref="V833" r:id="rId1632" location="!/thierry13breton/status/1421802402978598916"/>
    <hyperlink ref="V834" r:id="rId1633" location="!/chauvelmichele/status/1421803184331399180"/>
    <hyperlink ref="V835" r:id="rId1634" location="!/gyodhero/status/1421804014186995716"/>
    <hyperlink ref="V836" r:id="rId1635" location="!/brigittenomine/status/1421804170810638354"/>
    <hyperlink ref="V837" r:id="rId1636" location="!/drpeb/status/1421804680938676224"/>
    <hyperlink ref="V838" r:id="rId1637" location="!/nextstep_sante/status/1421076321908760582"/>
    <hyperlink ref="V839" r:id="rId1638" location="!/nextstep_sante/status/1421076334068051971"/>
    <hyperlink ref="V840" r:id="rId1639" location="!/nextstep_sante/status/1421076346260889601"/>
    <hyperlink ref="V841" r:id="rId1640" location="!/nextstep_sante/status/1421817175573254148"/>
    <hyperlink ref="V842" r:id="rId1641" location="!/nextstep_sante/status/1421817175573254148"/>
    <hyperlink ref="V843" r:id="rId1642" location="!/spinnaker13007/status/1421818070826369030"/>
    <hyperlink ref="V844" r:id="rId1643" location="!/interpretaatioo/status/1421822232746102785"/>
    <hyperlink ref="V845" r:id="rId1644" location="!/oppens_cyber/status/1421824324609134603"/>
    <hyperlink ref="V846" r:id="rId1645" location="!/benoit51390/status/1421828479931359232"/>
    <hyperlink ref="V847" r:id="rId1646" location="!/vpnum/status/1421536914377777162"/>
    <hyperlink ref="V848" r:id="rId1647" location="!/isaolivier38/status/1421829653602447365"/>
    <hyperlink ref="V849" r:id="rId1648" location="!/mickamikaelle/status/1421269430659653634"/>
    <hyperlink ref="V850" r:id="rId1649" location="!/mickamikaelle/status/1421830048714211335"/>
    <hyperlink ref="V851" r:id="rId1650" location="!/axxaciz/status/1421124430571479041"/>
    <hyperlink ref="V852" r:id="rId1651" location="!/axxaciz/status/1421830142490513410"/>
    <hyperlink ref="V853" r:id="rId1652" location="!/sosonesteve/status/1421832737011519498"/>
    <hyperlink ref="V854" r:id="rId1653" location="!/carolinabcn29/status/1421834468520873991"/>
    <hyperlink ref="V855" r:id="rId1654" location="!/elyeschaabane/status/1421840770005409794"/>
    <hyperlink ref="V856" r:id="rId1655" location="!/magalicaus/status/1421842130859929607"/>
    <hyperlink ref="V857" r:id="rId1656" location="!/cathgontard/status/1421126882855116802"/>
    <hyperlink ref="V858" r:id="rId1657" location="!/cathgontard/status/1421842357213974536"/>
    <hyperlink ref="V859" r:id="rId1658" location="!/padrouga/status/1421842463329771522"/>
    <hyperlink ref="V860" r:id="rId1659" location="!/olanno/status/1421842763004485634"/>
    <hyperlink ref="V861" r:id="rId1660" location="!/drparloirs/status/1421842907645063169"/>
    <hyperlink ref="V862" r:id="rId1661" location="!/nicolarsouil/status/1421843018806616066"/>
    <hyperlink ref="V863" r:id="rId1662" location="!/greenb1968/status/1421843374114545670"/>
    <hyperlink ref="V864" r:id="rId1663" location="!/yoanncolin1/status/1421843511285108738"/>
    <hyperlink ref="V865" r:id="rId1664" location="!/jbc75017/status/1421843915381035012"/>
    <hyperlink ref="V866" r:id="rId1665" location="!/micky91/status/1421850139677929475"/>
    <hyperlink ref="V867" r:id="rId1666" location="!/gendarmerie_011/status/1421852178835255296"/>
    <hyperlink ref="V868" r:id="rId1667" location="!/tillardyannick/status/1421853686481960965"/>
    <hyperlink ref="V869" r:id="rId1668" location="!/marketingnumpro/status/1421854043530477573"/>
    <hyperlink ref="V870" r:id="rId1669" location="!/jeanluclaurent7/status/1421858412309143559"/>
    <hyperlink ref="V871" r:id="rId1670" location="!/algosecure/status/1421859635028533248"/>
    <hyperlink ref="V872" r:id="rId1671" location="!/demipal/status/1421865539564150793"/>
    <hyperlink ref="V873" r:id="rId1672" location="!/kyle_macstone/status/1421867404552982530"/>
    <hyperlink ref="V874" r:id="rId1673" location="!/mokaconsult/status/1421868348560773121"/>
    <hyperlink ref="V875" r:id="rId1674" location="!/kadove1/status/1421871461577469960"/>
    <hyperlink ref="V876" r:id="rId1675" location="!/jplarger/status/1420632988187078661"/>
    <hyperlink ref="V877" r:id="rId1676" location="!/rldi_lamy/status/1420659684697116672"/>
    <hyperlink ref="V878" r:id="rId1677" location="!/christiantiga/status/1421874409950924801"/>
    <hyperlink ref="V879" r:id="rId1678" location="!/picliesoph/status/1421877071308115970"/>
    <hyperlink ref="V880" r:id="rId1679" location="!/lisefalardeau/status/1421877705872658438"/>
    <hyperlink ref="V881" r:id="rId1680" location="!/alexandre2927/status/1421880105836728322"/>
    <hyperlink ref="V882" r:id="rId1681" location="!/alexandre2927/status/1421880320182394882"/>
    <hyperlink ref="V883" r:id="rId1682" location="!/alexandre2927/status/1421880320182394882"/>
    <hyperlink ref="V884" r:id="rId1683" location="!/franckdeo/status/1421881817406259200"/>
    <hyperlink ref="V885" r:id="rId1684" location="!/timinustus/status/1421205880092102666"/>
    <hyperlink ref="V886" r:id="rId1685" location="!/timinustus/status/1421883779380125700"/>
    <hyperlink ref="V887" r:id="rId1686" location="!/unlandais/status/1421885033858715650"/>
    <hyperlink ref="V888" r:id="rId1687" location="!/silvaeternam/status/1421887785062047745"/>
    <hyperlink ref="V889" r:id="rId1688" location="!/thierrymbimi/status/1421894537866272771"/>
    <hyperlink ref="V890" r:id="rId1689" location="!/madison11998499/status/1421894771518418953"/>
    <hyperlink ref="V891" r:id="rId1690" location="!/volfoni_raoul_/status/1421900608336969729"/>
    <hyperlink ref="V892" r:id="rId1691" location="!/femtech_/status/1421323967877484546"/>
    <hyperlink ref="V893" r:id="rId1692" location="!/femtech_/status/1421327285500710912"/>
    <hyperlink ref="V894" r:id="rId1693" location="!/femtech_/status/1421730482216218624"/>
    <hyperlink ref="V895" r:id="rId1694" location="!/femtech_/status/1421901005487284227"/>
    <hyperlink ref="V896" r:id="rId1695" location="!/stephanehalimi/status/1421133406738452489"/>
    <hyperlink ref="V897" r:id="rId1696" location="!/stephanehalimi/status/1421902695359713291"/>
    <hyperlink ref="V898" r:id="rId1697" location="!/rhvirginie/status/1421903117256478723"/>
    <hyperlink ref="V899" r:id="rId1698" location="!/botfordev/status/1421905643330494467"/>
    <hyperlink ref="V900" r:id="rId1699" location="!/botfemale/status/1421731981767974913"/>
    <hyperlink ref="V901" r:id="rId1700" location="!/botfemale/status/1421905681591029763"/>
    <hyperlink ref="V902" r:id="rId1701" location="!/kakarbot/status/1420130344611815436"/>
    <hyperlink ref="V903" r:id="rId1702" location="!/kakarbot/status/1421905696111669253"/>
    <hyperlink ref="V904" r:id="rId1703" location="!/pythonexpertbot/status/1420130364895420419"/>
    <hyperlink ref="V905" r:id="rId1704" location="!/pythonexpertbot/status/1420668910123241477"/>
    <hyperlink ref="V906" r:id="rId1705" location="!/pythonexpertbot/status/1421905821437411335"/>
    <hyperlink ref="V907" r:id="rId1706" location="!/codewithtwitchi/status/1421906286959075332"/>
    <hyperlink ref="V908" r:id="rId1707" location="!/ipythonistabot/status/1420228703200727040"/>
    <hyperlink ref="V909" r:id="rId1708" location="!/ipythonistabot/status/1420727133664649218"/>
    <hyperlink ref="V910" r:id="rId1709" location="!/ipythonistabot/status/1420997537134170115"/>
    <hyperlink ref="V911" r:id="rId1710" location="!/ipythonistabot/status/1421503492263399426"/>
    <hyperlink ref="V912" r:id="rId1711" location="!/ipythonistabot/status/1421907324084555777"/>
    <hyperlink ref="V913" r:id="rId1712" location="!/ipythonistabot/status/1421905665799372806"/>
    <hyperlink ref="V914" r:id="rId1713" location="!/loreli85670/status/1421076598074322949"/>
    <hyperlink ref="V915" r:id="rId1714" location="!/loreli85670/status/1421911126753923072"/>
    <hyperlink ref="V916" r:id="rId1715" location="!/botkoshur/status/1421905691846004736"/>
    <hyperlink ref="V917" r:id="rId1716" location="!/botkoshur/status/1421913242897719305"/>
    <hyperlink ref="V918" r:id="rId1717" location="!/azuerbot/status/1421901022541324288"/>
    <hyperlink ref="V919" r:id="rId1718" location="!/azuerbot/status/1421913198530281472"/>
    <hyperlink ref="V920" r:id="rId1719" location="!/azuerbot/status/1421913286052823041"/>
    <hyperlink ref="V921" r:id="rId1720" location="!/thedeveloperbot/status/1421913159603003399"/>
    <hyperlink ref="V922" r:id="rId1721" location="!/thedeveloperbot/status/1421913199457325056"/>
    <hyperlink ref="V923" r:id="rId1722" location="!/thedeveloperbot/status/1421913245942702085"/>
    <hyperlink ref="V924" r:id="rId1723" location="!/thedeveloperbot/status/1421913292738600965"/>
    <hyperlink ref="V925" r:id="rId1724" location="!/thedeveloperbot/status/1421913332957782017"/>
    <hyperlink ref="V926" r:id="rId1725" location="!/thedeveloperbot/status/1421913396614676487"/>
    <hyperlink ref="V927" r:id="rId1726" location="!/serverlessfan/status/1421913159540121604"/>
    <hyperlink ref="V928" r:id="rId1727" location="!/serverlessfan/status/1421913199465701378"/>
    <hyperlink ref="V929" r:id="rId1728" location="!/serverlessfan/status/1421913246001414145"/>
    <hyperlink ref="V930" r:id="rId1729" location="!/serverlessfan/status/1421913292759568392"/>
    <hyperlink ref="V931" r:id="rId1730" location="!/serverlessfan/status/1421913333024923648"/>
    <hyperlink ref="V932" r:id="rId1731" location="!/serverlessfan/status/1421913396673490945"/>
    <hyperlink ref="V933" r:id="rId1732" location="!/itsmuzza2004/status/1420653802152136705"/>
    <hyperlink ref="V934" r:id="rId1733" location="!/elizabot9/status/1420654286028132353"/>
    <hyperlink ref="V935" r:id="rId1734" location="!/elizabot9/status/1421341169821405191"/>
    <hyperlink ref="V936" r:id="rId1735" location="!/elizabot9/status/1421914365960364038"/>
    <hyperlink ref="V937" r:id="rId1736" location="!/elizabot9/status/1420354069705764866"/>
    <hyperlink ref="V938" r:id="rId1737" location="!/elizabot9/status/1420596208733720579"/>
    <hyperlink ref="V939" r:id="rId1738" location="!/elizabot9/status/1420654286028132353"/>
    <hyperlink ref="V940" r:id="rId1739" location="!/elizabot9/status/1420819888231362563"/>
    <hyperlink ref="V941" r:id="rId1740" location="!/elizabot9/status/1421005651980038144"/>
    <hyperlink ref="V942" r:id="rId1741" location="!/elizabot9/status/1421016746048241666"/>
    <hyperlink ref="V943" r:id="rId1742" location="!/elizabot9/status/1421493151940980744"/>
    <hyperlink ref="V944" r:id="rId1743" location="!/elixir75017/status/1421031735559704576"/>
    <hyperlink ref="V945" r:id="rId1744" location="!/elixir75017/status/1421917341810634753"/>
    <hyperlink ref="V946" r:id="rId1745" location="!/amontespan/status/1421027847762755591"/>
    <hyperlink ref="V947" r:id="rId1746" location="!/amontespan/status/1421027847762755591"/>
    <hyperlink ref="V948" r:id="rId1747" location="!/amontespan/status/1421918349618032640"/>
    <hyperlink ref="V949" r:id="rId1748" location="!/nstguinee/status/1421921825156648965"/>
    <hyperlink ref="V950" r:id="rId1749" location="!/m2bliquis/status/1421046372376121348"/>
    <hyperlink ref="V951" r:id="rId1750" location="!/m2bliquis/status/1421922298760732675"/>
    <hyperlink ref="V952" r:id="rId1751" location="!/nastydude19/status/1421928443357302793"/>
    <hyperlink ref="V953" r:id="rId1752" location="!/saycornelia/status/1421105163234852872"/>
    <hyperlink ref="V954" r:id="rId1753" location="!/saycornelia/status/1421929198567010305"/>
    <hyperlink ref="V955" r:id="rId1754" location="!/axnslash/status/1421930422833979396"/>
    <hyperlink ref="V956" r:id="rId1755" location="!/mistercool87/status/1421930503289151489"/>
    <hyperlink ref="V957" r:id="rId1756" location="!/ellalalalaire/status/1421235994452545542"/>
    <hyperlink ref="V958" r:id="rId1757" location="!/ellalalalaire/status/1421932029193687043"/>
    <hyperlink ref="V959" r:id="rId1758" location="!/spiderman7200/status/1421934060696440835"/>
    <hyperlink ref="V960" r:id="rId1759" location="!/bitchookie/status/1421937692338704385"/>
    <hyperlink ref="V961" r:id="rId1760" location="!/kd__kuffars/status/1421939035434590217"/>
    <hyperlink ref="V962" r:id="rId1761" location="!/mariilou09/status/1421942923231383554"/>
    <hyperlink ref="V963" r:id="rId1762" location="!/masoems/status/1421944868360818688"/>
    <hyperlink ref="V964" r:id="rId1763" location="!/nati_kdk/status/1421948251654217730"/>
    <hyperlink ref="V965" r:id="rId1764" location="!/tonyrmj_tony/status/1421066860896956423"/>
    <hyperlink ref="V966" r:id="rId1765" location="!/tonyrmj_tony/status/1421961888716533761"/>
    <hyperlink ref="V967" r:id="rId1766" location="!/aymericsmn/status/1421967404591157269"/>
    <hyperlink ref="V968" r:id="rId1767" location="!/team_archi/status/1421967738478764037"/>
    <hyperlink ref="V969" r:id="rId1768" location="!/manouchkya/status/1421308969256095744"/>
    <hyperlink ref="V970" r:id="rId1769" location="!/manouchkya/status/1421995257626075136"/>
    <hyperlink ref="V971" r:id="rId1770" location="!/seccoffeetime/status/1422057070996692993"/>
    <hyperlink ref="V972" r:id="rId1771" location="!/arscorse1/status/1422063267606900736"/>
    <hyperlink ref="V973" r:id="rId1772" location="!/arscorse1/status/1422063267606900736"/>
    <hyperlink ref="V974" r:id="rId1773" location="!/carulup/status/1422064256023941121"/>
    <hyperlink ref="V975" r:id="rId1774" location="!/carulup/status/1422064256023941121"/>
    <hyperlink ref="V976" r:id="rId1775" location="!/henry75001/status/1422066335627022339"/>
    <hyperlink ref="V977" r:id="rId1776" location="!/ainasoa/status/1422069579837214721"/>
    <hyperlink ref="V978" r:id="rId1777" location="!/iqualit_/status/1422074685475278856"/>
    <hyperlink ref="V979" r:id="rId1778" location="!/mrproverbe/status/1422074708300812288"/>
    <hyperlink ref="V980" r:id="rId1779" location="!/modisrecrutefr/status/1420988970499026944"/>
    <hyperlink ref="V981" r:id="rId1780" location="!/modisrecrutefr/status/1422076491127459843"/>
    <hyperlink ref="V982" r:id="rId1781" location="!/erictixador/status/1421468740932325378"/>
    <hyperlink ref="V983" r:id="rId1782" location="!/erictixador/status/1421752716884418568"/>
    <hyperlink ref="V984" r:id="rId1783" location="!/erictixador/status/1422077392869367811"/>
    <hyperlink ref="V985" r:id="rId1784" location="!/tech38731/status/1420990053640245248"/>
    <hyperlink ref="V986" r:id="rId1785" location="!/tech38731/status/1422077454194200583"/>
    <hyperlink ref="V987" r:id="rId1786" location="!/thomassimon471/status/1420990165753937922"/>
    <hyperlink ref="V988" r:id="rId1787" location="!/thomassimon471/status/1422077664131788802"/>
    <hyperlink ref="V989" r:id="rId1788" location="!/newsoft/status/1422078860338794496"/>
    <hyperlink ref="V990" r:id="rId1789" location="!/rldi_lamy/status/1421097083176636419"/>
    <hyperlink ref="V991" r:id="rId1790" location="!/rldi_lamy/status/1421097148855328779"/>
    <hyperlink ref="V992" r:id="rId1791" location="!/rldi_lamy/status/1421209900303196166"/>
    <hyperlink ref="V993" r:id="rId1792" location="!/rldi_lamy/status/1421871043459887107"/>
    <hyperlink ref="V994" r:id="rId1793" location="!/rldi_lamy/status/1421871043459887107"/>
    <hyperlink ref="V995" r:id="rId1794" location="!/rldi_lamy/status/1421874186281177091"/>
    <hyperlink ref="V996" r:id="rId1795" location="!/belalac/status/1422080117086507008"/>
    <hyperlink ref="V997" r:id="rId1796" location="!/digitaleague/status/1420270295835762697"/>
    <hyperlink ref="V998" r:id="rId1797" location="!/digitaleague/status/1422082234572427265"/>
    <hyperlink ref="V999" r:id="rId1798" location="!/ccutxan/status/1422082286758027267"/>
    <hyperlink ref="V1000" r:id="rId1799" location="!/forestieramand3/status/1421005631897706496"/>
    <hyperlink ref="V1001" r:id="rId1800" location="!/forestieramand3/status/1422082675737829378"/>
    <hyperlink ref="V1002" r:id="rId1801" location="!/pierrecdn/status/1422082793463484418"/>
    <hyperlink ref="V1003" r:id="rId1802" location="!/opensource_orgs/status/1422082815643078657"/>
    <hyperlink ref="V1004" r:id="rId1803" location="!/oodriveofficiel/status/1420995134997553152"/>
    <hyperlink ref="V1005" r:id="rId1804" location="!/oodriveofficiel/status/1422082856520650754"/>
    <hyperlink ref="V1006" r:id="rId1805" location="!/discovertech3/status/1420709060173869065"/>
    <hyperlink ref="V1007" r:id="rId1806" location="!/discovertech3/status/1420709060991623174"/>
    <hyperlink ref="V1008" r:id="rId1807" location="!/discovertech3/status/1421131864400531456"/>
    <hyperlink ref="V1009" r:id="rId1808" location="!/discovertech3/status/1421599905508782080"/>
    <hyperlink ref="V1010" r:id="rId1809" location="!/discovertech3/status/1422083104248762368"/>
    <hyperlink ref="V1011" r:id="rId1810" location="!/discovertech3/status/1422083104265572353"/>
    <hyperlink ref="V1012" r:id="rId1811" location="!/uchfrance/status/1422083713635078145"/>
    <hyperlink ref="V1013" r:id="rId1812" location="!/tv_broadcasting/status/1422083730802360321"/>
    <hyperlink ref="V1014" r:id="rId1813" location="!/virgincapo/status/1421041635933237249"/>
    <hyperlink ref="V1015" r:id="rId1814" location="!/virgincapo/status/1422083777447268352"/>
    <hyperlink ref="V1016" r:id="rId1815" location="!/wallixcom/status/1422083994292826115"/>
    <hyperlink ref="V1017" r:id="rId1816" location="!/ifep8/status/1420342723685531649"/>
    <hyperlink ref="V1018" r:id="rId1817" location="!/contentinaqfr/status/1422085398856192006"/>
    <hyperlink ref="V1019" r:id="rId1818" location="!/contentinaqfr/status/1422085398856192006"/>
    <hyperlink ref="V1020" r:id="rId1819" location="!/f3alpes/status/1422086431070167041"/>
    <hyperlink ref="V1021" r:id="rId1820" location="!/gwenaellereun/status/1422086934696976386"/>
    <hyperlink ref="V1022" r:id="rId1821" location="!/tristana_illes/status/1422089387400171520"/>
    <hyperlink ref="V1023" r:id="rId1822" location="!/olfeo/status/1422089785309605890"/>
    <hyperlink ref="V1024" r:id="rId1823" location="!/fadouce/status/1422070909142283681"/>
    <hyperlink ref="V1025" r:id="rId1824" location="!/rodda2206/status/1422091285268209664"/>
    <hyperlink ref="V1026" r:id="rId1825" location="!/rodda2206/status/1422091285268209664"/>
    <hyperlink ref="V1027" r:id="rId1826" location="!/chgambin/status/1422095198570622980"/>
    <hyperlink ref="V1028" r:id="rId1827" location="!/chgambin/status/1422095198570622980"/>
    <hyperlink ref="V1029" r:id="rId1828" location="!/chgambin/status/1422095198570622980"/>
    <hyperlink ref="V1030" r:id="rId1829" location="!/chgambin/status/1422095198570622980"/>
    <hyperlink ref="V1031" r:id="rId1830" location="!/r007_br34k3r/status/1422095460895010819"/>
    <hyperlink ref="V1032" r:id="rId1831" location="!/fchasteland/status/1422096112723320832"/>
    <hyperlink ref="V1033" r:id="rId1832" location="!/vouaillatchris/status/1422096389165785089"/>
    <hyperlink ref="V1034" r:id="rId1833" location="!/mark45dominic/status/1422097823877591041"/>
    <hyperlink ref="V1035" r:id="rId1834" location="!/pcheynis/status/1422098206020804608"/>
    <hyperlink ref="V1036" r:id="rId1835" location="!/diateam_labs/status/1422099739814899713"/>
    <hyperlink ref="V1037" r:id="rId1836" location="!/ericfreyss/status/1420428506639503367"/>
    <hyperlink ref="V1038" r:id="rId1837" location="!/ericfreyss/status/1421063169850675204"/>
    <hyperlink ref="V1039" r:id="rId1838" location="!/pgerard4/status/1421770812554612739"/>
    <hyperlink ref="V1040" r:id="rId1839" location="!/kiwibackup/status/1422102620936806403"/>
    <hyperlink ref="V1041" r:id="rId1840" location="!/hns_platform/status/1422104408104620042"/>
    <hyperlink ref="V1042" r:id="rId1841" location="!/riskintel4/status/1422105261821644802"/>
    <hyperlink ref="V1043" r:id="rId1842" location="!/aressy_experts/status/1422105284621869058"/>
    <hyperlink ref="V1044" r:id="rId1843" location="!/tai_invest/status/1421040933156626432"/>
    <hyperlink ref="V1045" r:id="rId1844" location="!/tai_invest/status/1422105805118218242"/>
    <hyperlink ref="V1046" r:id="rId1845" location="!/kkuffars/status/1421148640572329986"/>
    <hyperlink ref="V1047" r:id="rId1846" location="!/kkuffars/status/1421873911931748361"/>
    <hyperlink ref="V1048" r:id="rId1847" location="!/leillawitzmann/status/1422109010111746049"/>
    <hyperlink ref="V1049" r:id="rId1848" location="!/leillawitzmann/status/1421156133671247876"/>
    <hyperlink ref="V1050" r:id="rId1849" location="!/lisaroncoroni/status/1422109246712340483"/>
    <hyperlink ref="V1051" r:id="rId1850" location="!/karinesijepdn91/status/1421084198069231636"/>
    <hyperlink ref="V1052" r:id="rId1851" location="!/karinesijepdn91/status/1422109791825108993"/>
    <hyperlink ref="V1053" r:id="rId1852" location="!/karinesijepdn91/status/1422109791825108993"/>
    <hyperlink ref="V1054" r:id="rId1853" location="!/acoussemaeker1/status/1422116646177722368"/>
    <hyperlink ref="V1055" r:id="rId1854" location="!/acoussemaeker1/status/1422116646177722368"/>
    <hyperlink ref="V1056" r:id="rId1855" location="!/patriciacapelle/status/1422119903562190849"/>
    <hyperlink ref="V1057" r:id="rId1856" location="!/kersausonde/status/1422119960881639426"/>
    <hyperlink ref="V1058" r:id="rId1857" location="!/teppdude/status/1422120176351432705"/>
    <hyperlink ref="V1059" r:id="rId1858" location="!/clairedscps/status/1422120705022377988"/>
    <hyperlink ref="V1060" r:id="rId1859" location="!/ffeugeas/status/1422121676834213888"/>
    <hyperlink ref="V1061" r:id="rId1860" location="!/koenigstephane/status/1421517586521628673"/>
    <hyperlink ref="V1062" r:id="rId1861" location="!/metaaliqq/status/1422122328708861953"/>
    <hyperlink ref="V1063" r:id="rId1862" location="!/metaaliqq/status/1422122328708861953"/>
    <hyperlink ref="V1064" r:id="rId1863" location="!/philipdussaix/status/1422127862283489281"/>
    <hyperlink ref="V1065" r:id="rId1864" location="!/philipdussaix/status/1422127862283489281"/>
    <hyperlink ref="V1066" r:id="rId1865" location="!/philipdussaix/status/1422127862283489281"/>
    <hyperlink ref="V1067" r:id="rId1866" location="!/fmissiri/status/1422129800244862976"/>
    <hyperlink ref="V1068" r:id="rId1867" location="!/fmissiri/status/1422129800244862976"/>
    <hyperlink ref="V1069" r:id="rId1868" location="!/vachoti/status/1420322198959558659"/>
    <hyperlink ref="V1070" r:id="rId1869" location="!/vachoti/status/1420684168577617920"/>
    <hyperlink ref="V1071" r:id="rId1870" location="!/vachoti/status/1422132389313224704"/>
    <hyperlink ref="V1072" r:id="rId1871" location="!/antoinbeaufort/status/1422135937413308417"/>
    <hyperlink ref="V1073" r:id="rId1872" location="!/ciberobs/status/1420321271796097027"/>
    <hyperlink ref="V1074" r:id="rId1873" location="!/ciberobs/status/1420398771695927300"/>
    <hyperlink ref="V1075" r:id="rId1874" location="!/ciberobs/status/1422139715160002564"/>
    <hyperlink ref="V1076" r:id="rId1875" location="!/soultii1/status/1420327255012790273"/>
    <hyperlink ref="V1077" r:id="rId1876" location="!/soultii1/status/1420684815381184515"/>
    <hyperlink ref="V1078" r:id="rId1877" location="!/soultii1/status/1422140765757661191"/>
    <hyperlink ref="V1079" r:id="rId1878" location="!/pascal_carrere/status/1422141382827905029"/>
    <hyperlink ref="V1080" r:id="rId1879" location="!/ireteeh/status/1422147542188544000"/>
    <hyperlink ref="V1081" r:id="rId1880" location="!/aeronotbruno/status/1422148302242557957"/>
    <hyperlink ref="V1082" r:id="rId1881" location="!/aeronotbruno/status/1422148302242557957"/>
    <hyperlink ref="V1083" r:id="rId1882" location="!/pierrecappelli/status/1422151946291535872"/>
    <hyperlink ref="V1084" r:id="rId1883" location="!/loikkonen/status/1422152953759207430"/>
    <hyperlink ref="V1085" r:id="rId1884" location="!/monlio/status/1422153004422156288"/>
    <hyperlink ref="V1086" r:id="rId1885" location="!/mdecidrac/status/1422155919702511618"/>
    <hyperlink ref="V1087" r:id="rId1886" location="!/mdecidrac/status/1422155919702511618"/>
    <hyperlink ref="V1088" r:id="rId1887" location="!/procurementstar/status/1422163588886802433"/>
    <hyperlink ref="V1089" r:id="rId1888" location="!/cloud_cio_/status/1420179290088476672"/>
    <hyperlink ref="V1090" r:id="rId1889" location="!/cloud_cio_/status/1420179290088476672"/>
    <hyperlink ref="V1091" r:id="rId1890" location="!/cloud_cio_/status/1420353252206518274"/>
    <hyperlink ref="V1092" r:id="rId1891" location="!/cloud_cio_/status/1420572596526100482"/>
    <hyperlink ref="V1093" r:id="rId1892" location="!/cloud_cio_/status/1420611599396659201"/>
    <hyperlink ref="V1094" r:id="rId1893" location="!/cloud_cio_/status/1420815400783073281"/>
    <hyperlink ref="V1095" r:id="rId1894" location="!/cloud_cio_/status/1422079587312357377"/>
    <hyperlink ref="V1096" r:id="rId1895" location="!/cloud_cio_/status/1422164287628451843"/>
    <hyperlink ref="V1097" r:id="rId1896" location="!/malek_ayad/status/1422167537014423552"/>
    <hyperlink ref="V1098" r:id="rId1897" location="!/prefete30/status/1422167840342355970"/>
    <hyperlink ref="V1099" r:id="rId1898" location="!/isabellechipeau/status/1422169678231789569"/>
    <hyperlink ref="V1100" r:id="rId1899" location="!/cs85164491/status/1422172510481702919"/>
    <hyperlink ref="V1101" r:id="rId1900" location="!/westdogg57/status/1422172787523956739"/>
    <hyperlink ref="V1102" r:id="rId1901" location="!/soniablock/status/1420702331788746753"/>
    <hyperlink ref="V1103" r:id="rId1902" location="!/soniablock/status/1422174581176127498"/>
    <hyperlink ref="V1104" r:id="rId1903" location="!/pvynckier/status/1421822020673753089"/>
    <hyperlink ref="V1105" r:id="rId1904" location="!/pvynckier/status/1421822553925070851"/>
    <hyperlink ref="V1106" r:id="rId1905" location="!/pvynckier/status/1422181491371565064"/>
    <hyperlink ref="V1107" r:id="rId1906" location="!/pvynckier/status/1422181491371565064"/>
    <hyperlink ref="V1108" r:id="rId1907" location="!/blacknoose/status/1422182253241716746"/>
    <hyperlink ref="V1109" r:id="rId1908" location="!/blacknoose/status/1422182253241716746"/>
    <hyperlink ref="V1110" r:id="rId1909" location="!/didier_mainard/status/1422182353410170881"/>
    <hyperlink ref="V1111" r:id="rId1910" location="!/didier_mainard/status/1422182353410170881"/>
    <hyperlink ref="V1112" r:id="rId1911" location="!/reseauhetght/status/1422184155517947918"/>
    <hyperlink ref="V1113" r:id="rId1912" location="!/reseauhetght/status/1422184155517947918"/>
    <hyperlink ref="V1114" r:id="rId1913" location="!/malizensecurity/status/1422185427805503492"/>
    <hyperlink ref="V1115" r:id="rId1914" location="!/molitorph/status/1422185951644762114"/>
    <hyperlink ref="V1116" r:id="rId1915" location="!/molitorph/status/1422185951644762114"/>
    <hyperlink ref="V1117" r:id="rId1916" location="!/zenmorin/status/1422186659035107331"/>
    <hyperlink ref="V1118" r:id="rId1917" location="!/tjmanadyflhj/status/1422194285911420930"/>
    <hyperlink ref="V1119" r:id="rId1918" location="!/tjmanadyflhj/status/1422194285911420930"/>
    <hyperlink ref="V1120" r:id="rId1919" location="!/apbahuon/status/1421177414135201794"/>
    <hyperlink ref="V1121" r:id="rId1920" location="!/apbahuon/status/1421497336262443011"/>
    <hyperlink ref="V1122" r:id="rId1921" location="!/apbahuon/status/1421497662138982407"/>
    <hyperlink ref="V1123" r:id="rId1922" location="!/apbahuon/status/1422197948658724867"/>
    <hyperlink ref="V1124" r:id="rId1923" location="!/christianpomies/status/1422201703835832321"/>
    <hyperlink ref="V1125" r:id="rId1924" location="!/christianpomies/status/1422201703835832321"/>
    <hyperlink ref="V1126" r:id="rId1925" location="!/tehtris_elena/status/1422206992710569986"/>
    <hyperlink ref="V1127" r:id="rId1926" location="!/tehtris_elena/status/1422206992710569986"/>
    <hyperlink ref="V1128" r:id="rId1927" location="!/arsbfc/status/1422209789203976195"/>
    <hyperlink ref="V1129" r:id="rId1928" location="!/arsbfc/status/1422209789203976195"/>
    <hyperlink ref="V1130" r:id="rId1929" location="!/ronandbernard/status/1421396204718526469"/>
    <hyperlink ref="V1131" r:id="rId1930" location="!/ronandbernard/status/1422210058725830656"/>
    <hyperlink ref="V1132" r:id="rId1931" location="!/isabellemalher4/status/1421396451175903233"/>
    <hyperlink ref="V1133" r:id="rId1932" location="!/isabellemalher4/status/1422210144126054402"/>
    <hyperlink ref="V1134" r:id="rId1933" location="!/audreyleroy19/status/1421396569799249920"/>
    <hyperlink ref="V1135" r:id="rId1934" location="!/audreyleroy19/status/1422210283041431553"/>
    <hyperlink ref="V1136" r:id="rId1935" location="!/kiefferalc/status/1422210368382947336"/>
    <hyperlink ref="V1137" r:id="rId1936" location="!/fondationmt/status/1422216097655308298"/>
    <hyperlink ref="V1138" r:id="rId1937" location="!/gni_chr/status/1422220157699727360"/>
    <hyperlink ref="V1139" r:id="rId1938" location="!/gni_chr/status/1422220157699727360"/>
    <hyperlink ref="V1140" r:id="rId1939" location="!/gni_chr/status/1422220157699727360"/>
    <hyperlink ref="V1141" r:id="rId1940" location="!/nolimitsecu/status/1422078558160179205"/>
    <hyperlink ref="V1142" r:id="rId1941" location="!/zebux/status/1422221243130974211"/>
    <hyperlink ref="V1143" r:id="rId1942" location="!/aazimath/status/1420851405850566657"/>
    <hyperlink ref="V1144" r:id="rId1943" location="!/bwasexo/status/1422147709134376962"/>
    <hyperlink ref="V1145" r:id="rId1944" location="!/bwasexo/status/1422221515907641347"/>
    <hyperlink ref="V1146" r:id="rId1945" location="!/colombe_academy/status/1420808002534264833"/>
    <hyperlink ref="V1147" r:id="rId1946" location="!/sparwanteam/status/1420866763001147393"/>
    <hyperlink ref="V1148" r:id="rId1947" location="!/sparwanteam/status/1422225692121604098"/>
    <hyperlink ref="V1149" r:id="rId1948" location="!/doc_store/status/1422225749302464516"/>
    <hyperlink ref="V1150" r:id="rId1949" location="!/simplongdo/status/1420378317161631744"/>
    <hyperlink ref="V1151" r:id="rId1950" location="!/fbardeau/status/1420398566615433218"/>
    <hyperlink ref="V1152" r:id="rId1951" location="!/devmy_fr/status/1420389022602567689"/>
    <hyperlink ref="V1153" r:id="rId1952" location="!/gendarmerie/status/1421795371722870785"/>
    <hyperlink ref="V1154" r:id="rId1953" location="!/pgerard4/status/1420625195505799169"/>
    <hyperlink ref="V1155" r:id="rId1954" location="!/pgerard4/status/1421770812554612739"/>
    <hyperlink ref="V1156" r:id="rId1955" location="!/devmy_fr/status/1420630615385427972"/>
    <hyperlink ref="V1157" r:id="rId1956" location="!/anthonyrochand/status/1420694338980356101"/>
    <hyperlink ref="V1158" r:id="rId1957" location="!/devmy_fr/status/1420695512852881409"/>
    <hyperlink ref="V1159" r:id="rId1958" location="!/devmy_fr/status/1420147428154556418"/>
    <hyperlink ref="V1160" r:id="rId1959" location="!/devmy_fr/status/1420450268815241221"/>
    <hyperlink ref="V1161" r:id="rId1960" location="!/devmy_fr/status/1420630615385427972"/>
    <hyperlink ref="V1162" r:id="rId1961" location="!/devmy_fr/status/1421027703025721347"/>
    <hyperlink ref="V1163" r:id="rId1962" location="!/devmy_fr/status/1421027703025721347"/>
    <hyperlink ref="V1164" r:id="rId1963" location="!/devmy_fr/status/1421355387668811777"/>
    <hyperlink ref="V1165" r:id="rId1964" location="!/devmy_fr/status/1421782684897103874"/>
    <hyperlink ref="V1166" r:id="rId1965" location="!/devmy_fr/status/1422170765571538946"/>
    <hyperlink ref="V1167" r:id="rId1966" location="!/devmy_fr/status/1422231164367130624"/>
    <hyperlink ref="V1168" r:id="rId1967" location="!/modjenn/status/1421027253220216833"/>
    <hyperlink ref="V1169" r:id="rId1968" location="!/modjenn/status/1422236039666716682"/>
    <hyperlink ref="V1170" r:id="rId1969" location="!/sybilleimbert/status/1422239539796586499"/>
    <hyperlink ref="V1171" r:id="rId1970" location="!/sybilleimbert/status/1422239539796586499"/>
    <hyperlink ref="V1172" r:id="rId1971" location="!/sybilleimbert/status/1422239539796586499"/>
    <hyperlink ref="V1173" r:id="rId1972" location="!/hyelimjukim/status/1422239985147817996"/>
    <hyperlink ref="V1174" r:id="rId1973" location="!/aegilon_sarl/status/1422240977339789320"/>
    <hyperlink ref="V1175" r:id="rId1974" location="!/aegilon_sarl/status/1422240977339789320"/>
    <hyperlink ref="V1176" r:id="rId1975" location="!/aegilon_sarl/status/1422240977339789320"/>
    <hyperlink ref="V1177" r:id="rId1976" location="!/jbourdelin/status/1422244535049019398"/>
    <hyperlink ref="V1178" r:id="rId1977" location="!/cfrancois_dan/status/1422244800707825672"/>
    <hyperlink ref="V1179" r:id="rId1978" location="!/cfrancois_dan/status/1422244800707825672"/>
    <hyperlink ref="V1180" r:id="rId1979" location="!/marcipulami131/status/1421795636391911431"/>
    <hyperlink ref="V1181" r:id="rId1980" location="!/marcipulami131/status/1422254164596383744"/>
    <hyperlink ref="V1182" r:id="rId1981" location="!/marcipulami131/status/1422254164596383744"/>
    <hyperlink ref="V1183" r:id="rId1982" location="!/ingcolombo/status/1422255360644104192"/>
    <hyperlink ref="V1184" r:id="rId1983" location="!/fr_dupont1970/status/1422257581192622083"/>
    <hyperlink ref="V1185" r:id="rId1984" location="!/fr_dupont1970/status/1422257581192622083"/>
    <hyperlink ref="V1186" r:id="rId1985" location="!/defense_ouest/status/1420346806077169670"/>
    <hyperlink ref="V1187" r:id="rId1986" location="!/comsic_fr/status/1420609215685595145"/>
    <hyperlink ref="V1188" r:id="rId1987" location="!/regionsfrance/status/1420446590662230024"/>
    <hyperlink ref="V1189" r:id="rId1988" location="!/regionsfrance/status/1420446590662230024"/>
    <hyperlink ref="V1190" r:id="rId1989" location="!/regionsfrance/status/1422257934084493314"/>
    <hyperlink ref="V1191" r:id="rId1990" location="!/kalemachris/status/1421905179390226436"/>
    <hyperlink ref="V1192" r:id="rId1991" location="!/kalemachris/status/1422267529083461636"/>
    <hyperlink ref="V1193" r:id="rId1992" location="!/jlgiboire/status/1420136324468719617"/>
    <hyperlink ref="V1194" r:id="rId1993" location="!/thedomainbot/status/1420136348254494720"/>
    <hyperlink ref="V1195" r:id="rId1994" location="!/sh3lmiyotr/status/1422253251668422661"/>
    <hyperlink ref="V1196" r:id="rId1995" location="!/thedomainbot/status/1422267552189730836"/>
    <hyperlink ref="V1197" r:id="rId1996" location="!/thedomainbot/status/1420270307470835712"/>
    <hyperlink ref="V1198" r:id="rId1997" location="!/thedomainbot/status/1420678273713926148"/>
    <hyperlink ref="V1199" r:id="rId1998" location="!/thedomainbot/status/1421043280700010498"/>
    <hyperlink ref="V1200" r:id="rId1999" location="!/thedomainbot/status/1421135151057162241"/>
    <hyperlink ref="V1201" r:id="rId2000" location="!/thedomainbot/status/1421406242640056322"/>
    <hyperlink ref="V1202" r:id="rId2001" location="!/thedomainbot/status/1421723093928538118"/>
    <hyperlink ref="V1203" r:id="rId2002" location="!/thalesdefence/status/1422097371245293573"/>
    <hyperlink ref="V1204" r:id="rId2003" location="!/adriensep/status/1422270281658388487"/>
    <hyperlink ref="V1205" r:id="rId2004" location="!/fondationuqam/status/1422284818813886465"/>
    <hyperlink ref="V1206" r:id="rId2005" location="!/esg_uqam/status/1422286323872894976"/>
    <hyperlink ref="V1207" r:id="rId2006" location="!/leguidedusysops/status/1422287134120194051"/>
    <hyperlink ref="V1208" r:id="rId2007" location="!/paqbickindou/status/1422289458959949826"/>
    <hyperlink ref="V1209" r:id="rId2008" location="!/pepe0208/status/1420598550736646144"/>
    <hyperlink ref="V1210" r:id="rId2009" location="!/pepe0208/status/1422290368880652291"/>
    <hyperlink ref="V1211" r:id="rId2010" location="!/pepe0208/status/1422290368880652291"/>
    <hyperlink ref="V1212" r:id="rId2011" location="!/dumoulinchris11/status/1422297206149853190"/>
    <hyperlink ref="V1213" r:id="rId2012" location="!/pperard/status/1422317721824419840"/>
    <hyperlink ref="V1214" r:id="rId2013" location="!/billtheduke/status/1422318700674363398"/>
    <hyperlink ref="V1215" r:id="rId2014" location="!/nacirasalvan/status/1422331026655825923"/>
    <hyperlink ref="V1216" r:id="rId2015" location="!/narbonii/status/1422337465659056129"/>
    <hyperlink ref="V1217" r:id="rId2016" location="!/yode_tunde/status/1422337714612064256"/>
    <hyperlink ref="V1218" r:id="rId2017" location="!/yode_tunde/status/1422337883206295557"/>
    <hyperlink ref="V1219" r:id="rId2018" location="!/upcopvishwendra/status/1422386760873496576"/>
    <hyperlink ref="V1220" r:id="rId2019" location="!/ameuret/status/1422388092229406721"/>
    <hyperlink ref="V1221" r:id="rId2020" location="!/useroadsafety/status/1422390481326010380"/>
    <hyperlink ref="V1222" r:id="rId2021" location="!/farmer_143/status/1422390806782963713"/>
    <hyperlink ref="V1223" r:id="rId2022" location="!/kostandinokrem3/status/1422391869082939402"/>
    <hyperlink ref="V1224" r:id="rId2023" location="!/abhirajpoot_/status/1422395526536830982"/>
    <hyperlink ref="V1225" r:id="rId2024" location="!/stephsalon31/status/1422395929743790081"/>
    <hyperlink ref="V1226" r:id="rId2025" location="!/stephsalon31/status/1422395929743790081"/>
    <hyperlink ref="V1227" r:id="rId2026" location="!/kumarbh02098162/status/1422396101303300101"/>
    <hyperlink ref="V1228" r:id="rId2027" location="!/3itcom/status/1420608450221035521"/>
    <hyperlink ref="V1229" r:id="rId2028" location="!/3itcom/status/1422412984341651456"/>
    <hyperlink ref="V1230" r:id="rId2029" location="!/sandrinea/status/1422431456555585542"/>
    <hyperlink ref="V1231" r:id="rId2030" location="!/brolland1/status/1422432292283240463"/>
    <hyperlink ref="V1232" r:id="rId2031" location="!/dreuxagglo/status/1422437121726500881"/>
    <hyperlink ref="V1233" r:id="rId2032" location="!/prontoreunion/status/1420987649863606273"/>
    <hyperlink ref="V1234" r:id="rId2033" location="!/prontoreunion/status/1422437173769424916"/>
    <hyperlink ref="V1235" r:id="rId2034" location="!/guiguiterrien/status/1422437213783085058"/>
    <hyperlink ref="V1236" r:id="rId2035" location="!/nicolasdugnas/status/1422438642983784450"/>
    <hyperlink ref="V1237" r:id="rId2036" location="!/cmemertens/status/1420437293815447552"/>
    <hyperlink ref="V1238" r:id="rId2037" location="!/cmemertens/status/1420605671930843138"/>
    <hyperlink ref="V1239" r:id="rId2038" location="!/cmemertens/status/1421067920533344257"/>
    <hyperlink ref="V1240" r:id="rId2039" location="!/cmemertens/status/1421712581484482560"/>
    <hyperlink ref="V1241" r:id="rId2040" location="!/cmemertens/status/1422439376328478727"/>
    <hyperlink ref="V1242" r:id="rId2041" location="!/it_numeric/status/1420286105753165831"/>
    <hyperlink ref="V1243" r:id="rId2042" location="!/sablacroix/status/1422445579075006480"/>
    <hyperlink ref="V1244" r:id="rId2043" location="!/sablacroix/status/1422445579075006480"/>
    <hyperlink ref="V1245" r:id="rId2044" location="!/val_cappelli/status/1420638394590318596"/>
    <hyperlink ref="V1246" r:id="rId2045" location="!/rajeshsharmasi/status/1422452076890652673"/>
    <hyperlink ref="V1247" r:id="rId2046" location="!/jaguar_network/status/1422452169257725959"/>
    <hyperlink ref="V1248" r:id="rId2047" location="!/sylv1langlois/status/1421063293779722241"/>
    <hyperlink ref="V1249" r:id="rId2048" location="!/sylv1langlois/status/1421754305481170948"/>
    <hyperlink ref="V1250" r:id="rId2049" location="!/sylv1langlois/status/1422455203035549696"/>
    <hyperlink ref="V1251" r:id="rId2050" location="!/cloudhg9/status/1422455328424095752"/>
    <hyperlink ref="V1252" r:id="rId2051" location="!/lesguer_lionel/status/1422457902518972416"/>
    <hyperlink ref="V1253" r:id="rId2052" location="!/lesguer_lionel/status/1422457902518972416"/>
    <hyperlink ref="V1254" r:id="rId2053" location="!/_magali_noe/status/1422458070073028611"/>
    <hyperlink ref="V1255" r:id="rId2054" location="!/emelinedelarrat/status/1422458868353880064"/>
    <hyperlink ref="V1256" r:id="rId2055" location="!/enmarche53/status/1422463486597214229"/>
    <hyperlink ref="V1257" r:id="rId2056" location="!/pmbavenir53/status/1422464342130401281"/>
    <hyperlink ref="V1258" r:id="rId2057" location="!/catherine_rivet/status/1422464541607276554"/>
    <hyperlink ref="V1259" r:id="rId2058" location="!/nicolettagiust1/status/1422464698562326534"/>
    <hyperlink ref="V1260" r:id="rId2059" location="!/nordsud6213/status/1421834497981616130"/>
    <hyperlink ref="V1261" r:id="rId2060" location="!/nordsud6213/status/1421834497981616130"/>
    <hyperlink ref="V1262" r:id="rId2061" location="!/nordsud6213/status/1422466207953924096"/>
    <hyperlink ref="V1263" r:id="rId2062" location="!/phdieudonne/status/1421056984007204864"/>
    <hyperlink ref="V1264" r:id="rId2063" location="!/phdieudonne/status/1421056984007204864"/>
    <hyperlink ref="V1265" r:id="rId2064" location="!/phdieudonne/status/1421118143800299528"/>
    <hyperlink ref="V1266" r:id="rId2065" location="!/phdieudonne/status/1422466943886503943"/>
    <hyperlink ref="V1267" r:id="rId2066" location="!/mallys_/status/1422470053522518056"/>
    <hyperlink ref="V1268" r:id="rId2067" location="!/mallys_/status/1422470053522518056"/>
    <hyperlink ref="V1269" r:id="rId2068" location="!/presseorange/status/1422113029202882562"/>
    <hyperlink ref="V1270" r:id="rId2069" location="!/orangepro/status/1422171595276226562"/>
    <hyperlink ref="V1271" r:id="rId2070" location="!/antoinefaillie/status/1422472853086220326"/>
    <hyperlink ref="V1272" r:id="rId2071" location="!/orangepro/status/1422171595276226562"/>
    <hyperlink ref="V1273" r:id="rId2072" location="!/antoinefaillie/status/1422472853086220326"/>
    <hyperlink ref="V1274" r:id="rId2073" location="!/abbakanfrance/status/1422473323993313325"/>
    <hyperlink ref="V1275" r:id="rId2074" location="!/val_cappelli/status/1420638112099803137"/>
    <hyperlink ref="V1276" r:id="rId2075" location="!/val_cappelli/status/1422085265393430530"/>
    <hyperlink ref="V1277" r:id="rId2076" location="!/val_cappelli/status/1422447148814250006"/>
    <hyperlink ref="V1278" r:id="rId2077" location="!/tiimzii/status/1422474361156612096"/>
    <hyperlink ref="V1279" r:id="rId2078" location="!/tiimzii/status/1422474361156612096"/>
    <hyperlink ref="V1280" r:id="rId2079" location="!/it_partners/status/1420278041935335432"/>
    <hyperlink ref="V1281" r:id="rId2080" location="!/gigamon_fr/status/1422477373166006293"/>
    <hyperlink ref="V1282" r:id="rId2081" location="!/gigamon_fr/status/1422477373166006293"/>
    <hyperlink ref="V1283" r:id="rId2082" location="!/beyondtrust_fr/status/1422481346119745536"/>
    <hyperlink ref="V1284" r:id="rId2083" location="!/bluetrusty_fr/status/1422484589797384193"/>
    <hyperlink ref="V1285" r:id="rId2084" location="!/bluetrusty_fr/status/1422484589797384193"/>
    <hyperlink ref="V1286" r:id="rId2085" location="!/frenchgeekman/status/1422484623368630273"/>
    <hyperlink ref="V1287" r:id="rId2086" location="!/edira2/status/1422485046016020480"/>
    <hyperlink ref="V1288" r:id="rId2087" location="!/vick0366/status/1421210747204427779"/>
    <hyperlink ref="V1289" r:id="rId2088" location="!/vick0366/status/1422486177584648193"/>
    <hyperlink ref="V1290" r:id="rId2089" location="!/4tchat/status/1420759994752897032"/>
    <hyperlink ref="V1291" r:id="rId2090" location="!/4tchat/status/1421042890004914176"/>
    <hyperlink ref="V1292" r:id="rId2091" location="!/4tchat/status/1422487247358730241"/>
    <hyperlink ref="V1293" r:id="rId2092" location="!/4tchat/status/1422487247358730241"/>
    <hyperlink ref="V1294" r:id="rId2093" location="!/vinformatique/status/1422487399708381193"/>
    <hyperlink ref="V1295" r:id="rId2094" location="!/vinformatique/status/1422487399708381193"/>
    <hyperlink ref="V1296" r:id="rId2095" location="!/bbddpp/status/1422106808622198784"/>
    <hyperlink ref="V1297" r:id="rId2096" location="!/bbddpp/status/1422106808622198784"/>
    <hyperlink ref="V1298" r:id="rId2097" location="!/bbddpp/status/1422166670328705028"/>
    <hyperlink ref="V1299" r:id="rId2098" location="!/bbddpp/status/1422183446290522124"/>
    <hyperlink ref="V1300" r:id="rId2099" location="!/bbddpp/status/1422183446290522124"/>
    <hyperlink ref="V1301" r:id="rId2100" location="!/bbddpp/status/1422484745229905922"/>
    <hyperlink ref="V1302" r:id="rId2101" location="!/bbddpp/status/1422488729369948163"/>
    <hyperlink ref="V1303" r:id="rId2102" location="!/bbddpp/status/1422488729369948163"/>
    <hyperlink ref="V1304" r:id="rId2103" location="!/costeslioneler/status/1421863576101433350"/>
    <hyperlink ref="V1305" r:id="rId2104" location="!/costeslioneler/status/1421863576101433350"/>
    <hyperlink ref="V1306" r:id="rId2105" location="!/costeslioneler/status/1422490200329031688"/>
    <hyperlink ref="V1307" r:id="rId2106" location="!/sarah_vlt/status/1422491420460453909"/>
    <hyperlink ref="V1308" r:id="rId2107" location="!/sarah_vlt/status/1422491420460453909"/>
    <hyperlink ref="V1309" r:id="rId2108" location="!/fariyad08412743/status/1422493872119193603"/>
    <hyperlink ref="V1310" r:id="rId2109" location="!/rique01900716/status/1422494165359792146"/>
    <hyperlink ref="V1311" r:id="rId2110" location="!/phcourcier/status/1420341264592130049"/>
    <hyperlink ref="V1312" r:id="rId2111" location="!/phcourcier/status/1422497535537696769"/>
    <hyperlink ref="V1313" r:id="rId2112" location="!/twicir/status/1422501265112698885"/>
    <hyperlink ref="V1314" r:id="rId2113" location="!/od_adam/status/1422501587780505691"/>
    <hyperlink ref="V1315" r:id="rId2114" location="!/marketinglea/status/1422503039643029512"/>
    <hyperlink ref="V1316" r:id="rId2115" location="!/gutmannlucie/status/1422504344444866563"/>
    <hyperlink ref="V1317" r:id="rId2116" location="!/orsys/status/1420111926227619845"/>
    <hyperlink ref="V1318" r:id="rId2117" location="!/orsys/status/1420625203286085634"/>
    <hyperlink ref="V1319" r:id="rId2118" location="!/orsys/status/1421025321155969027"/>
    <hyperlink ref="V1320" r:id="rId2119" location="!/orsys/status/1422074787799740419"/>
    <hyperlink ref="V1321" r:id="rId2120" location="!/cefcys_officiel/status/1422508376173563907"/>
    <hyperlink ref="V1322" r:id="rId2121" location="!/soyerlaeti/status/1422317450637582343"/>
    <hyperlink ref="V1323" r:id="rId2122" location="!/digital_ladies/status/1422509426947276800"/>
    <hyperlink ref="V1324" r:id="rId2123" location="!/digital_ladies/status/1422511352254447616"/>
    <hyperlink ref="V1325" r:id="rId2124" location="!/iotcybersec24/status/1421530302116253696"/>
    <hyperlink ref="V1326" r:id="rId2125" location="!/iotcybersec24/status/1422511383724367879"/>
    <hyperlink ref="V1327" r:id="rId2126" location="!/sunshinin76/status/1422519199910535189"/>
    <hyperlink ref="V1328" r:id="rId2127" location="!/devaux_b/status/1421018863014236160"/>
    <hyperlink ref="V1329" r:id="rId2128" location="!/devaux_b/status/1422520310369296406"/>
    <hyperlink ref="V1330" r:id="rId2129" location="!/lavikuroneko/status/1422520753296187397"/>
    <hyperlink ref="V1331" r:id="rId2130" location="!/lumenaduluc/status/1421056707732676614"/>
    <hyperlink ref="V1332" r:id="rId2131" location="!/ozssisudest/status/1421069708837761024"/>
    <hyperlink ref="V1333" r:id="rId2132" location="!/lumenaduluc/status/1421056707732676614"/>
    <hyperlink ref="V1334" r:id="rId2133" location="!/ozssisudest/status/1421069708837761024"/>
    <hyperlink ref="V1335" r:id="rId2134" location="!/ozssisudest/status/1421069708837761024"/>
    <hyperlink ref="V1336" r:id="rId2135" location="!/ozssisudest/status/1422520859118477367"/>
    <hyperlink ref="V1337" r:id="rId2136" location="!/uruvela_/status/1422523795798171663"/>
    <hyperlink ref="V1338" r:id="rId2137" location="!/egea_blog/status/1422106267225624580"/>
    <hyperlink ref="V1339" r:id="rId2138" location="!/egea_blog/status/1422106267225624580"/>
    <hyperlink ref="V1340" r:id="rId2139" location="!/egea_blog/status/1422153460057845760"/>
    <hyperlink ref="V1341" r:id="rId2140" location="!/egea_blog/status/1422523932276625411"/>
    <hyperlink ref="V1342" r:id="rId2141" location="!/neumayermat/status/1422523996130713626"/>
    <hyperlink ref="V1343" r:id="rId2142" location="!/neumayermat/status/1422523996130713626"/>
    <hyperlink ref="V1344" r:id="rId2143" location="!/jeanbatisme/status/1422528634414411776"/>
    <hyperlink ref="V1345" r:id="rId2144" location="!/tisseringendarm/status/1420290445133811712"/>
    <hyperlink ref="V1346" r:id="rId2145" location="!/tisseringendarm/status/1421775525757005827"/>
    <hyperlink ref="V1347" r:id="rId2146" location="!/tisseringendarm/status/1420291752011894785"/>
    <hyperlink ref="V1348" r:id="rId2147" location="!/tisseringendarm/status/1420292764571422723"/>
    <hyperlink ref="V1349" r:id="rId2148" location="!/tisseringendarm/status/1420293101294395392"/>
    <hyperlink ref="V1350" r:id="rId2149" location="!/tisseringendarm/status/1420680901164478472"/>
    <hyperlink ref="V1351" r:id="rId2150" location="!/tisseringendarm/status/1420721895234842627"/>
    <hyperlink ref="V1352" r:id="rId2151" location="!/tisseringendarm/status/1420835967917871107"/>
    <hyperlink ref="V1353" r:id="rId2152" location="!/tisseringendarm/status/1421448861508378626"/>
    <hyperlink ref="V1354" r:id="rId2153" location="!/tisseringendarm/status/1421538765273804804"/>
    <hyperlink ref="V1355" r:id="rId2154" location="!/tisseringendarm/status/1421538765273804804"/>
    <hyperlink ref="V1356" r:id="rId2155" location="!/tisseringendarm/status/1421538765273804804"/>
    <hyperlink ref="V1357" r:id="rId2156" location="!/tisseringendarm/status/1421776839077363714"/>
    <hyperlink ref="V1358" r:id="rId2157" location="!/tisseringendarm/status/1421780280545787907"/>
    <hyperlink ref="V1359" r:id="rId2158" location="!/tisseringendarm/status/1421780304503660546"/>
    <hyperlink ref="V1360" r:id="rId2159" location="!/tisseringendarm/status/1421781051584749570"/>
    <hyperlink ref="V1361" r:id="rId2160" location="!/tisseringendarm/status/1421781214084706307"/>
    <hyperlink ref="V1362" r:id="rId2161" location="!/tisseringendarm/status/1421781214084706307"/>
    <hyperlink ref="V1363" r:id="rId2162" location="!/tisseringendarm/status/1421781280681775106"/>
    <hyperlink ref="V1364" r:id="rId2163" location="!/tisseringendarm/status/1421784467060846602"/>
    <hyperlink ref="V1365" r:id="rId2164" location="!/tisseringendarm/status/1421940225849311232"/>
    <hyperlink ref="V1366" r:id="rId2165" location="!/tisseringendarm/status/1422531979887656979"/>
    <hyperlink ref="V1367" r:id="rId2166" location="!/irandymac/status/1422532009944092674"/>
    <hyperlink ref="V1368" r:id="rId2167" location="!/allis_na/status/1422532282976514053"/>
    <hyperlink ref="V1369" r:id="rId2168" location="!/digitaqui/status/1422534986624901125"/>
    <hyperlink ref="V1370" r:id="rId2169" location="!/augouard/status/1422541824309223424"/>
    <hyperlink ref="V1371" r:id="rId2170" location="!/augouard/status/1422542071211122690"/>
    <hyperlink ref="V1372" r:id="rId2171" location="!/augouard/status/1422542071211122690"/>
    <hyperlink ref="V1373" r:id="rId2172" location="!/remivignes/status/1422542276652318724"/>
    <hyperlink ref="V1374" r:id="rId2173" location="!/nounours/status/1422542975591239681"/>
    <hyperlink ref="V1375" r:id="rId2174" location="!/nounours/status/1422542975591239681"/>
    <hyperlink ref="V1376" r:id="rId2175" location="!/jlucori/status/1422546204009828353"/>
    <hyperlink ref="V1377" r:id="rId2176" location="!/jlucori/status/1422546204009828353"/>
    <hyperlink ref="V1378" r:id="rId2177" location="!/peg21240/status/1421092363259285504"/>
    <hyperlink ref="V1379" r:id="rId2178" location="!/peg21240/status/1422546978521690112"/>
    <hyperlink ref="V1380" r:id="rId2179" location="!/cybersecurityn8/status/1420268142245212161"/>
    <hyperlink ref="V1381" r:id="rId2180" location="!/cybersecurityn8/status/1420293391716274179"/>
    <hyperlink ref="V1382" r:id="rId2181" location="!/cybersecurityn8/status/1420323692643459075"/>
    <hyperlink ref="V1383" r:id="rId2182" location="!/cybersecurityn8/status/1420484066051170306"/>
    <hyperlink ref="V1384" r:id="rId2183" location="!/cybersecurityn8/status/1421082149042622465"/>
    <hyperlink ref="V1385" r:id="rId2184" location="!/cybersecurityn8/status/1421327390655934464"/>
    <hyperlink ref="V1386" r:id="rId2185" location="!/cybersecurityn8/status/1421406678755418114"/>
    <hyperlink ref="V1387" r:id="rId2186" location="!/cybersecurityn8/status/1421525379601207299"/>
    <hyperlink ref="V1388" r:id="rId2187" location="!/cybersecurityn8/status/1421724169557872640"/>
    <hyperlink ref="V1389" r:id="rId2188" location="!/cybersecurityn8/status/1421905680588447745"/>
    <hyperlink ref="V1390" r:id="rId2189" location="!/cybersecurityn8/status/1422079466180780038"/>
    <hyperlink ref="V1391" r:id="rId2190" location="!/cybersecurityn8/status/1422079466273075201"/>
    <hyperlink ref="V1392" r:id="rId2191" location="!/cybersecurityn8/status/1422089533886132226"/>
    <hyperlink ref="V1393" r:id="rId2192" location="!/cybersecurityn8/status/1422089533890260994"/>
    <hyperlink ref="V1394" r:id="rId2193" location="!/cybersecurityn8/status/1422142403549351936"/>
    <hyperlink ref="V1395" r:id="rId2194" location="!/cybersecurityn8/status/1422388031412051979"/>
    <hyperlink ref="V1396" r:id="rId2195" location="!/cybersecurityn8/status/1422446353225904129"/>
    <hyperlink ref="V1397" r:id="rId2196" location="!/cybersecurityn8/status/1422506767422955520"/>
    <hyperlink ref="V1398" r:id="rId2197" location="!/cybersecurityn8/status/1422547808884649987"/>
    <hyperlink ref="V1399" r:id="rId2198" location="!/sunnaurore/status/1422551677924782086"/>
    <hyperlink ref="V1400" r:id="rId2199" location="!/sunnaurore/status/1422551677924782086"/>
    <hyperlink ref="V1401" r:id="rId2200" location="!/stormshield/status/1421039152678772739"/>
    <hyperlink ref="V1402" r:id="rId2201" location="!/simonwargniez/status/1420166270348054530"/>
    <hyperlink ref="V1403" r:id="rId2202" location="!/simonwargniez/status/1420423226430218243"/>
    <hyperlink ref="V1404" r:id="rId2203" location="!/sectest9/status/1420293412335460359"/>
    <hyperlink ref="V1405" r:id="rId2204" location="!/kevinnoascone/status/1421022797481103360"/>
    <hyperlink ref="V1406" r:id="rId2205" location="!/kevinnoascone/status/1422087534419587072"/>
    <hyperlink ref="V1407" r:id="rId2206" location="!/sectest9/status/1422089490827337732"/>
    <hyperlink ref="V1408" r:id="rId2207" location="!/it_numeric/status/1422444373300686863"/>
    <hyperlink ref="V1409" r:id="rId2208" location="!/sectest9/status/1422446405705076738"/>
    <hyperlink ref="V1410" r:id="rId2209" location="!/sectest9/status/1420268162235265027"/>
    <hyperlink ref="V1411" r:id="rId2210" location="!/sectest9/status/1420323719050719234"/>
    <hyperlink ref="V1412" r:id="rId2211" location="!/sectest9/status/1420484085789597696"/>
    <hyperlink ref="V1413" r:id="rId2212" location="!/sectest9/status/1421082136145063941"/>
    <hyperlink ref="V1414" r:id="rId2213" location="!/sectest9/status/1421327429017104386"/>
    <hyperlink ref="V1415" r:id="rId2214" location="!/sectest9/status/1421406577848774661"/>
    <hyperlink ref="V1416" r:id="rId2215" location="!/sectest9/status/1421525394251911171"/>
    <hyperlink ref="V1417" r:id="rId2216" location="!/sectest9/status/1421724191619878922"/>
    <hyperlink ref="V1418" r:id="rId2217" location="!/sectest9/status/1421905679489503234"/>
    <hyperlink ref="V1419" r:id="rId2218" location="!/sectest9/status/1422079423688314881"/>
    <hyperlink ref="V1420" r:id="rId2219" location="!/sectest9/status/1422142358116704257"/>
    <hyperlink ref="V1421" r:id="rId2220" location="!/sectest9/status/1422388044791906304"/>
    <hyperlink ref="V1422" r:id="rId2221" location="!/sectest9/status/1422506847869628416"/>
    <hyperlink ref="V1423" r:id="rId2222" location="!/sectest9/status/1422548013881479172"/>
    <hyperlink ref="V1424" r:id="rId2223" location="!/sectest9/status/1422553100972400649"/>
    <hyperlink ref="V1425" r:id="rId2224" location="!/thalessecurity/status/1420285897526824960"/>
    <hyperlink ref="V1426" r:id="rId2225" location="!/christophej2710/status/1422560570851663875"/>
    <hyperlink ref="V1427" r:id="rId2226" location="!/mobillhome28/status/1420386850653491203"/>
    <hyperlink ref="V1428" r:id="rId2227" location="!/mobillhome28/status/1421066246523609097"/>
    <hyperlink ref="V1429" r:id="rId2228" location="!/mobillhome28/status/1421096463153643529"/>
    <hyperlink ref="V1430" r:id="rId2229" location="!/mobillhome28/status/1422530884260044800"/>
    <hyperlink ref="V1431" r:id="rId2230" location="!/mobillhome28/status/1422561113867268096"/>
    <hyperlink ref="V1432" r:id="rId2231" location="!/sergerocchi/status/1421416548959457280"/>
    <hyperlink ref="V1433" r:id="rId2232" location="!/sergerocchi/status/1421416679846907904"/>
    <hyperlink ref="V1434" r:id="rId2233" location="!/sergerocchi/status/1421416679846907904"/>
    <hyperlink ref="V1435" r:id="rId2234" location="!/sergerocchi/status/1421416679846907904"/>
    <hyperlink ref="V1436" r:id="rId2235" location="!/sergerocchi/status/1422561825242165253"/>
    <hyperlink ref="V1437" r:id="rId2236" location="!/sergerocchi/status/1422561825242165253"/>
    <hyperlink ref="V1438" r:id="rId2237" location="!/artisanat63/status/1422564548490498053"/>
    <hyperlink ref="V1439" r:id="rId2238" location="!/artisanat63/status/1422564548490498053"/>
    <hyperlink ref="V1440" r:id="rId2239" location="!/arezkimekebbel/status/1422564891970445314"/>
    <hyperlink ref="V1441" r:id="rId2240" location="!/catmall0w/status/1422567601067155463"/>
    <hyperlink ref="V1442" r:id="rId2241" location="!/axeljean77/status/1420430839490437122"/>
    <hyperlink ref="V1443" r:id="rId2242" location="!/axeljean77/status/1421021319286738949"/>
    <hyperlink ref="V1444" r:id="rId2243" location="!/axeljean77/status/1422570526040596480"/>
    <hyperlink ref="V1445" r:id="rId2244" location="!/axeljean77/status/1422570526040596480"/>
    <hyperlink ref="V1446" r:id="rId2245" location="!/cpam_17/status/1422572339104030729"/>
    <hyperlink ref="V1447" r:id="rId2246" location="!/sandrabocciolin/status/1422059606939947011"/>
    <hyperlink ref="V1448" r:id="rId2247" location="!/fayau1/status/1422574929002868738"/>
    <hyperlink ref="V1449" r:id="rId2248" location="!/fayau1/status/1422574929002868738"/>
    <hyperlink ref="V1450" r:id="rId2249" location="!/fayau1/status/1422574929002868738"/>
    <hyperlink ref="V1451" r:id="rId2250" location="!/fayau1/status/1422574929002868738"/>
    <hyperlink ref="V1452" r:id="rId2251" location="!/margaretsiegien/status/1420504688835837962"/>
    <hyperlink ref="V1453" r:id="rId2252" location="!/margaretsiegien/status/1421800574585131014"/>
    <hyperlink ref="V1454" r:id="rId2253" location="!/hebersenegal/status/1420687975428546564"/>
    <hyperlink ref="V1455" r:id="rId2254" location="!/cathcervoni/status/1422099414076755970"/>
    <hyperlink ref="V1456" r:id="rId2255" location="!/orsys/status/1422505081941938176"/>
    <hyperlink ref="V1457" r:id="rId2256" location="!/hebersenegal/status/1422197924348497920"/>
    <hyperlink ref="V1458" r:id="rId2257" location="!/hebersenegal/status/1420401084905009158"/>
    <hyperlink ref="V1459" r:id="rId2258" location="!/hebersenegal/status/1421050362744741895"/>
    <hyperlink ref="V1460" r:id="rId2259" location="!/hebersenegal/status/1421050388426395653"/>
    <hyperlink ref="V1461" r:id="rId2260" location="!/hebersenegal/status/1421065462159396864"/>
    <hyperlink ref="V1462" r:id="rId2261" location="!/hebersenegal/status/1421412749993730048"/>
    <hyperlink ref="V1463" r:id="rId2262" location="!/hebersenegal/status/1421412749993730048"/>
    <hyperlink ref="V1464" r:id="rId2263" location="!/hebersenegal/status/1421412749993730048"/>
    <hyperlink ref="V1465" r:id="rId2264" location="!/hebersenegal/status/1421775138375315458"/>
    <hyperlink ref="V1466" r:id="rId2265" location="!/hebersenegal/status/1421820436875288589"/>
    <hyperlink ref="V1467" r:id="rId2266" location="!/hebersenegal/status/1422575411804901378"/>
    <hyperlink ref="V1468" r:id="rId2267" location="!/hebersenegal/status/1422575411804901378"/>
    <hyperlink ref="V1469" r:id="rId2268" location="!/gigamon_fr/status/1420292631423299590"/>
    <hyperlink ref="V1470" r:id="rId2269" location="!/cybersecurite_m/status/1420298383009501184"/>
    <hyperlink ref="V1471" r:id="rId2270" location="!/valerie_legrand/status/1420295320882225154"/>
    <hyperlink ref="V1472" r:id="rId2271" location="!/cybersecurite_m/status/1420298434276376577"/>
    <hyperlink ref="V1473" r:id="rId2272" location="!/gegips/status/1420295814291857408"/>
    <hyperlink ref="V1474" r:id="rId2273" location="!/cybersecurite_m/status/1420298447299784704"/>
    <hyperlink ref="V1475" r:id="rId2274" location="!/michelcordier/status/1420297915558400004"/>
    <hyperlink ref="V1476" r:id="rId2275" location="!/cybersecurite_m/status/1420298473480536065"/>
    <hyperlink ref="V1477" r:id="rId2276" location="!/capenergies/status/1420307147531984898"/>
    <hyperlink ref="V1478" r:id="rId2277" location="!/cybersecurite_m/status/1420313507761885185"/>
    <hyperlink ref="V1479" r:id="rId2278" location="!/orangepro/status/1420308204655943680"/>
    <hyperlink ref="V1480" r:id="rId2279" location="!/cybersecurite_m/status/1420313546139832321"/>
    <hyperlink ref="V1481" r:id="rId2280" location="!/choiseulmag/status/1420308562295787522"/>
    <hyperlink ref="V1482" r:id="rId2281" location="!/cybersecurite_m/status/1420313584400281600"/>
    <hyperlink ref="V1483" r:id="rId2282" location="!/scredinsoftware/status/1420322076821532672"/>
    <hyperlink ref="V1484" r:id="rId2283" location="!/cybersecurite_m/status/1420328581583056898"/>
    <hyperlink ref="V1485" r:id="rId2284" location="!/itouaromelu/status/1420322612257906689"/>
    <hyperlink ref="V1486" r:id="rId2285" location="!/cybersecurite_m/status/1420328590508498946"/>
    <hyperlink ref="V1487" r:id="rId2286" location="!/epita_fc/status/1420326408249880585"/>
    <hyperlink ref="V1488" r:id="rId2287" location="!/cybersecurite_m/status/1420328641947443203"/>
    <hyperlink ref="V1489" r:id="rId2288" location="!/outscale_fr/status/1420327170006822913"/>
    <hyperlink ref="V1490" r:id="rId2289" location="!/cybersecurite_m/status/1420328676093218821"/>
    <hyperlink ref="V1491" r:id="rId2290" location="!/cmoulinschwartz/status/1420327491428827139"/>
    <hyperlink ref="V1492" r:id="rId2291" location="!/cybersecurite_m/status/1420328693365366787"/>
    <hyperlink ref="V1493" r:id="rId2292" location="!/cybersecurite_m/status/1420328693365366787"/>
    <hyperlink ref="V1494" r:id="rId2293" location="!/marie_lagadec_/status/1420337915536752645"/>
    <hyperlink ref="V1495" r:id="rId2294" location="!/cybersecurite_m/status/1420343680779567108"/>
    <hyperlink ref="V1496" r:id="rId2295" location="!/mathildemuratt/status/1422109457593556994"/>
    <hyperlink ref="V1497" r:id="rId2296" location="!/sandrabocciolin/status/1420338245003628546"/>
    <hyperlink ref="V1498" r:id="rId2297" location="!/cybersecurite_m/status/1420343714858287104"/>
    <hyperlink ref="V1499" r:id="rId2298" location="!/sandrabocciolin/status/1420338245003628546"/>
    <hyperlink ref="V1500" r:id="rId2299" location="!/cybersecurite_m/status/1420343714858287104"/>
    <hyperlink ref="V1501" r:id="rId2300" location="!/sandrabocciolin/status/1420338245003628546"/>
    <hyperlink ref="V1502" r:id="rId2301" location="!/cybersecurite_m/status/1420343714858287104"/>
    <hyperlink ref="V1503" r:id="rId2302" location="!/kgarcini/status/1420338328357019648"/>
    <hyperlink ref="V1504" r:id="rId2303" location="!/cybersecurite_m/status/1420343732793188353"/>
    <hyperlink ref="V1505" r:id="rId2304" location="!/parnasse/status/1420338679961292806"/>
    <hyperlink ref="V1506" r:id="rId2305" location="!/cybersecurite_m/status/1420343745858441217"/>
    <hyperlink ref="V1507" r:id="rId2306" location="!/ui_eau/status/1420341000732610562"/>
    <hyperlink ref="V1508" r:id="rId2307" location="!/cybersecurite_m/status/1420343763122143232"/>
    <hyperlink ref="V1509" r:id="rId2308" location="!/cybersecurite_m/status/1420343763122143232"/>
    <hyperlink ref="V1510" r:id="rId2309" location="!/campus_indfutur/status/1420355523141111810"/>
    <hyperlink ref="V1511" r:id="rId2310" location="!/cybersecurite_m/status/1420358852923564032"/>
    <hyperlink ref="V1512" r:id="rId2311" location="!/cybersecurite_m/status/1420358852923564032"/>
    <hyperlink ref="V1513" r:id="rId2312" location="!/anthonyhemond/status/1420355931968266246"/>
    <hyperlink ref="V1514" r:id="rId2313" location="!/cybersecurite_m/status/1420358878630449154"/>
    <hyperlink ref="V1515" r:id="rId2314" location="!/antoniofonsecaf/status/1420323203168325635"/>
    <hyperlink ref="V1516" r:id="rId2315" location="!/antoniofonsecaf/status/1420357178821599232"/>
    <hyperlink ref="V1517" r:id="rId2316" location="!/cybersecurite_m/status/1420328607809949697"/>
    <hyperlink ref="V1518" r:id="rId2317" location="!/cybersecurite_m/status/1420358912864313344"/>
    <hyperlink ref="V1519" r:id="rId2318" location="!/serene_risc/status/1420368997669818368"/>
    <hyperlink ref="V1520" r:id="rId2319" location="!/serene_risc/status/1420391226428305413"/>
    <hyperlink ref="V1521" r:id="rId2320" location="!/cybersecurite_m/status/1420373944423653376"/>
    <hyperlink ref="V1522" r:id="rId2321" location="!/sophosfrance/status/1420369134160945152"/>
    <hyperlink ref="V1523" r:id="rId2322" location="!/cybersecurite_m/status/1420373974274514945"/>
    <hyperlink ref="V1524" r:id="rId2323" location="!/enty8080/status/1420370546403983361"/>
    <hyperlink ref="V1525" r:id="rId2324" location="!/cybersecurite_m/status/1420374008369975299"/>
    <hyperlink ref="V1526" r:id="rId2325" location="!/niguilloux/status/1420383451757297666"/>
    <hyperlink ref="V1527" r:id="rId2326" location="!/cybersecurite_m/status/1420388981246775299"/>
    <hyperlink ref="V1528" r:id="rId2327" location="!/cybersecurite_m/status/1420389002784428032"/>
    <hyperlink ref="V1529" r:id="rId2328" location="!/sunlifeqc/status/1420384391780577280"/>
    <hyperlink ref="V1530" r:id="rId2329" location="!/cybersecurite_m/status/1420389032668848131"/>
    <hyperlink ref="V1531" r:id="rId2330" location="!/innovalead/status/1420385175175901186"/>
    <hyperlink ref="V1532" r:id="rId2331" location="!/cybersecurite_m/status/1420389041711861762"/>
    <hyperlink ref="V1533" r:id="rId2332" location="!/turnoverit/status/1420387810658471941"/>
    <hyperlink ref="V1534" r:id="rId2333" location="!/cybersecurite_m/status/1420389093071073286"/>
    <hyperlink ref="V1535" r:id="rId2334" location="!/cybersecurite_m/status/1420404117990776834"/>
    <hyperlink ref="V1536" r:id="rId2335" location="!/univesante/status/1420401660313042947"/>
    <hyperlink ref="V1537" r:id="rId2336" location="!/cybersecurite_m/status/1420404117990776834"/>
    <hyperlink ref="V1538" r:id="rId2337" location="!/sogeti_fr/status/1420402467779584001"/>
    <hyperlink ref="V1539" r:id="rId2338" location="!/cybersecurite_m/status/1420404190283718657"/>
    <hyperlink ref="V1540" r:id="rId2339" location="!/denisboudy/status/1420403626799992834"/>
    <hyperlink ref="V1541" r:id="rId2340" location="!/cybersecurite_m/status/1420404207601979401"/>
    <hyperlink ref="V1542" r:id="rId2341" location="!/mismocommunity/status/1420650788695728128"/>
    <hyperlink ref="V1543" r:id="rId2342" location="!/cybersecurite_m/status/1420660808317652992"/>
    <hyperlink ref="V1544" r:id="rId2343" location="!/risk_insight/status/1420664253477003264"/>
    <hyperlink ref="V1545" r:id="rId2344" location="!/cybersecurite_m/status/1420675869824126976"/>
    <hyperlink ref="V1546" r:id="rId2345" location="!/groupe_onx/status/1420666657282875392"/>
    <hyperlink ref="V1547" r:id="rId2346" location="!/cybersecurite_m/status/1420675895711309826"/>
    <hyperlink ref="V1548" r:id="rId2347" location="!/efrei_paris/status/1420383231107641348"/>
    <hyperlink ref="V1549" r:id="rId2348" location="!/efrei_paris/status/1420669482838732800"/>
    <hyperlink ref="V1550" r:id="rId2349" location="!/cybersecurite_m/status/1420675925667155970"/>
    <hyperlink ref="V1551" r:id="rId2350" location="!/n_devoucoux/status/1420671361446563848"/>
    <hyperlink ref="V1552" r:id="rId2351" location="!/cybersecurite_m/status/1420675981237440519"/>
    <hyperlink ref="V1553" r:id="rId2352" location="!/n_devoucoux/status/1420671361446563848"/>
    <hyperlink ref="V1554" r:id="rId2353" location="!/cybersecurite_m/status/1420675981237440519"/>
    <hyperlink ref="V1555" r:id="rId2354" location="!/ometiers_num/status/1420671917028216832"/>
    <hyperlink ref="V1556" r:id="rId2355" location="!/aazimath/status/1422221390988648451"/>
    <hyperlink ref="V1557" r:id="rId2356" location="!/cybersecurite_m/status/1420675994390831104"/>
    <hyperlink ref="V1558" r:id="rId2357" location="!/ometiers_num/status/1420297160688640001"/>
    <hyperlink ref="V1559" r:id="rId2358" location="!/ometiers_num/status/1421891851620081666"/>
    <hyperlink ref="V1560" r:id="rId2359" location="!/aazimath/status/1420851405850566657"/>
    <hyperlink ref="V1561" r:id="rId2360" location="!/aazimath/status/1422221390988648451"/>
    <hyperlink ref="V1562" r:id="rId2361" location="!/aazimath/status/1422221424920518658"/>
    <hyperlink ref="V1563" r:id="rId2362" location="!/aazimath/status/1422221447561424903"/>
    <hyperlink ref="V1564" r:id="rId2363" location="!/cybersecurite_m/status/1420298460339769345"/>
    <hyperlink ref="V1565" r:id="rId2364" location="!/cybersecurite_m/status/1420675994390831104"/>
    <hyperlink ref="V1566" r:id="rId2365" location="!/_adriend_/status/1420682094821445637"/>
    <hyperlink ref="V1567" r:id="rId2366" location="!/cybersecurite_m/status/1420690982195060740"/>
    <hyperlink ref="V1568" r:id="rId2367" location="!/exakis_nelite/status/1420686560643723271"/>
    <hyperlink ref="V1569" r:id="rId2368" location="!/cybersecurite_m/status/1420691012083765250"/>
    <hyperlink ref="V1570" r:id="rId2369" location="!/jdubois_it/status/1420686944967831554"/>
    <hyperlink ref="V1571" r:id="rId2370" location="!/cybersecurite_m/status/1420691033520840705"/>
    <hyperlink ref="V1572" r:id="rId2371" location="!/cybersecurite_m/status/1420691033520840705"/>
    <hyperlink ref="V1573" r:id="rId2372" location="!/niji_digital/status/1420687311097024515"/>
    <hyperlink ref="V1574" r:id="rId2373" location="!/cybersecurite_m/status/1420691055046021123"/>
    <hyperlink ref="V1575" r:id="rId2374" location="!/cybersecurite_m/status/1420691068098600960"/>
    <hyperlink ref="V1576" r:id="rId2375" location="!/firsteu1/status/1420688585796227072"/>
    <hyperlink ref="V1577" r:id="rId2376" location="!/cybersecurite_m/status/1420691068098600960"/>
    <hyperlink ref="V1578" r:id="rId2377" location="!/firsteu1/status/1420330367635099650"/>
    <hyperlink ref="V1579" r:id="rId2378" location="!/firsteu1/status/1422213645082169351"/>
    <hyperlink ref="V1580" r:id="rId2379" location="!/it_partners/status/1421035848536051715"/>
    <hyperlink ref="V1581" r:id="rId2380" location="!/cybersecurite_m/status/1420691068098600960"/>
    <hyperlink ref="V1582" r:id="rId2381" location="!/intra4good/status/1420701449080684545"/>
    <hyperlink ref="V1583" r:id="rId2382" location="!/cybersecurite_m/status/1420706150610264068"/>
    <hyperlink ref="V1584" r:id="rId2383" location="!/adira_asso/status/1420702153912561667"/>
    <hyperlink ref="V1585" r:id="rId2384" location="!/cybersecurite_m/status/1420706176220663812"/>
    <hyperlink ref="V1586" r:id="rId2385" location="!/isit_news/status/1420712000519278592"/>
    <hyperlink ref="V1587" r:id="rId2386" location="!/cybersecurite_m/status/1420721206517501955"/>
    <hyperlink ref="V1588" r:id="rId2387" location="!/valcheignon/status/1420713110650998785"/>
    <hyperlink ref="V1589" r:id="rId2388" location="!/cybersecurite_m/status/1420721215442915333"/>
    <hyperlink ref="V1590" r:id="rId2389" location="!/apo_source_fr/status/1420719993478602752"/>
    <hyperlink ref="V1591" r:id="rId2390" location="!/cybersecurite_m/status/1420721280052088835"/>
    <hyperlink ref="V1592" r:id="rId2391" location="!/cybersecurite_m/status/1420721280052088835"/>
    <hyperlink ref="V1593" r:id="rId2392" location="!/bluemegateam/status/1420284809679622146"/>
    <hyperlink ref="V1594" r:id="rId2393" location="!/bluemegateam/status/1420333219086536704"/>
    <hyperlink ref="V1595" r:id="rId2394" location="!/bluemegateam/status/1420730224988262406"/>
    <hyperlink ref="V1596" r:id="rId2395" location="!/bluemegateam/status/1420754290839220238"/>
    <hyperlink ref="V1597" r:id="rId2396" location="!/bluemegateam/status/1421052735735087107"/>
    <hyperlink ref="V1598" r:id="rId2397" location="!/bluemegateam/status/1422548794022023178"/>
    <hyperlink ref="V1599" r:id="rId2398" location="!/cybersecurite_m/status/1420736297694633984"/>
    <hyperlink ref="V1600" r:id="rId2399" location="!/almond_consult/status/1420730836387827714"/>
    <hyperlink ref="V1601" r:id="rId2400" location="!/almond_consult/status/1421078129544622085"/>
    <hyperlink ref="V1602" r:id="rId2401" location="!/cybersecurite_m/status/1420736327620911107"/>
    <hyperlink ref="V1603" r:id="rId2402" location="!/qbs_france/status/1420734937578283012"/>
    <hyperlink ref="V1604" r:id="rId2403" location="!/cybersecurite_m/status/1420736425742508035"/>
    <hyperlink ref="V1605" r:id="rId2404" location="!/usherbrooke/status/1420736389465874447"/>
    <hyperlink ref="V1606" r:id="rId2405" location="!/cybersecurite_m/status/1420751368952827918"/>
    <hyperlink ref="V1607" r:id="rId2406" location="!/bsmt_nevers/status/1420739601526771724"/>
    <hyperlink ref="V1608" r:id="rId2407" location="!/cybersecurite_m/status/1420751403308355595"/>
    <hyperlink ref="V1609" r:id="rId2408" location="!/vertivfr/status/1420745942190333958"/>
    <hyperlink ref="V1610" r:id="rId2409" location="!/cybersecurite_m/status/1420751442948747269"/>
    <hyperlink ref="V1611" r:id="rId2410" location="!/quentin_leconte/status/1420748920058122241"/>
    <hyperlink ref="V1612" r:id="rId2411" location="!/cybersecurite_m/status/1420751452184596480"/>
    <hyperlink ref="V1613" r:id="rId2412" location="!/ideconseilweb/status/1420749342898417673"/>
    <hyperlink ref="V1614" r:id="rId2413" location="!/cybersecurite_m/status/1420751461630169092"/>
    <hyperlink ref="V1615" r:id="rId2414" location="!/cea_list/status/1420760611936370688"/>
    <hyperlink ref="V1616" r:id="rId2415" location="!/cybersecurite_m/status/1420766468040503296"/>
    <hyperlink ref="V1617" r:id="rId2416" location="!/cybersecurite_m/status/1420766512084815872"/>
    <hyperlink ref="V1618" r:id="rId2417" location="!/lduperval/status/1420765079562227712"/>
    <hyperlink ref="V1619" r:id="rId2418" location="!/cybersecurite_m/status/1420766546692124676"/>
    <hyperlink ref="V1620" r:id="rId2419" location="!/avtis1/status/1420406154899886082"/>
    <hyperlink ref="V1621" r:id="rId2420" location="!/avtis1/status/1420765783601434625"/>
    <hyperlink ref="V1622" r:id="rId2421" location="!/cybersecurite_m/status/1420766555533611019"/>
    <hyperlink ref="V1623" r:id="rId2422" location="!/parcoor1/status/1421014323808321543"/>
    <hyperlink ref="V1624" r:id="rId2423" location="!/cybersecurite_m/status/1421023175412957184"/>
    <hyperlink ref="V1625" r:id="rId2424" location="!/mfauvet/status/1421014601752317952"/>
    <hyperlink ref="V1626" r:id="rId2425" location="!/cybersecurite_m/status/1421023213602099200"/>
    <hyperlink ref="V1627" r:id="rId2426" location="!/cybersecurite_m/status/1421038257840824320"/>
    <hyperlink ref="V1628" r:id="rId2427" location="!/labo_loria/status/1421032723657940993"/>
    <hyperlink ref="V1629" r:id="rId2428" location="!/cybersecurite_m/status/1421038266715934724"/>
    <hyperlink ref="V1630" r:id="rId2429" location="!/cybersecurite_m/status/1421038266715934724"/>
    <hyperlink ref="V1631" r:id="rId2430" location="!/altaresdb/status/1421032869326163972"/>
    <hyperlink ref="V1632" r:id="rId2431" location="!/cybersecurite_m/status/1421038292376690688"/>
    <hyperlink ref="V1633" r:id="rId2432" location="!/secu_internet/status/1421033784988798977"/>
    <hyperlink ref="V1634" r:id="rId2433" location="!/yeatesjm/status/1421038639836975105"/>
    <hyperlink ref="V1635" r:id="rId2434" location="!/yeatesjm/status/1421039284212191235"/>
    <hyperlink ref="V1636" r:id="rId2435" location="!/cybersecurite_m/status/1421038301323177984"/>
    <hyperlink ref="V1637" r:id="rId2436" location="!/insadelyon/status/1421035339284684803"/>
    <hyperlink ref="V1638" r:id="rId2437" location="!/cybersecurite_m/status/1421038331215949825"/>
    <hyperlink ref="V1639" r:id="rId2438" location="!/cybersecurite_m/status/1421038331215949825"/>
    <hyperlink ref="V1640" r:id="rId2439" location="!/nvka__/status/1421062907010428932"/>
    <hyperlink ref="V1641" r:id="rId2440" location="!/cybersecurite_m/status/1421068525100281865"/>
    <hyperlink ref="V1642" r:id="rId2441" location="!/swisslife_fr/status/1421063592527515651"/>
    <hyperlink ref="V1643" r:id="rId2442" location="!/cybersecurite_m/status/1421068606616580097"/>
    <hyperlink ref="V1644" r:id="rId2443" location="!/pgerard4/status/1421074512955772930"/>
    <hyperlink ref="V1645" r:id="rId2444" location="!/pgerard4/status/1421770812554612739"/>
    <hyperlink ref="V1646" r:id="rId2445" location="!/pgerard4/status/1422099892042936320"/>
    <hyperlink ref="V1647" r:id="rId2446" location="!/cybersecurite_m/status/1421083574095187972"/>
    <hyperlink ref="V1648" r:id="rId2447" location="!/tnpconsultants/status/1421089622185107458"/>
    <hyperlink ref="V1649" r:id="rId2448" location="!/tnpdataprotect/status/1421096623053148160"/>
    <hyperlink ref="V1650" r:id="rId2449" location="!/cybersecurite_m/status/1421098655528980488"/>
    <hyperlink ref="V1651" r:id="rId2450" location="!/cybersecurite_m/status/1421098655528980488"/>
    <hyperlink ref="V1652" r:id="rId2451" location="!/comidoc/status/1421093248555274240"/>
    <hyperlink ref="V1653" r:id="rId2452" location="!/comidoc/status/1421263423749378055"/>
    <hyperlink ref="V1654" r:id="rId2453" location="!/cybersecurite_m/status/1421098681806295040"/>
    <hyperlink ref="V1655" r:id="rId2454" location="!/exn_na/status/1420821629408526340"/>
    <hyperlink ref="V1656" r:id="rId2455" location="!/exn_na/status/1421093639502106624"/>
    <hyperlink ref="V1657" r:id="rId2456" location="!/cybersecurite_m/status/1421098711770349574"/>
    <hyperlink ref="V1658" r:id="rId2457" location="!/interdatagpe/status/1421095486233235456"/>
    <hyperlink ref="V1659" r:id="rId2458" location="!/cybersecurite_m/status/1421098724936269834"/>
    <hyperlink ref="V1660" r:id="rId2459" location="!/cyberjobsfr/status/1421103591729909766"/>
    <hyperlink ref="V1661" r:id="rId2460" location="!/cybersecurite_m/status/1421113755379830789"/>
    <hyperlink ref="V1662" r:id="rId2461" location="!/fbardeau/status/1421106020521230337"/>
    <hyperlink ref="V1663" r:id="rId2462" location="!/cybersecurite_m/status/1421113793803952131"/>
    <hyperlink ref="V1664" r:id="rId2463" location="!/fmglobal_fr/status/1421110078141124614"/>
    <hyperlink ref="V1665" r:id="rId2464" location="!/cybersecurite_m/status/1421113858517880832"/>
    <hyperlink ref="V1666" r:id="rId2465" location="!/nmetougui/status/1421112627208540161"/>
    <hyperlink ref="V1667" r:id="rId2466" location="!/cybersecurite_m/status/1421113871604064268"/>
    <hyperlink ref="V1668" r:id="rId2467" location="!/legal_village/status/1421123330489425921"/>
    <hyperlink ref="V1669" r:id="rId2468" location="!/cybersecurite_m/status/1421128876336558080"/>
    <hyperlink ref="V1670" r:id="rId2469" location="!/sandrabocciolin/status/1421123422038466563"/>
    <hyperlink ref="V1671" r:id="rId2470" location="!/cybersecurite_m/status/1421128885303980038"/>
    <hyperlink ref="V1672" r:id="rId2471" location="!/almond_consult/status/1420715740848525318"/>
    <hyperlink ref="V1673" r:id="rId2472" location="!/almond_consult/status/1420745936494530560"/>
    <hyperlink ref="V1674" r:id="rId2473" location="!/almond_consult/status/1420761028841910273"/>
    <hyperlink ref="V1675" r:id="rId2474" location="!/almond_consult/status/1421093220210122763"/>
    <hyperlink ref="V1676" r:id="rId2475" location="!/almond_consult/status/1421108318630645760"/>
    <hyperlink ref="V1677" r:id="rId2476" location="!/almond_consult/status/1421123427331620870"/>
    <hyperlink ref="V1678" r:id="rId2477" location="!/cybersecurite_m/status/1420721237102321671"/>
    <hyperlink ref="V1679" r:id="rId2478" location="!/cybersecurite_m/status/1420736327620911107"/>
    <hyperlink ref="V1680" r:id="rId2479" location="!/cybersecurite_m/status/1420751433490595854"/>
    <hyperlink ref="V1681" r:id="rId2480" location="!/cybersecurite_m/status/1420766512084815872"/>
    <hyperlink ref="V1682" r:id="rId2481" location="!/cybersecurite_m/status/1421083595570044928"/>
    <hyperlink ref="V1683" r:id="rId2482" location="!/cybersecurite_m/status/1421098664441880581"/>
    <hyperlink ref="V1684" r:id="rId2483" location="!/cybersecurite_m/status/1421113802792263680"/>
    <hyperlink ref="V1685" r:id="rId2484" location="!/cybersecurite_m/status/1421128898549530626"/>
    <hyperlink ref="V1686" r:id="rId2485" location="!/cybersecurite_m/status/1421128928475877378"/>
    <hyperlink ref="V1687" r:id="rId2486" location="!/activspaces/status/1421124314032705539"/>
    <hyperlink ref="V1688" r:id="rId2487" location="!/cybersecurite_m/status/1421128928475877378"/>
    <hyperlink ref="V1689" r:id="rId2488" location="!/aasc49/status/1421125171411357701"/>
    <hyperlink ref="V1690" r:id="rId2489" location="!/cybersecurite_m/status/1421128954300313605"/>
    <hyperlink ref="V1691" r:id="rId2490" location="!/sjournot/status/1421370429864914944"/>
    <hyperlink ref="V1692" r:id="rId2491" location="!/cybersecurite_m/status/1421385592814940161"/>
    <hyperlink ref="V1693" r:id="rId2492" location="!/itsjustmelucien/status/1421043936336941065"/>
    <hyperlink ref="V1694" r:id="rId2493" location="!/itsjustmelucien/status/1421389702142304257"/>
    <hyperlink ref="V1695" r:id="rId2494" location="!/cybersecurite_m/status/1421400645379272710"/>
    <hyperlink ref="V1696" r:id="rId2495" location="!/ssuitesoftware/status/1421406219412070401"/>
    <hyperlink ref="V1697" r:id="rId2496" location="!/cybersecurite_m/status/1421415745158795271"/>
    <hyperlink ref="V1698" r:id="rId2497" location="!/agevillage/status/1420754249902817294"/>
    <hyperlink ref="V1699" r:id="rId2498" location="!/agevillage/status/1421409813217660933"/>
    <hyperlink ref="V1700" r:id="rId2499" location="!/agevillage/status/1421899796479193092"/>
    <hyperlink ref="V1701" r:id="rId2500" location="!/cybersecurite_m/status/1421415762439327747"/>
    <hyperlink ref="V1702" r:id="rId2501" location="!/lechti_cowboy/status/1421422595715616768"/>
    <hyperlink ref="V1703" r:id="rId2502" location="!/cybersecurite_m/status/1421430844359692295"/>
    <hyperlink ref="V1704" r:id="rId2503" location="!/dcallahan2/status/1421426881509928962"/>
    <hyperlink ref="V1705" r:id="rId2504" location="!/cybersecurite_m/status/1421430878442491906"/>
    <hyperlink ref="V1706" r:id="rId2505" location="!/petitpalois64/status/1421455513661882374"/>
    <hyperlink ref="V1707" r:id="rId2506" location="!/cybersecurite_m/status/1421461043239395330"/>
    <hyperlink ref="V1708" r:id="rId2507" location="!/gconnectee/status/1421063203946127361"/>
    <hyperlink ref="V1709" r:id="rId2508" location="!/gconnectee/status/1421712297765089282"/>
    <hyperlink ref="V1710" r:id="rId2509" location="!/gconnectee/status/1422437075509465097"/>
    <hyperlink ref="V1711" r:id="rId2510" location="!/cybersecurite_m/status/1421068572504297473"/>
    <hyperlink ref="V1712" r:id="rId2511" location="!/cybersecurite_m/status/1421747956856893442"/>
    <hyperlink ref="V1713" r:id="rId2512" location="!/le_vpn_france/status/1420498383475777536"/>
    <hyperlink ref="V1714" r:id="rId2513" location="!/le_vpn_france/status/1421712557010821121"/>
    <hyperlink ref="V1715" r:id="rId2514" location="!/cybersecurite_m/status/1421747995113054213"/>
    <hyperlink ref="V1716" r:id="rId2515" location="!/juaye/status/1421717440359174147"/>
    <hyperlink ref="V1717" r:id="rId2516" location="!/juaye/status/1422442819952779269"/>
    <hyperlink ref="V1718" r:id="rId2517" location="!/cybersecurite_m/status/1421748003996590081"/>
    <hyperlink ref="V1719" r:id="rId2518" location="!/fedjf/status/1421754816439717894"/>
    <hyperlink ref="V1720" r:id="rId2519" location="!/patricelopez83/status/1421777185883426821"/>
    <hyperlink ref="V1721" r:id="rId2520" location="!/cybersecurite_m/status/1421763054665076739"/>
    <hyperlink ref="V1722" r:id="rId2521" location="!/eset_france/status/1421757739735425033"/>
    <hyperlink ref="V1723" r:id="rId2522" location="!/cybersecurite_m/status/1421763076840361989"/>
    <hyperlink ref="V1724" r:id="rId2523" location="!/freealgeria9/status/1421758148432572421"/>
    <hyperlink ref="V1725" r:id="rId2524" location="!/cybersecurite_m/status/1421763098449485824"/>
    <hyperlink ref="V1726" r:id="rId2525" location="!/infos_defense/status/1421763073933824000"/>
    <hyperlink ref="V1727" r:id="rId2526" location="!/cybersecurite_m/status/1421778132663668737"/>
    <hyperlink ref="V1728" r:id="rId2527" location="!/fkmatondo/status/1421773440109920256"/>
    <hyperlink ref="V1729" r:id="rId2528" location="!/cybersecurite_m/status/1421778175718301699"/>
    <hyperlink ref="V1730" r:id="rId2529" location="!/esante_gouv_fr/status/1421773701238906882"/>
    <hyperlink ref="V1731" r:id="rId2530" location="!/sante_gouv/status/1421797439523246091"/>
    <hyperlink ref="V1732" r:id="rId2531" location="!/cybersecurite_m/status/1421778209713045505"/>
    <hyperlink ref="V1733" r:id="rId2532" location="!/esante_gouv_fr/status/1421046183741505538"/>
    <hyperlink ref="V1734" r:id="rId2533" location="!/esante_gouv_fr/status/1421046539498233860"/>
    <hyperlink ref="V1735" r:id="rId2534" location="!/esante_gouv_fr/status/1421046918436765699"/>
    <hyperlink ref="V1736" r:id="rId2535" location="!/cybersecurite_m/status/1421778209713045505"/>
    <hyperlink ref="V1737" r:id="rId2536" location="!/celinevergne/status/1421759441163202565"/>
    <hyperlink ref="V1738" r:id="rId2537" location="!/celinevergne/status/1421780088396390401"/>
    <hyperlink ref="V1739" r:id="rId2538" location="!/cybersecurite_m/status/1421763124236013570"/>
    <hyperlink ref="V1740" r:id="rId2539" location="!/cybersecurite_m/status/1421793232317521922"/>
    <hyperlink ref="V1741" r:id="rId2540" location="!/k_le_jolif/status/1421784759840223235"/>
    <hyperlink ref="V1742" r:id="rId2541" location="!/cybersecurite_m/status/1421793262222856194"/>
    <hyperlink ref="V1743" r:id="rId2542" location="!/cybersecurite_m/status/1421793272209498115"/>
    <hyperlink ref="V1744" r:id="rId2543" location="!/cybersecurite_m/status/1421793272209498115"/>
    <hyperlink ref="V1745" r:id="rId2544" location="!/svemc/status/1421787847032442880"/>
    <hyperlink ref="V1746" r:id="rId2545" location="!/cybersecurite_m/status/1420706150610264068"/>
    <hyperlink ref="V1747" r:id="rId2546" location="!/cybersecurite_m/status/1421793272209498115"/>
    <hyperlink ref="V1748" r:id="rId2547" location="!/lalobarose/status/1421020138829123588"/>
    <hyperlink ref="V1749" r:id="rId2548" location="!/lalobarose/status/1421788163350147076"/>
    <hyperlink ref="V1750" r:id="rId2549" location="!/cybersecurite_m/status/1421023305159610371"/>
    <hyperlink ref="V1751" r:id="rId2550" location="!/cybersecurite_m/status/1421793306346983425"/>
    <hyperlink ref="V1752" r:id="rId2551" location="!/ericpukuta/status/1421794348157620225"/>
    <hyperlink ref="V1753" r:id="rId2552" location="!/cybersecurite_m/status/1421808332231348231"/>
    <hyperlink ref="V1754" r:id="rId2553" location="!/yeatesjm/status/1421039284212191235"/>
    <hyperlink ref="V1755" r:id="rId2554" location="!/yeatesjm/status/1421795740163190785"/>
    <hyperlink ref="V1756" r:id="rId2555" location="!/cybersecurite_m/status/1421808371037057024"/>
    <hyperlink ref="V1757" r:id="rId2556" location="!/aazimath/status/1421803582718939138"/>
    <hyperlink ref="V1758" r:id="rId2557" location="!/cybersecurite_m/status/1421808418231312387"/>
    <hyperlink ref="V1759" r:id="rId2558" location="!/minddata1/status/1421806170545795073"/>
    <hyperlink ref="V1760" r:id="rId2559" location="!/cybersecurite_m/status/1421808456810500098"/>
    <hyperlink ref="V1761" r:id="rId2560" location="!/ebergerault/status/1421821210762022913"/>
    <hyperlink ref="V1762" r:id="rId2561" location="!/cybersecurite_m/status/1421823461362700292"/>
    <hyperlink ref="V1763" r:id="rId2562" location="!/ecoreseau/status/1421849953677230080"/>
    <hyperlink ref="V1764" r:id="rId2563" location="!/cybersecurite_m/status/1421853631150804992"/>
    <hyperlink ref="V1765" r:id="rId2564" location="!/squadtw/status/1420656519205507072"/>
    <hyperlink ref="V1766" r:id="rId2565" location="!/squadtw/status/1422102648447242243"/>
    <hyperlink ref="V1767" r:id="rId2566" location="!/cybersecurite_m/status/1420660885417254914"/>
    <hyperlink ref="V1768" r:id="rId2567" location="!/cybersecurite_m/status/1422110322542907392"/>
    <hyperlink ref="V1769" r:id="rId2568" location="!/deveryware/status/1420384059763666947"/>
    <hyperlink ref="V1770" r:id="rId2569" location="!/deveryware/status/1422104888192815105"/>
    <hyperlink ref="V1771" r:id="rId2570" location="!/cybersecurite_m/status/1420389002784428032"/>
    <hyperlink ref="V1772" r:id="rId2571" location="!/cybersecurite_m/status/1422110356613238791"/>
    <hyperlink ref="V1773" r:id="rId2572" location="!/cybersecurite_m/status/1422110369699479553"/>
    <hyperlink ref="V1774" r:id="rId2573" location="!/svemc/status/1422104965317857281"/>
    <hyperlink ref="V1775" r:id="rId2574" location="!/cybersecurite_m/status/1422110369699479553"/>
    <hyperlink ref="V1776" r:id="rId2575" location="!/cybersecurite_m/status/1421793272209498115"/>
    <hyperlink ref="V1777" r:id="rId2576" location="!/cybersecurite_m/status/1422110369699479553"/>
    <hyperlink ref="V1778" r:id="rId2577" location="!/securitevflit/status/1420655333366771719"/>
    <hyperlink ref="V1779" r:id="rId2578" location="!/securitevflit/status/1421380107399176193"/>
    <hyperlink ref="V1780" r:id="rId2579" location="!/securitevflit/status/1422107399754706947"/>
    <hyperlink ref="V1781" r:id="rId2580" location="!/cybersecurite_m/status/1420660847156862976"/>
    <hyperlink ref="V1782" r:id="rId2581" location="!/cybersecurite_m/status/1421385635844214808"/>
    <hyperlink ref="V1783" r:id="rId2582" location="!/cybersecurite_m/status/1422110421067214849"/>
    <hyperlink ref="V1784" r:id="rId2583" location="!/arthur_fresnel/status/1422109061726851073"/>
    <hyperlink ref="V1785" r:id="rId2584" location="!/cybersecurite_m/status/1422110455129165824"/>
    <hyperlink ref="V1786" r:id="rId2585" location="!/abxpofficiel/status/1422120026392387587"/>
    <hyperlink ref="V1787" r:id="rId2586" location="!/cybersecurite_m/status/1422125459165392897"/>
    <hyperlink ref="V1788" r:id="rId2587" location="!/vigilance_fr/status/1420310320371978241"/>
    <hyperlink ref="V1789" r:id="rId2588" location="!/vigilance_fr/status/1420642511123533824"/>
    <hyperlink ref="V1790" r:id="rId2589" location="!/vigilance_fr/status/1421019999242686466"/>
    <hyperlink ref="V1791" r:id="rId2590" location="!/vigilance_fr/status/1422122260983386114"/>
    <hyperlink ref="V1792" r:id="rId2591" location="!/vigilance_fr/status/1422303455587225600"/>
    <hyperlink ref="V1793" r:id="rId2592" location="!/cybersecurite_m/status/1420313610069422081"/>
    <hyperlink ref="V1794" r:id="rId2593" location="!/cybersecurite_m/status/1421023287002509315"/>
    <hyperlink ref="V1795" r:id="rId2594" location="!/cybersecurite_m/status/1422125489020358656"/>
    <hyperlink ref="V1796" r:id="rId2595" location="!/soteria_lab/status/1421037897373921281"/>
    <hyperlink ref="V1797" r:id="rId2596" location="!/soteria_lab/status/1422124335557455880"/>
    <hyperlink ref="V1798" r:id="rId2597" location="!/cybersecurite_m/status/1421038348475543552"/>
    <hyperlink ref="V1799" r:id="rId2598" location="!/cybersecurite_m/status/1422125531965923329"/>
    <hyperlink ref="V1800" r:id="rId2599" location="!/cerfrance_sn/status/1422132528048185347"/>
    <hyperlink ref="V1801" r:id="rId2600" location="!/cybersecurite_m/status/1422140534680952834"/>
    <hyperlink ref="V1802" r:id="rId2601" location="!/imtfrance/status/1422135103082270723"/>
    <hyperlink ref="V1803" r:id="rId2602" location="!/cybersecurite_m/status/1422140564577918976"/>
    <hyperlink ref="V1804" r:id="rId2603" location="!/numrdv/status/1420330330527997952"/>
    <hyperlink ref="V1805" r:id="rId2604" location="!/numrdv/status/1420393913345478659"/>
    <hyperlink ref="V1806" r:id="rId2605" location="!/numrdv/status/1420633323341193220"/>
    <hyperlink ref="V1807" r:id="rId2606" location="!/numrdv/status/1420637103214317569"/>
    <hyperlink ref="V1808" r:id="rId2607" location="!/numrdv/status/1420753869135437830"/>
    <hyperlink ref="V1809" r:id="rId2608" location="!/numrdv/status/1420777905215315968"/>
    <hyperlink ref="V1810" r:id="rId2609" location="!/numrdv/status/1421120535887372290"/>
    <hyperlink ref="V1811" r:id="rId2610" location="!/numrdv/status/1421351689341128707"/>
    <hyperlink ref="V1812" r:id="rId2611" location="!/numrdv/status/1421731200792600576"/>
    <hyperlink ref="V1813" r:id="rId2612" location="!/numrdv/status/1421743786498031617"/>
    <hyperlink ref="V1814" r:id="rId2613" location="!/numrdv/status/1421768683580362754"/>
    <hyperlink ref="V1815" r:id="rId2614" location="!/numrdv/status/1421863684809256961"/>
    <hyperlink ref="V1816" r:id="rId2615" location="!/numrdv/status/1422077466676322304"/>
    <hyperlink ref="V1817" r:id="rId2616" location="!/numrdv/status/1422123650258329603"/>
    <hyperlink ref="V1818" r:id="rId2617" location="!/numrdv/status/1422138748024737792"/>
    <hyperlink ref="V1819" r:id="rId2618" location="!/numrdv/status/1422548578417872897"/>
    <hyperlink ref="V1820" r:id="rId2619" location="!/cybersecurite_m/status/1421128854387712000"/>
    <hyperlink ref="V1821" r:id="rId2620" location="!/cybersecurite_m/status/1421748021369442304"/>
    <hyperlink ref="V1822" r:id="rId2621" location="!/cybersecurite_m/status/1421748055376908290"/>
    <hyperlink ref="V1823" r:id="rId2622" location="!/cybersecurite_m/status/1421778154172162048"/>
    <hyperlink ref="V1824" r:id="rId2623" location="!/cybersecurite_m/status/1422125523032059910"/>
    <hyperlink ref="V1825" r:id="rId2624" location="!/cybersecurite_m/status/1422140594923712513"/>
    <hyperlink ref="V1826" r:id="rId2625" location="!/guiguiterrien/status/1422150428465184768"/>
    <hyperlink ref="V1827" r:id="rId2626" location="!/cybersecurite_m/status/1422155688458002440"/>
    <hyperlink ref="V1828" r:id="rId2627" location="!/guiguiterrien/status/1421350003881226242"/>
    <hyperlink ref="V1829" r:id="rId2628" location="!/cybersecurite_m/status/1422155688458002440"/>
    <hyperlink ref="V1830" r:id="rId2629" location="!/globalsign_fr/status/1420301516657811456"/>
    <hyperlink ref="V1831" r:id="rId2630" location="!/globalsign_fr/status/1422146662735257609"/>
    <hyperlink ref="V1832" r:id="rId2631" location="!/globalsign_fr/status/1422153719316103169"/>
    <hyperlink ref="V1833" r:id="rId2632" location="!/globalsign_fr/status/1422166483396960263"/>
    <hyperlink ref="V1834" r:id="rId2633" location="!/cybersecurite_m/status/1422155620287930380"/>
    <hyperlink ref="V1835" r:id="rId2634" location="!/cybersecurite_m/status/1422155778161614849"/>
    <hyperlink ref="V1836" r:id="rId2635" location="!/auraentreprises/status/1422156473111662596"/>
    <hyperlink ref="V1837" r:id="rId2636" location="!/cybersecurite_m/status/1422170719547543557"/>
    <hyperlink ref="V1838" r:id="rId2637" location="!/mesdatasetmoi/status/1422165291941842948"/>
    <hyperlink ref="V1839" r:id="rId2638" location="!/cybersecurite_m/status/1422170757912739842"/>
    <hyperlink ref="V1840" r:id="rId2639" location="!/cybersecurite_m/status/1422170757912739842"/>
    <hyperlink ref="V1841" r:id="rId2640" location="!/kiroloszakher/status/1420130578687533065"/>
    <hyperlink ref="V1842" r:id="rId2641" location="!/kiroloszakher/status/1422178930782580736"/>
    <hyperlink ref="V1843" r:id="rId2642" location="!/cybersecurite_m/status/1422185819721379842"/>
    <hyperlink ref="V1844" r:id="rId2643" location="!/cyber_duedil/status/1421050056975785986"/>
    <hyperlink ref="V1845" r:id="rId2644" location="!/cyber_duedil/status/1421474444099325953"/>
    <hyperlink ref="V1846" r:id="rId2645" location="!/cyber_duedil/status/1422158954059243520"/>
    <hyperlink ref="V1847" r:id="rId2646" location="!/cyber_duedil/status/1422188930401718274"/>
    <hyperlink ref="V1848" r:id="rId2647" location="!/cybersecurite_m/status/1422200940980064266"/>
    <hyperlink ref="V1849" r:id="rId2648" location="!/pehorent/status/1422195544093507591"/>
    <hyperlink ref="V1850" r:id="rId2649" location="!/ipsteel/status/1422206011058819079"/>
    <hyperlink ref="V1851" r:id="rId2650" location="!/cybersecurite_m/status/1422200962979188736"/>
    <hyperlink ref="V1852" r:id="rId2651" location="!/semafor_conseil/status/1422202562413989896"/>
    <hyperlink ref="V1853" r:id="rId2652" location="!/semafor_conseil/status/1422459537353814028"/>
    <hyperlink ref="V1854" r:id="rId2653" location="!/cybersecurite_m/status/1422216018521378818"/>
    <hyperlink ref="V1855" r:id="rId2654" location="!/prefet92/status/1422206508323020804"/>
    <hyperlink ref="V1856" r:id="rId2655" location="!/cybersecurite_m/status/1422216090764161025"/>
    <hyperlink ref="V1857" r:id="rId2656" location="!/orsys/status/1422210893484601348"/>
    <hyperlink ref="V1858" r:id="rId2657" location="!/orsys/status/1422286254629171200"/>
    <hyperlink ref="V1859" r:id="rId2658" location="!/cybersecurite_m/status/1422216099681247233"/>
    <hyperlink ref="V1860" r:id="rId2659" location="!/economie_gouv/status/1422462047367933968"/>
    <hyperlink ref="V1861" r:id="rId2660" location="!/cybersecurite_m/status/1422472711146778645"/>
    <hyperlink ref="V1862" r:id="rId2661" location="!/arkhineo/status/1422466126626369548"/>
    <hyperlink ref="V1863" r:id="rId2662" location="!/cybersecurite_m/status/1422472758341087251"/>
    <hyperlink ref="V1864" r:id="rId2663" location="!/dxcfrance/status/1422467276419313678"/>
    <hyperlink ref="V1865" r:id="rId2664" location="!/cybersecurite_m/status/1422472779799146527"/>
    <hyperlink ref="V1866" r:id="rId2665" location="!/sandeepkshukla/status/1422453799780683776"/>
    <hyperlink ref="V1867" r:id="rId2666" location="!/sandeepkshukla/status/1422467644360323073"/>
    <hyperlink ref="V1868" r:id="rId2667" location="!/cybersecurite_m/status/1422472805401178113"/>
    <hyperlink ref="V1869" r:id="rId2668" location="!/unideesdz/status/1420397670645043209"/>
    <hyperlink ref="V1870" r:id="rId2669" location="!/unideesdz/status/1421749299298320385"/>
    <hyperlink ref="V1871" r:id="rId2670" location="!/unideesdz/status/1421814194601664519"/>
    <hyperlink ref="V1872" r:id="rId2671" location="!/unideesdz/status/1422471542835982337"/>
    <hyperlink ref="V1873" r:id="rId2672" location="!/cybersecurite_m/status/1421763033181966338"/>
    <hyperlink ref="V1874" r:id="rId2673" location="!/cybersecurite_m/status/1421823431432093704"/>
    <hyperlink ref="V1875" r:id="rId2674" location="!/cybersecurite_m/status/1422472818546126874"/>
    <hyperlink ref="V1876" r:id="rId2675" location="!/synetis/status/1420368767348051971"/>
    <hyperlink ref="V1877" r:id="rId2676" location="!/synetis/status/1420670526800998403"/>
    <hyperlink ref="V1878" r:id="rId2677" location="!/synetis/status/1420731106182189057"/>
    <hyperlink ref="V1879" r:id="rId2678" location="!/synetis/status/1422482540032581633"/>
    <hyperlink ref="V1880" r:id="rId2679" location="!/cybersecurite_m/status/1420373927017263109"/>
    <hyperlink ref="V1881" r:id="rId2680" location="!/cybersecurite_m/status/1420675947196522498"/>
    <hyperlink ref="V1882" r:id="rId2681" location="!/cybersecurite_m/status/1420736361716457474"/>
    <hyperlink ref="V1883" r:id="rId2682" location="!/cybersecurite_m/status/1422487808917245955"/>
    <hyperlink ref="V1884" r:id="rId2683" location="!/cybersecurite_m/status/1422487826218856449"/>
    <hyperlink ref="V1885" r:id="rId2684" location="!/itsgroupsa/status/1422482572085432322"/>
    <hyperlink ref="V1886" r:id="rId2685" location="!/cybersecurite_m/status/1422487826218856449"/>
    <hyperlink ref="V1887" r:id="rId2686" location="!/nat_bad/status/1422483111322034178"/>
    <hyperlink ref="V1888" r:id="rId2687" location="!/cybersecurite_m/status/1422487847739797505"/>
    <hyperlink ref="V1889" r:id="rId2688" location="!/anssi_fr/status/1422486794508046354"/>
    <hyperlink ref="V1890" r:id="rId2689" location="!/cybersecurite_m/status/1422487949917163525"/>
    <hyperlink ref="V1891" r:id="rId2690" location="!/iboofr/status/1420354610158518274"/>
    <hyperlink ref="V1892" r:id="rId2691" location="!/iboofr/status/1422491188955844611"/>
    <hyperlink ref="V1893" r:id="rId2692" location="!/cybersecurite_m/status/1420358780399796225"/>
    <hyperlink ref="V1894" r:id="rId2693" location="!/cybersecurite_m/status/1422502908969558018"/>
    <hyperlink ref="V1895" r:id="rId2694" location="!/esbd_fr/status/1420653570139987968"/>
    <hyperlink ref="V1896" r:id="rId2695" location="!/esbd_fr/status/1420881069134553090"/>
    <hyperlink ref="V1897" r:id="rId2696" location="!/esbd_fr/status/1422495981069811713"/>
    <hyperlink ref="V1898" r:id="rId2697" location="!/cybersecurite_m/status/1420660829930856452"/>
    <hyperlink ref="V1899" r:id="rId2698" location="!/cybersecurite_m/status/1422502917840441397"/>
    <hyperlink ref="V1900" r:id="rId2699" location="!/stormshield/status/1420353670219173889"/>
    <hyperlink ref="V1901" r:id="rId2700" location="!/stormshield/status/1420657971843977218"/>
    <hyperlink ref="V1902" r:id="rId2701" location="!/stormshield/status/1421078235526356996"/>
    <hyperlink ref="V1903" r:id="rId2702" location="!/stormshield/status/1421130549121404933"/>
    <hyperlink ref="V1904" r:id="rId2703" location="!/stormshield/status/1422497989227126784"/>
    <hyperlink ref="V1905" r:id="rId2704" location="!/stormshield/status/1422552305828876303"/>
    <hyperlink ref="V1906" r:id="rId2705" location="!/cybersecurite_m/status/1421083633889251330"/>
    <hyperlink ref="V1907" r:id="rId2706" location="!/cybersecurite_m/status/1422502956033773569"/>
    <hyperlink ref="V1908" r:id="rId2707" location="!/atrisc/status/1422500004061646880"/>
    <hyperlink ref="V1909" r:id="rId2708" location="!/cybersecurite_m/status/1422503028372934694"/>
    <hyperlink ref="V1910" r:id="rId2709" location="!/radwarefr/status/1420330788130787329"/>
    <hyperlink ref="V1911" r:id="rId2710" location="!/radwarefr/status/1422505086224306187"/>
    <hyperlink ref="V1912" r:id="rId2711" location="!/cybersecurite_m/status/1422518007973220352"/>
    <hyperlink ref="V1913" r:id="rId2712" location="!/archimagredac/status/1422507172127199232"/>
    <hyperlink ref="V1914" r:id="rId2713" location="!/cybersecurite_m/status/1422518037895389193"/>
    <hyperlink ref="V1915" r:id="rId2714" location="!/expertime/status/1422512317225443341"/>
    <hyperlink ref="V1916" r:id="rId2715" location="!/cybersecurite_m/status/1422518076285804545"/>
    <hyperlink ref="V1917" r:id="rId2716" location="!/cybersecurite_m/status/1422518127686991873"/>
    <hyperlink ref="V1918" r:id="rId2717" location="!/lalettrea/status/1422516373805273089"/>
    <hyperlink ref="V1919" r:id="rId2718" location="!/cybersecurite_m/status/1422518136679567365"/>
    <hyperlink ref="V1920" r:id="rId2719" location="!/lalettrea/status/1422516373805273089"/>
    <hyperlink ref="V1921" r:id="rId2720" location="!/cybersecurite_m/status/1422518136679567365"/>
    <hyperlink ref="V1922" r:id="rId2721" location="!/lalettrea/status/1422516373805273089"/>
    <hyperlink ref="V1923" r:id="rId2722" location="!/cybersecurite_m/status/1422518136679567365"/>
    <hyperlink ref="V1924" r:id="rId2723" location="!/cybersecurite_m/status/1422518136679567365"/>
    <hyperlink ref="V1925" r:id="rId2724" location="!/dojoshield/status/1420709944664395778"/>
    <hyperlink ref="V1926" r:id="rId2725" location="!/dojoshield/status/1421072330961440775"/>
    <hyperlink ref="V1927" r:id="rId2726" location="!/dojoshield/status/1422521882776117264"/>
    <hyperlink ref="V1928" r:id="rId2727" location="!/cybersecurite_m/status/1420721168148049927"/>
    <hyperlink ref="V1929" r:id="rId2728" location="!/cybersecurite_m/status/1421083556789596160"/>
    <hyperlink ref="V1930" r:id="rId2729" location="!/cybersecurite_m/status/1422533107236868102"/>
    <hyperlink ref="V1931" r:id="rId2730" location="!/adaliddafra/status/1422522010203131909"/>
    <hyperlink ref="V1932" r:id="rId2731" location="!/cybersecurite_m/status/1422533120356757505"/>
    <hyperlink ref="V1933" r:id="rId2732" location="!/coffeecoachingf/status/1420386651315089414"/>
    <hyperlink ref="V1934" r:id="rId2733" location="!/coffeecoachingf/status/1420721844676669449"/>
    <hyperlink ref="V1935" r:id="rId2734" location="!/coffeecoachingf/status/1421096198266576898"/>
    <hyperlink ref="V1936" r:id="rId2735" location="!/coffeecoachingf/status/1422119698586607620"/>
    <hyperlink ref="V1937" r:id="rId2736" location="!/coffeecoachingf/status/1422534721330941955"/>
    <hyperlink ref="V1938" r:id="rId2737" location="!/cybersecurite_m/status/1421098763192619015"/>
    <hyperlink ref="V1939" r:id="rId2738" location="!/cybersecurite_m/status/1422125420913348608"/>
    <hyperlink ref="V1940" r:id="rId2739" location="!/cybersecurite_m/status/1422548206693519376"/>
    <hyperlink ref="V1941" r:id="rId2740" location="!/jevalideca/status/1422535259888013313"/>
    <hyperlink ref="V1942" r:id="rId2741" location="!/cybersecurite_m/status/1422548240868814854"/>
    <hyperlink ref="V1943" r:id="rId2742" location="!/nvelleaquitaine/status/1422527716901986345"/>
    <hyperlink ref="V1944" r:id="rId2743" location="!/numeriquena/status/1422537573461893124"/>
    <hyperlink ref="V1945" r:id="rId2744" location="!/cybersecurite_m/status/1422533133501616129"/>
    <hyperlink ref="V1946" r:id="rId2745" location="!/cybersecurite_m/status/1422548292437790724"/>
    <hyperlink ref="V1947" r:id="rId2746" location="!/numeriquena/status/1422530689073881128"/>
    <hyperlink ref="V1948" r:id="rId2747" location="!/cybersecurite_m/status/1422533172433149954"/>
    <hyperlink ref="V1949" r:id="rId2748" location="!/cybersecurite_m/status/1422548292437790724"/>
    <hyperlink ref="V1950" r:id="rId2749" location="!/thalessecurity/status/1420978964206522369"/>
    <hyperlink ref="V1951" r:id="rId2750" location="!/thalessecurity/status/1422556861648211971"/>
    <hyperlink ref="V1952" r:id="rId2751" location="!/cybersecurite_m/status/1422563333006315525"/>
    <hyperlink ref="V1953" r:id="rId2752" location="!/thalessecurity/status/1420606258181144582"/>
    <hyperlink ref="V1954" r:id="rId2753" location="!/thalessecurity/status/1422135585884491776"/>
    <hyperlink ref="V1955" r:id="rId2754" location="!/cybersecurite_m/status/1422140586031816705"/>
    <hyperlink ref="V1956" r:id="rId2755" location="!/cybersecurite_m/status/1422563333006315525"/>
    <hyperlink ref="V1957" r:id="rId2756" location="!/gie_sesamvitale/status/1422557619118608388"/>
    <hyperlink ref="V1958" r:id="rId2757" location="!/cybersecurite_m/status/1422563342024159234"/>
    <hyperlink ref="V1959" r:id="rId2758" location="!/prefaquitaine33/status/1422559036076171266"/>
    <hyperlink ref="V1960" r:id="rId2759" location="!/cybersecurite_m/status/1422563350924472330"/>
    <hyperlink ref="V1961" r:id="rId2760" location="!/projetlys/status/1422559253865316353"/>
    <hyperlink ref="V1962" r:id="rId2761" location="!/cybersecurite_m/status/1422563372458024964"/>
    <hyperlink ref="V1963" r:id="rId2762" location="!/cmaaura/status/1422560137949192193"/>
    <hyperlink ref="V1964" r:id="rId2763" location="!/cybersecurite_m/status/1422563389881135104"/>
    <hyperlink ref="V1965" r:id="rId2764" location="!/cybersecurite_m/status/1422563389881135104"/>
    <hyperlink ref="V1966" r:id="rId2765" location="!/6cure/status/1422564784776654861"/>
    <hyperlink ref="V1967" r:id="rId2766" location="!/cybersecurite_m/status/1422578406055714824"/>
    <hyperlink ref="V1968" r:id="rId2767" location="!/maunatraikia/status/1421088099258535943"/>
    <hyperlink ref="V1969" r:id="rId2768" location="!/maunatraikia/status/1422570181906341904"/>
    <hyperlink ref="V1970" r:id="rId2769" location="!/cybersecurite_m/status/1422578475672690692"/>
    <hyperlink ref="V1971" r:id="rId2770" location="!/sandrabocciolin/status/1422572984905125891"/>
    <hyperlink ref="V1972" r:id="rId2771" location="!/cybersecurite_m/status/1422578543754629121"/>
    <hyperlink ref="V1973" r:id="rId2772" location="!/sandrabocciolin/status/1420292943487946752"/>
    <hyperlink ref="V1974" r:id="rId2773" location="!/sandrabocciolin/status/1420761055974678540"/>
    <hyperlink ref="V1975" r:id="rId2774" location="!/sandrabocciolin/status/1421017720351600641"/>
    <hyperlink ref="V1976" r:id="rId2775" location="!/sandrabocciolin/status/1422512572310462467"/>
    <hyperlink ref="V1977" r:id="rId2776" location="!/cybersecurite_m/status/1420298417042038787"/>
    <hyperlink ref="V1978" r:id="rId2777" location="!/cybersecurite_m/status/1420343714858287104"/>
    <hyperlink ref="V1979" r:id="rId2778" location="!/cybersecurite_m/status/1420766529373753345"/>
    <hyperlink ref="V1980" r:id="rId2779" location="!/cybersecurite_m/status/1421023248683315201"/>
    <hyperlink ref="V1981" r:id="rId2780" location="!/cybersecurite_m/status/1421128885303980038"/>
    <hyperlink ref="V1982" r:id="rId2781" location="!/cybersecurite_m/status/1422518127686991873"/>
    <hyperlink ref="V1983" r:id="rId2782" location="!/cybersecurite_m/status/1422578543754629121"/>
    <hyperlink ref="V1984" r:id="rId2783" location="!/cybersecurite_m/status/1420298383009501184"/>
    <hyperlink ref="V1985" r:id="rId2784" location="!/cybersecurite_m/status/1420313482034024450"/>
    <hyperlink ref="V1986" r:id="rId2785" location="!/cybersecurite_m/status/1420313482034024450"/>
    <hyperlink ref="V1987" r:id="rId2786" location="!/cybersecurite_m/status/1420313482034024450"/>
    <hyperlink ref="V1988" r:id="rId2787" location="!/cybersecurite_m/status/1420313584400281600"/>
    <hyperlink ref="V1989" r:id="rId2788" location="!/cybersecurite_m/status/1420343723842473992"/>
    <hyperlink ref="V1990" r:id="rId2789" location="!/cybersecurite_m/status/1420358814688235527"/>
    <hyperlink ref="V1991" r:id="rId2790" location="!/cybersecurite_m/status/1420373879646736389"/>
    <hyperlink ref="V1992" r:id="rId2791" location="!/cybersecurite_m/status/1420373896994430985"/>
    <hyperlink ref="V1993" r:id="rId2792" location="!/cybersecurite_m/status/1420404079130447872"/>
    <hyperlink ref="V1994" r:id="rId2793" location="!/cybersecurite_m/status/1420404092250251270"/>
    <hyperlink ref="V1995" r:id="rId2794" location="!/cybersecurite_m/status/1420404152061026309"/>
    <hyperlink ref="V1996" r:id="rId2795" location="!/cybersecurite_m/status/1420660770107445255"/>
    <hyperlink ref="V1997" r:id="rId2796" location="!/cybersecurite_m/status/1420675981237440519"/>
    <hyperlink ref="V1998" r:id="rId2797" location="!/cybersecurite_m/status/1420690969058492419"/>
    <hyperlink ref="V1999" r:id="rId2798" location="!/cybersecurite_m/status/1420706069404426247"/>
    <hyperlink ref="V2000" r:id="rId2799" location="!/cybersecurite_m/status/1420706095044169728"/>
    <hyperlink ref="V2001" r:id="rId2800" location="!/cybersecurite_m/status/1420706120751058944"/>
    <hyperlink ref="V2002" r:id="rId2801" location="!/cybersecurite_m/status/1420706120751058944"/>
    <hyperlink ref="V2003" r:id="rId2802" location="!/cybersecurite_m/status/1420706189466288130"/>
    <hyperlink ref="V2004" r:id="rId2803" location="!/cybersecurite_m/status/1420721258598125570"/>
    <hyperlink ref="V2005" r:id="rId2804" location="!/cybersecurite_m/status/1420736267797635075"/>
    <hyperlink ref="V2006" r:id="rId2805" location="!/cybersecurite_m/status/1420736391605010432"/>
    <hyperlink ref="V2007" r:id="rId2806" location="!/cybersecurite_m/status/1420751461630169092"/>
    <hyperlink ref="V2008" r:id="rId2807" location="!/cybersecurite_m/status/1420766481197961223"/>
    <hyperlink ref="V2009" r:id="rId2808" location="!/cybersecurite_m/status/1421038257840824320"/>
    <hyperlink ref="V2010" r:id="rId2809" location="!/cybersecurite_m/status/1421038292376690688"/>
    <hyperlink ref="V2011" r:id="rId2810" location="!/cybersecurite_m/status/1421053356743790592"/>
    <hyperlink ref="V2012" r:id="rId2811" location="!/cybersecurite_m/status/1421053390767939585"/>
    <hyperlink ref="V2013" r:id="rId2812" location="!/cybersecurite_m/status/1421053412238561286"/>
    <hyperlink ref="V2014" r:id="rId2813" location="!/cybersecurite_m/status/1421053433717604357"/>
    <hyperlink ref="V2015" r:id="rId2814" location="!/cybersecurite_m/status/1421053468371046404"/>
    <hyperlink ref="V2016" r:id="rId2815" location="!/cybersecurite_m/status/1421053477292290050"/>
    <hyperlink ref="V2017" r:id="rId2816" location="!/cybersecurite_m/status/1421068456640851971"/>
    <hyperlink ref="V2018" r:id="rId2817" location="!/cybersecurite_m/status/1421068486806327296"/>
    <hyperlink ref="V2019" r:id="rId2818" location="!/cybersecurite_m/status/1421068563406807040"/>
    <hyperlink ref="V2020" r:id="rId2819" location="!/cybersecurite_m/status/1421083574095187972"/>
    <hyperlink ref="V2021" r:id="rId2820" location="!/cybersecurite_m/status/1421113841161838599"/>
    <hyperlink ref="V2022" r:id="rId2821" location="!/cybersecurite_m/status/1421113841161838599"/>
    <hyperlink ref="V2023" r:id="rId2822" location="!/cybersecurite_m/status/1421113841161838599"/>
    <hyperlink ref="V2024" r:id="rId2823" location="!/cybersecurite_m/status/1421385545649987584"/>
    <hyperlink ref="V2025" r:id="rId2824" location="!/cybersecurite_m/status/1421385571302322178"/>
    <hyperlink ref="V2026" r:id="rId2825" location="!/cybersecurite_m/status/1421385605901168640"/>
    <hyperlink ref="V2027" r:id="rId2826" location="!/cybersecurite_m/status/1421445943791083520"/>
    <hyperlink ref="V2028" r:id="rId2827" location="!/cybersecurite_m/status/1421461069030203397"/>
    <hyperlink ref="V2029" r:id="rId2828" location="!/cybersecurite_m/status/1421461069030203397"/>
    <hyperlink ref="V2030" r:id="rId2829" location="!/cybersecurite_m/status/1421476142633132032"/>
    <hyperlink ref="V2031" r:id="rId2830" location="!/cybersecurite_m/status/1421747935310761986"/>
    <hyperlink ref="V2032" r:id="rId2831" location="!/cybersecurite_m/status/1421763067864563715"/>
    <hyperlink ref="V2033" r:id="rId2832" location="!/cybersecurite_m/status/1421778231447932931"/>
    <hyperlink ref="V2034" r:id="rId2833" location="!/cybersecurite_m/status/1421808345279762438"/>
    <hyperlink ref="V2035" r:id="rId2834" location="!/cybersecurite_m/status/1421808388414001155"/>
    <hyperlink ref="V2036" r:id="rId2835" location="!/cybersecurite_m/status/1421823461362700292"/>
    <hyperlink ref="V2037" r:id="rId2836" location="!/cybersecurite_m/status/1422110382844416001"/>
    <hyperlink ref="V2038" r:id="rId2837" location="!/cybersecurite_m/status/1422140521540198400"/>
    <hyperlink ref="V2039" r:id="rId2838" location="!/cybersecurite_m/status/1422155658561007620"/>
    <hyperlink ref="V2040" r:id="rId2839" location="!/cybersecurite_m/status/1422155714139762692"/>
    <hyperlink ref="V2041" r:id="rId2840" location="!/cybersecurite_m/status/1422155752446255106"/>
    <hyperlink ref="V2042" r:id="rId2841" location="!/cybersecurite_m/status/1422170775243657225"/>
    <hyperlink ref="V2043" r:id="rId2842" location="!/cybersecurite_m/status/1422185819721379842"/>
    <hyperlink ref="V2044" r:id="rId2843" location="!/cybersecurite_m/status/1422185828583940098"/>
    <hyperlink ref="V2045" r:id="rId2844" location="!/cybersecurite_m/status/1422200919475822592"/>
    <hyperlink ref="V2046" r:id="rId2845" location="!/cybersecurite_m/status/1422200919475822592"/>
    <hyperlink ref="V2047" r:id="rId2846" location="!/cybersecurite_m/status/1422200954091409411"/>
    <hyperlink ref="V2048" r:id="rId2847" location="!/cybersecurite_m/status/1422216052541468676"/>
    <hyperlink ref="V2049" r:id="rId2848" location="!/cybersecurite_m/status/1422472749382053895"/>
    <hyperlink ref="V2050" r:id="rId2849" location="!/cybersecurite_m/status/1422487885975113732"/>
    <hyperlink ref="V2051" r:id="rId2850" location="!/cybersecurite_m/status/1422487920049524748"/>
    <hyperlink ref="V2052" r:id="rId2851" location="!/cybersecurite_m/status/1422487920049524748"/>
    <hyperlink ref="V2053" r:id="rId2852" location="!/cybersecurite_m/status/1422487920049524748"/>
    <hyperlink ref="V2054" r:id="rId2853" location="!/cybersecurite_m/status/1422487949917163525"/>
    <hyperlink ref="V2055" r:id="rId2854" location="!/cybersecurite_m/status/1422502994285826066"/>
    <hyperlink ref="V2056" r:id="rId2855" location="!/cybersecurite_m/status/1422518101996888065"/>
    <hyperlink ref="V2057" r:id="rId2856" location="!/cybersecurite_m/status/1422533146583646208"/>
    <hyperlink ref="V2058" r:id="rId2857" location="!/cybersecurite_m/status/1422533172433149954"/>
    <hyperlink ref="V2059" r:id="rId2858" location="!/cybersecurite_m/status/1422548270816059394"/>
    <hyperlink ref="V2060" r:id="rId2859" location="!/cybersecurite_m/status/1422563307370725377"/>
    <hyperlink ref="V2061" r:id="rId2860" location="!/cybersecurite_m/status/1422578445691736072"/>
    <hyperlink ref="V2062" r:id="rId2861" location="!/cybersecurite_m/status/1422578505485852679"/>
    <hyperlink ref="V2063" r:id="rId2862" location="!/cybersecurite_m/status/1422578565275656194"/>
    <hyperlink ref="V2064" r:id="rId2863" location="!/aucae1/status/1420760787723816961"/>
    <hyperlink ref="V2065" r:id="rId2864" location="!/aucae1/status/1421049196774404096"/>
    <hyperlink ref="V2066" r:id="rId2865" location="!/aucae1/status/1422205595231338500"/>
    <hyperlink ref="V2067" r:id="rId2866" location="!/aucae1/status/1422572730633834500"/>
    <hyperlink ref="V2068" r:id="rId2867" location="!/herekleis/status/1420768790607015938"/>
    <hyperlink ref="V2069" r:id="rId2868" location="!/herekleis/status/1421084765143412742"/>
    <hyperlink ref="V2070" r:id="rId2869" location="!/herekleis/status/1422219898613346304"/>
    <hyperlink ref="V2071" r:id="rId2870" location="!/herekleis/status/1422579194857500672"/>
    <hyperlink ref="V2072" r:id="rId2871" location="!/martine_f_pro/status/1422229578311942148"/>
    <hyperlink ref="V2073" r:id="rId2872" location="!/martine_f_pro/status/1422229578311942148"/>
    <hyperlink ref="V2074" r:id="rId2873" location="!/martine_f_pro/status/1422486191237120000"/>
    <hyperlink ref="V2075" r:id="rId2874" location="!/martine_f_pro/status/1422486191237120000"/>
    <hyperlink ref="V2076" r:id="rId2875" location="!/georges2229/status/1422483876660883456"/>
    <hyperlink ref="V2077" r:id="rId2876" location="!/martine_f_pro/status/1422552952821125123"/>
    <hyperlink ref="V2078" r:id="rId2877" location="!/lecafedugeek/status/1422527748271185963"/>
    <hyperlink ref="V2079" r:id="rId2878" location="!/martine_f_pro/status/1422553075965956104"/>
    <hyperlink ref="V2080" r:id="rId2879" location="!/martine_f_pro/status/1420444026042523649"/>
    <hyperlink ref="V2081" r:id="rId2880" location="!/martine_f_pro/status/1420715818535501833"/>
    <hyperlink ref="V2082" r:id="rId2881" location="!/martine_f_pro/status/1421138715691429894"/>
    <hyperlink ref="V2083" r:id="rId2882" location="!/martine_f_pro/status/1422233333568786434"/>
    <hyperlink ref="V2084" r:id="rId2883" location="!/martine_f_pro/status/1422550343603441676"/>
    <hyperlink ref="V2085" r:id="rId2884" location="!/martine_f_pro/status/1422552724869206016"/>
    <hyperlink ref="V2086" r:id="rId2885" location="!/martine_f_pro/status/1422552724869206016"/>
    <hyperlink ref="V2087" r:id="rId2886" location="!/martine_f_pro/status/1422552724869206016"/>
    <hyperlink ref="V2088" r:id="rId2887" location="!/martine_f_pro/status/1422553030415814667"/>
    <hyperlink ref="V2089" r:id="rId2888" location="!/martine_f_pro/status/1422580648074698757"/>
    <hyperlink ref="V2090" r:id="rId2889" location="!/adec_corse/status/1420302778388320256"/>
    <hyperlink ref="V2091" r:id="rId2890" location="!/laveilletechno/status/1420303219251564547"/>
    <hyperlink ref="V2092" r:id="rId2891" location="!/adec_corse/status/1420302778388320256"/>
    <hyperlink ref="V2093" r:id="rId2892" location="!/adec_corse/status/1422548334003343362"/>
    <hyperlink ref="V2094" r:id="rId2893" location="!/adec_corse/status/1422548334003343362"/>
    <hyperlink ref="V2095" r:id="rId2894" location="!/adec_corse/status/1422548334003343362"/>
    <hyperlink ref="V2096" r:id="rId2895" location="!/adec_corse/status/1422548962939187210"/>
    <hyperlink ref="V2097" r:id="rId2896" location="!/adec_corse/status/1422548962939187210"/>
    <hyperlink ref="V2098" r:id="rId2897" location="!/laveilletechno/status/1420303219251564547"/>
    <hyperlink ref="V2099" r:id="rId2898" location="!/ia_2100/status/1420445422166937600"/>
    <hyperlink ref="V2100" r:id="rId2899" location="!/laveilletechno/status/1420446162381836296"/>
    <hyperlink ref="V2101" r:id="rId2900" location="!/synthetiser1/status/1420704827953324042"/>
    <hyperlink ref="V2102" r:id="rId2901" location="!/laveilletechno/status/1420705023189782537"/>
    <hyperlink ref="V2103" r:id="rId2902" location="!/it_partners/status/1421085747453599756"/>
    <hyperlink ref="V2104" r:id="rId2903" location="!/it_partners/status/1422104990580101121"/>
    <hyperlink ref="V2105" r:id="rId2904" location="!/it_partners/status/1422474870596775955"/>
    <hyperlink ref="V2106" r:id="rId2905" location="!/laveilletechno/status/1421086220164153344"/>
    <hyperlink ref="V2107" r:id="rId2906" location="!/avastfrance/status/1421701224458592256"/>
    <hyperlink ref="V2108" r:id="rId2907" location="!/laveilletechno/status/1421701272495955971"/>
    <hyperlink ref="V2109" r:id="rId2908" location="!/highnewsfrance/status/1420270306334281732"/>
    <hyperlink ref="V2110" r:id="rId2909" location="!/highnewsfrance/status/1420365180190527490"/>
    <hyperlink ref="V2111" r:id="rId2910" location="!/highnewsfrance/status/1420697282186448899"/>
    <hyperlink ref="V2112" r:id="rId2911" location="!/highnewsfrance/status/1420727058481696774"/>
    <hyperlink ref="V2113" r:id="rId2912" location="!/highnewsfrance/status/1420988114223386624"/>
    <hyperlink ref="V2114" r:id="rId2913" location="!/highnewsfrance/status/1421059246653857794"/>
    <hyperlink ref="V2115" r:id="rId2914" location="!/highnewsfrance/status/1421357470610513925"/>
    <hyperlink ref="V2116" r:id="rId2915" location="!/highnewsfrance/status/1421795346477371394"/>
    <hyperlink ref="V2117" r:id="rId2916" location="!/highnewsfrance/status/1422150671135019009"/>
    <hyperlink ref="V2118" r:id="rId2917" location="!/highnewsfrance/status/1422444686854270994"/>
    <hyperlink ref="V2119" r:id="rId2918" location="!/highnewsfrance/status/1422520122107961364"/>
    <hyperlink ref="V2120" r:id="rId2919" location="!/laveilletechno/status/1421795896023453698"/>
    <hyperlink ref="V2121" r:id="rId2920" location="!/gabrielfoffano/status/1420272817640288256"/>
    <hyperlink ref="V2122" r:id="rId2921" location="!/gabrielfoffano/status/1420365109965299712"/>
    <hyperlink ref="V2123" r:id="rId2922" location="!/gabrielfoffano/status/1420697224074436609"/>
    <hyperlink ref="V2124" r:id="rId2923" location="!/gabrielfoffano/status/1420729576179838984"/>
    <hyperlink ref="V2125" r:id="rId2924" location="!/gabrielfoffano/status/1420988048196710400"/>
    <hyperlink ref="V2126" r:id="rId2925" location="!/gabrielfoffano/status/1421061764914024449"/>
    <hyperlink ref="V2127" r:id="rId2926" location="!/gabrielfoffano/status/1421357496493543427"/>
    <hyperlink ref="V2128" r:id="rId2927" location="!/gabrielfoffano/status/1421797863634395141"/>
    <hyperlink ref="V2129" r:id="rId2928" location="!/gabrielfoffano/status/1422150609076097026"/>
    <hyperlink ref="V2130" r:id="rId2929" location="!/gabrielfoffano/status/1422447144489922575"/>
    <hyperlink ref="V2131" r:id="rId2930" location="!/gabrielfoffano/status/1422520143834402816"/>
    <hyperlink ref="V2132" r:id="rId2931" location="!/laveilletechno/status/1421797909243248642"/>
    <hyperlink ref="V2133" r:id="rId2932" location="!/lucspighel/status/1421776913547337734"/>
    <hyperlink ref="V2134" r:id="rId2933" location="!/lucspighel/status/1421794883250102277"/>
    <hyperlink ref="V2135" r:id="rId2934" location="!/lucspighel/status/1422179209573765125"/>
    <hyperlink ref="V2136" r:id="rId2935" location="!/lucspighel/status/1422499328669671424"/>
    <hyperlink ref="V2137" r:id="rId2936" location="!/laveilletechno/status/1422499532336664578"/>
    <hyperlink ref="V2138" r:id="rId2937" location="!/espaceit/status/1420138510347116554"/>
    <hyperlink ref="V2139" r:id="rId2938" location="!/espaceit/status/1420519822849417217"/>
    <hyperlink ref="V2140" r:id="rId2939" location="!/espaceit/status/1422170172035637257"/>
    <hyperlink ref="V2141" r:id="rId2940" location="!/espaceit/status/1422535682485100544"/>
    <hyperlink ref="V2142" r:id="rId2941" location="!/laveilletechno/status/1420139205192208384"/>
    <hyperlink ref="V2143" r:id="rId2942" location="!/laveilletechno/status/1420521669098147841"/>
    <hyperlink ref="V2144" r:id="rId2943" location="!/laveilletechno/status/1422535771286867977"/>
    <hyperlink ref="V2145" r:id="rId2944" location="!/telecomevol/status/1422580560745074692"/>
    <hyperlink ref="V2146" r:id="rId2945" location="!/laveilletechno/status/1422581069660962828"/>
    <hyperlink ref="V2147" r:id="rId2946" location="!/laveilletechno/status/1420303219251564547"/>
    <hyperlink ref="V2148" r:id="rId2947" location="!/laveilletechno/status/1420402876812255232"/>
    <hyperlink ref="V2149" r:id="rId2948" location="!/gaby_wald/status/1420394346642292741"/>
    <hyperlink ref="V2150" r:id="rId2949" location="!/gaby_wald/status/1420394845810659330"/>
    <hyperlink ref="V2151" r:id="rId2950" location="!/gaby_wald/status/1420395482032091141"/>
    <hyperlink ref="V2152" r:id="rId2951" location="!/gaby_wald/status/1420396285564178433"/>
    <hyperlink ref="V2153" r:id="rId2952" location="!/gaby_wald/status/1420397330369548298"/>
    <hyperlink ref="V2154" r:id="rId2953" location="!/gaby_wald/status/1420397406760407049"/>
    <hyperlink ref="V2155" r:id="rId2954" location="!/gaby_wald/status/1420401505648189444"/>
    <hyperlink ref="V2156" r:id="rId2955" location="!/gaby_wald/status/1420401623860453378"/>
    <hyperlink ref="V2157" r:id="rId2956" location="!/gaby_wald/status/1420402011426676736"/>
    <hyperlink ref="V2158" r:id="rId2957" location="!/gaby_wald/status/1421049940332191745"/>
    <hyperlink ref="V2159" r:id="rId2958" location="!/gaby_wald/status/1421050170272329730"/>
    <hyperlink ref="V2160" r:id="rId2959" location="!/gaby_wald/status/1421050184629432320"/>
    <hyperlink ref="V2161" r:id="rId2960" location="!/gaby_wald/status/1421050289239609348"/>
    <hyperlink ref="V2162" r:id="rId2961" location="!/lenveigaz/status/1420885883931267075"/>
    <hyperlink ref="V2163" r:id="rId2962" location="!/lenveigaz/status/1422581445793570821"/>
    <hyperlink ref="V2164" r:id="rId2963" location="!/bf_techservices/status/1421030676376195072"/>
    <hyperlink ref="V2165" r:id="rId2964" location="!/cop_manisha/status/1422386328071667713"/>
    <hyperlink ref="V2166" r:id="rId2965" location="!/sachin14972210/status/1422586878348333062"/>
    <hyperlink ref="V2167" r:id="rId2966" location="!/cyberterritoir1/status/1420700632424517634"/>
    <hyperlink ref="V2168" r:id="rId2967" location="!/cnil/status/1422496636903755785"/>
    <hyperlink ref="V2169" r:id="rId2968" location="!/cyberterritoir1/status/1422097334536527872"/>
    <hyperlink ref="V2170" r:id="rId2969" location="!/cyberterritoir1/status/1422459722695802883"/>
    <hyperlink ref="V2171" r:id="rId2970" location="!/cyberterritoir1/status/1420285394067853313"/>
    <hyperlink ref="V2172" r:id="rId2971" location="!/cyberterritoir1/status/1420338248677695493"/>
    <hyperlink ref="V2173" r:id="rId2972" location="!/cyberterritoir1/status/1420413743419232256"/>
    <hyperlink ref="V2174" r:id="rId2973" location="!/cyberterritoir1/status/1420647784118509568"/>
    <hyperlink ref="V2175" r:id="rId2974" location="!/cyberterritoir1/status/1420776134170476547"/>
    <hyperlink ref="V2176" r:id="rId2975" location="!/cyberterritoir1/status/1421010170428084225"/>
    <hyperlink ref="V2177" r:id="rId2976" location="!/cyberterritoir1/status/1421063021590466564"/>
    <hyperlink ref="V2178" r:id="rId2977" location="!/cyberterritoir1/status/1421138527107092480"/>
    <hyperlink ref="V2179" r:id="rId2978" location="!/cyberterritoir1/status/1422150182792273920"/>
    <hyperlink ref="V2180" r:id="rId2979" location="!/cyberterritoir1/status/1422225678980640770"/>
    <hyperlink ref="V2181" r:id="rId2980" location="!/cyberterritoir1/status/1422512570032746497"/>
    <hyperlink ref="V2182" r:id="rId2981" location="!/cyberterritoir1/status/1422588070021328903"/>
    <hyperlink ref="V2183" r:id="rId2982" location="!/banquierscdn/status/1420731229977067525"/>
    <hyperlink ref="V2184" r:id="rId2983" location="!/banquierscdn/status/1422554133513527307"/>
    <hyperlink ref="V2185" r:id="rId2984" location="!/scotiabankhelps/status/1422588843761577984"/>
    <hyperlink ref="V2186" r:id="rId2985" location="!/cybervictimes/status/1420355039235907584"/>
    <hyperlink ref="V2187" r:id="rId2986" location="!/cybervictimes/status/1421049806785499136"/>
    <hyperlink ref="V2188" r:id="rId2987" location="!/cybergend/status/1420411849464549378"/>
    <hyperlink ref="V2189" r:id="rId2988" location="!/cybergend/status/1421057005108842499"/>
    <hyperlink ref="V2190" r:id="rId2989" location="!/francenumfr/status/1421108419533082627"/>
    <hyperlink ref="V2191" r:id="rId2990" location="!/francenumfr/status/1421538289283108864"/>
    <hyperlink ref="V2192" r:id="rId2991" location="!/cybercercle/status/1421133246197346307"/>
    <hyperlink ref="V2193" r:id="rId2992" location="!/francenumfr/status/1421108419533082627"/>
    <hyperlink ref="V2194" r:id="rId2993" location="!/francenumfr/status/1421538289283108864"/>
    <hyperlink ref="V2195" r:id="rId2994" location="!/anssi_fr/status/1420757888084045838"/>
    <hyperlink ref="V2196" r:id="rId2995" location="!/anssi_fr/status/1421002625852579840"/>
    <hyperlink ref="V2197" r:id="rId2996" location="!/cybercercle/status/1421133246197346307"/>
    <hyperlink ref="V2198" r:id="rId2997" location="!/cybercercle/status/1421133246197346307"/>
    <hyperlink ref="V2199" r:id="rId2998" location="!/tehtris/status/1422195392742105091"/>
    <hyperlink ref="V2200" r:id="rId2999" location="!/cybercercle/status/1422188914044022789"/>
    <hyperlink ref="V2201" r:id="rId3000" location="!/cybercercle/status/1422588876946870281"/>
    <hyperlink ref="V2202" r:id="rId3001" location="!/cybergeopolis/status/1422589331164868608"/>
    <hyperlink ref="V2203" r:id="rId3002" location="!/pggiraudo/status/1422600131174600706"/>
    <hyperlink ref="V2204" r:id="rId3003" location="!/l_guillet/status/1421458018441564163"/>
    <hyperlink ref="V2205" r:id="rId3004" location="!/l_guillet/status/1421499880577683456"/>
    <hyperlink ref="V2206" r:id="rId3005" location="!/l_guillet/status/1422581664711127045"/>
    <hyperlink ref="V2207" r:id="rId3006" location="!/l_guillet/status/1421466337432506368"/>
    <hyperlink ref="V2208" r:id="rId3007" location="!/l_guillet/status/1421496990282788870"/>
    <hyperlink ref="V2209" r:id="rId3008" location="!/l_guillet/status/1421514079269801988"/>
    <hyperlink ref="V2210" r:id="rId3009" location="!/l_guillet/status/1422462437975076867"/>
    <hyperlink ref="V2211" r:id="rId3010" location="!/l_guillet/status/1422602353874808832"/>
    <hyperlink ref="V2212" r:id="rId3011" location="!/nathcybsec/status/1420422328811499530"/>
    <hyperlink ref="V2213" r:id="rId3012" location="!/nathcybsec/status/1421891707059249156"/>
    <hyperlink ref="V2214" r:id="rId3013" location="!/nathcybsec/status/1421894148962017280"/>
    <hyperlink ref="V2215" r:id="rId3014" location="!/nathcybsec/status/1422603165392936965"/>
    <hyperlink ref="V2216" r:id="rId3015" location="!/jpierre76/status/1421059128999301123"/>
    <hyperlink ref="V2217" r:id="rId3016" location="!/jpierre76/status/1421441983940268032"/>
    <hyperlink ref="V2218" r:id="rId3017" location="!/jpierre76/status/1422221214471311361"/>
    <hyperlink ref="V2219" r:id="rId3018" location="!/jpierre76/status/1422226356205654017"/>
    <hyperlink ref="V2220" r:id="rId3019" location="!/jpierre76/status/1422591622617894915"/>
    <hyperlink ref="V2221" r:id="rId3020" location="!/bdekany/status/1422610084237086720"/>
    <hyperlink ref="V2222" r:id="rId3021" location="!/bf_techservices/status/1420280612511002629"/>
    <hyperlink ref="V2223" r:id="rId3022" location="!/bf_techservices/status/1420408454972198912"/>
    <hyperlink ref="V2224" r:id="rId3023" location="!/bf_techservices/status/1422584543786192905"/>
    <hyperlink ref="V2225" r:id="rId3024" location="!/fabienval/status/1420442607218528259"/>
    <hyperlink ref="V2226" r:id="rId3025" location="!/fabienval/status/1420443476118884354"/>
    <hyperlink ref="V2227" r:id="rId3026" location="!/fabienval/status/1422611973901103106"/>
    <hyperlink ref="V2228" r:id="rId3027" location="!/effidic1/status/1422556342657638409"/>
    <hyperlink ref="V2229" r:id="rId3028" location="!/effidic1/status/1422577397069664256"/>
    <hyperlink ref="V2230" r:id="rId3029" location="!/pascalc95058776/status/1422614082478297088"/>
    <hyperlink ref="V2231" r:id="rId3030" location="!/novipro/status/1421168685381718017"/>
    <hyperlink ref="V2232" r:id="rId3031" location="!/novipro/status/1422564871003066372"/>
    <hyperlink ref="V2233" r:id="rId3032" location="!/corona_ssyt/status/1422615902655111171"/>
    <hyperlink ref="V2234" r:id="rId3033" location="!/jean_jourdy/status/1422615970804273153"/>
    <hyperlink ref="V2235" r:id="rId3034" location="!/viralvideovlogs/status/1422615974528929795"/>
    <hyperlink ref="V2236" r:id="rId3035" location="!/switch_ch/status/1420404217651552256"/>
    <hyperlink ref="V2237" r:id="rId3036" location="!/cybersec_feeds/status/1420423937339666433"/>
    <hyperlink ref="V2238" r:id="rId3037" location="!/cybersec_feeds/status/1420423937339666433"/>
    <hyperlink ref="V2239" r:id="rId3038" location="!/cybersec_feeds/status/1420322529013555205"/>
    <hyperlink ref="V2240" r:id="rId3039" location="!/cybersec_feeds/status/1420955386312634374"/>
    <hyperlink ref="V2241" r:id="rId3040" location="!/cybersec_feeds/status/1420322529013555205"/>
    <hyperlink ref="V2242" r:id="rId3041" location="!/cybersec_feeds/status/1420955386312634374"/>
    <hyperlink ref="V2243" r:id="rId3042" location="!/swissbankingsba/status/1420289556633595904"/>
    <hyperlink ref="V2244" r:id="rId3043" location="!/cybersec_feeds/status/1420998293610500096"/>
    <hyperlink ref="V2245" r:id="rId3044" location="!/cloudnews2013/status/1421009871546327042"/>
    <hyperlink ref="V2246" r:id="rId3045" location="!/cybersec_feeds/status/1421024486204350472"/>
    <hyperlink ref="V2247" r:id="rId3046" location="!/monacocyber/status/1421009696341774340"/>
    <hyperlink ref="V2248" r:id="rId3047" location="!/cybersec_feeds/status/1421025123512037378"/>
    <hyperlink ref="V2249" r:id="rId3048" location="!/mathildemuratt/status/1421008196009857026"/>
    <hyperlink ref="V2250" r:id="rId3049" location="!/cybersec_feeds/status/1421032144785321986"/>
    <hyperlink ref="V2251" r:id="rId3050" location="!/cybersec_feeds/status/1421032144785321986"/>
    <hyperlink ref="V2252" r:id="rId3051" location="!/veillecyber3/status/1420267790410424328"/>
    <hyperlink ref="V2253" r:id="rId3052" location="!/veillecyber3/status/1420678249584136193"/>
    <hyperlink ref="V2254" r:id="rId3053" location="!/veillecyber3/status/1420988789686689794"/>
    <hyperlink ref="V2255" r:id="rId3054" location="!/cybersec_feeds/status/1420918429192704000"/>
    <hyperlink ref="V2256" r:id="rId3055" location="!/cybersec_feeds/status/1421043255370817539"/>
    <hyperlink ref="V2257" r:id="rId3056" location="!/cybersecura/status/1420319386531938306"/>
    <hyperlink ref="V2258" r:id="rId3057" location="!/cybersecura/status/1420681774439571456"/>
    <hyperlink ref="V2259" r:id="rId3058" location="!/cybersecura/status/1422131331539025921"/>
    <hyperlink ref="V2260" r:id="rId3059" location="!/cybersec_feeds/status/1420928476673150977"/>
    <hyperlink ref="V2261" r:id="rId3060" location="!/cybersec_feeds/status/1421081724323311616"/>
    <hyperlink ref="V2262" r:id="rId3061" location="!/cybersec_feeds/status/1421253614228713476"/>
    <hyperlink ref="V2263" r:id="rId3062" location="!/transcripsi/status/1421057732061368320"/>
    <hyperlink ref="V2264" r:id="rId3063" location="!/cybersec_feeds/status/1421358186699935745"/>
    <hyperlink ref="V2265" r:id="rId3064" location="!/modisfrance/status/1420988855163949057"/>
    <hyperlink ref="V2266" r:id="rId3065" location="!/modisfrance/status/1422076385330450432"/>
    <hyperlink ref="V2267" r:id="rId3066" location="!/cybersec_feeds/status/1421043382823051269"/>
    <hyperlink ref="V2268" r:id="rId3067" location="!/cybersec_feeds/status/1421372114683183105"/>
    <hyperlink ref="V2269" r:id="rId3068" location="!/jpmconsulting_/status/1421135124649947141"/>
    <hyperlink ref="V2270" r:id="rId3069" location="!/cybersec_feeds/status/1421525203721539586"/>
    <hyperlink ref="V2271" r:id="rId3070" location="!/aarushinair_/status/1421327263203745799"/>
    <hyperlink ref="V2272" r:id="rId3071" location="!/cybersec_feeds/status/1421390551530811396"/>
    <hyperlink ref="V2273" r:id="rId3072" location="!/cybersec_feeds/status/1421852996279934984"/>
    <hyperlink ref="V2274" r:id="rId3073" location="!/bertrandthibert/status/1421755509405847553"/>
    <hyperlink ref="V2275" r:id="rId3074" location="!/cybersec_feeds/status/1422105298593013760"/>
    <hyperlink ref="V2276" r:id="rId3075" location="!/patricelopez83/status/1421100171367170049"/>
    <hyperlink ref="V2277" r:id="rId3076" location="!/patricelopez83/status/1421481307339624460"/>
    <hyperlink ref="V2278" r:id="rId3077" location="!/patricelopez83/status/1421481399861878788"/>
    <hyperlink ref="V2279" r:id="rId3078" location="!/patricelopez83/status/1421558402753482758"/>
    <hyperlink ref="V2280" r:id="rId3079" location="!/cybersec_feeds/status/1422118046869688322"/>
    <hyperlink ref="V2281" r:id="rId3080" location="!/ipsteel/status/1422195014961139713"/>
    <hyperlink ref="V2282" r:id="rId3081" location="!/ipsteel/status/1422528436443226117"/>
    <hyperlink ref="V2283" r:id="rId3082" location="!/cybersec_feeds/status/1422616102832594949"/>
    <hyperlink ref="V2284" r:id="rId3083" location="!/pascal_baratoux/status/1421040726071250946"/>
    <hyperlink ref="V2285" r:id="rId3084" location="!/pascal_baratoux/status/1421371869744218123"/>
    <hyperlink ref="V2286" r:id="rId3085" location="!/pascal_baratoux/status/1422619772131348485"/>
    <hyperlink ref="V2287" r:id="rId3086" location="!/fcharles/status/1422620874860077060"/>
  </hyperlinks>
  <pageMargins left="0.7" right="0.7" top="0.75" bottom="0.75" header="0.3" footer="0.3"/>
  <pageSetup orientation="portrait" verticalDpi="0" r:id="rId3087"/>
  <legacyDrawing r:id="rId3088"/>
  <tableParts count="1">
    <tablePart r:id="rId3089"/>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U1303"/>
  <sheetViews>
    <sheetView workbookViewId="0">
      <pane xSplit="1" ySplit="2" topLeftCell="B3" activePane="bottomRight" state="frozen"/>
      <selection pane="topRight" activeCell="B1" sqref="B1"/>
      <selection pane="bottomLeft" activeCell="A3" sqref="A3"/>
      <selection pane="bottomRight" activeCell="A3" sqref="A3"/>
    </sheetView>
  </sheetViews>
  <sheetFormatPr baseColWidth="10" defaultColWidth="8.7265625" defaultRowHeight="14.5" x14ac:dyDescent="0.35"/>
  <cols>
    <col min="1" max="1" width="9.1796875" style="1"/>
    <col min="2" max="2" width="7.81640625" customWidth="1"/>
    <col min="3" max="3" width="8.54296875" customWidth="1"/>
    <col min="4" max="4" width="6.7265625" customWidth="1"/>
    <col min="5" max="5" width="9.81640625" customWidth="1"/>
    <col min="6" max="6" width="7.7265625" customWidth="1"/>
    <col min="7" max="7" width="11" customWidth="1"/>
    <col min="8" max="8" width="8.54296875" customWidth="1"/>
    <col min="9" max="9" width="9.7265625" customWidth="1"/>
    <col min="10" max="10" width="10.54296875" style="3" customWidth="1"/>
    <col min="11" max="11" width="9.1796875" customWidth="1"/>
    <col min="12" max="12" width="9.1796875" hidden="1" customWidth="1"/>
    <col min="13" max="14" width="4.26953125" hidden="1" customWidth="1"/>
    <col min="15" max="15" width="10.26953125" hidden="1" customWidth="1"/>
    <col min="16" max="16" width="6.453125" hidden="1" customWidth="1"/>
    <col min="17" max="17" width="8.26953125" hidden="1" customWidth="1"/>
    <col min="18" max="18" width="9.54296875" hidden="1" customWidth="1"/>
    <col min="19" max="19" width="9.26953125" hidden="1" customWidth="1"/>
    <col min="20" max="20" width="9.54296875" hidden="1" customWidth="1"/>
    <col min="21" max="23" width="14.26953125" hidden="1" customWidth="1"/>
    <col min="24" max="24" width="11.81640625" hidden="1" customWidth="1"/>
    <col min="25" max="25" width="14.453125" hidden="1" customWidth="1"/>
    <col min="26" max="26" width="18.26953125" hidden="1" customWidth="1"/>
    <col min="27" max="27" width="5" style="3" hidden="1" customWidth="1"/>
    <col min="28" max="28" width="16" style="3" hidden="1" customWidth="1"/>
    <col min="29" max="29" width="16" style="6" bestFit="1" customWidth="1"/>
    <col min="30" max="30" width="10.6328125" style="2" bestFit="1" customWidth="1"/>
    <col min="31" max="31" width="11.08984375" style="3" bestFit="1" customWidth="1"/>
    <col min="32" max="32" width="9" style="3" bestFit="1" customWidth="1"/>
    <col min="33" max="33" width="10.6328125" style="3" bestFit="1" customWidth="1"/>
    <col min="34" max="34" width="16.7265625" style="3" bestFit="1" customWidth="1"/>
    <col min="35" max="35" width="9.90625" bestFit="1" customWidth="1"/>
    <col min="36" max="36" width="10.08984375" bestFit="1" customWidth="1"/>
    <col min="37" max="37" width="7" bestFit="1" customWidth="1"/>
    <col min="38" max="38" width="7.6328125" bestFit="1" customWidth="1"/>
    <col min="39" max="41" width="15.26953125" bestFit="1" customWidth="1"/>
    <col min="42" max="42" width="14.36328125" bestFit="1" customWidth="1"/>
  </cols>
  <sheetData>
    <row r="1" spans="1:47" x14ac:dyDescent="0.35">
      <c r="B1" s="25" t="s">
        <v>39</v>
      </c>
      <c r="C1" s="18"/>
      <c r="D1" s="18"/>
      <c r="E1" s="18"/>
      <c r="F1" s="18"/>
      <c r="G1" s="18"/>
      <c r="H1" s="27" t="s">
        <v>43</v>
      </c>
      <c r="I1" s="26"/>
      <c r="J1" s="26"/>
      <c r="K1" s="26"/>
      <c r="L1" s="29" t="s">
        <v>44</v>
      </c>
      <c r="M1" s="28"/>
      <c r="N1" s="28"/>
      <c r="O1" s="28"/>
      <c r="P1" s="28"/>
      <c r="Q1" s="28"/>
      <c r="R1" s="24" t="s">
        <v>42</v>
      </c>
      <c r="S1" s="21"/>
      <c r="T1" s="22"/>
      <c r="U1" s="23"/>
      <c r="V1" s="21"/>
      <c r="W1" s="21"/>
      <c r="X1" s="21"/>
      <c r="Y1" s="21"/>
      <c r="Z1" s="21"/>
      <c r="AA1" s="30" t="s">
        <v>40</v>
      </c>
      <c r="AB1" s="20"/>
      <c r="AC1" s="31" t="s">
        <v>41</v>
      </c>
      <c r="AD1"/>
      <c r="AE1"/>
      <c r="AF1"/>
      <c r="AG1"/>
      <c r="AH1"/>
    </row>
    <row r="2" spans="1:47" ht="30" customHeight="1" x14ac:dyDescent="0.35">
      <c r="A2" s="11" t="s">
        <v>5</v>
      </c>
      <c r="B2" s="8" t="s">
        <v>2</v>
      </c>
      <c r="C2" s="8" t="s">
        <v>8</v>
      </c>
      <c r="D2" s="9" t="s">
        <v>45</v>
      </c>
      <c r="E2" s="10" t="s">
        <v>4</v>
      </c>
      <c r="F2" s="8" t="s">
        <v>48</v>
      </c>
      <c r="G2" s="8" t="s">
        <v>11</v>
      </c>
      <c r="H2" s="8" t="s">
        <v>46</v>
      </c>
      <c r="I2" s="8" t="s">
        <v>47</v>
      </c>
      <c r="J2" s="8" t="s">
        <v>77</v>
      </c>
      <c r="K2" s="8" t="s">
        <v>10</v>
      </c>
      <c r="L2" s="8" t="s">
        <v>27</v>
      </c>
      <c r="M2" s="8" t="s">
        <v>15</v>
      </c>
      <c r="N2" s="8" t="s">
        <v>16</v>
      </c>
      <c r="O2" s="8" t="s">
        <v>13</v>
      </c>
      <c r="P2" s="8" t="s">
        <v>28</v>
      </c>
      <c r="Q2" s="8" t="s">
        <v>29</v>
      </c>
      <c r="R2" s="13" t="s">
        <v>31</v>
      </c>
      <c r="S2" s="13" t="s">
        <v>32</v>
      </c>
      <c r="T2" s="13" t="s">
        <v>33</v>
      </c>
      <c r="U2" s="13" t="s">
        <v>34</v>
      </c>
      <c r="V2" s="13" t="s">
        <v>35</v>
      </c>
      <c r="W2" s="13" t="s">
        <v>36</v>
      </c>
      <c r="X2" s="13" t="s">
        <v>137</v>
      </c>
      <c r="Y2" s="13" t="s">
        <v>37</v>
      </c>
      <c r="Z2" s="13" t="s">
        <v>170</v>
      </c>
      <c r="AA2" s="11" t="s">
        <v>12</v>
      </c>
      <c r="AB2" s="11" t="s">
        <v>38</v>
      </c>
      <c r="AC2" s="8" t="s">
        <v>26</v>
      </c>
      <c r="AD2" s="13" t="s">
        <v>7685</v>
      </c>
      <c r="AE2" s="13" t="s">
        <v>7686</v>
      </c>
      <c r="AF2" s="13" t="s">
        <v>7687</v>
      </c>
      <c r="AG2" s="13" t="s">
        <v>7688</v>
      </c>
      <c r="AH2" s="13" t="s">
        <v>7689</v>
      </c>
      <c r="AI2" s="13" t="s">
        <v>7690</v>
      </c>
      <c r="AJ2" s="13" t="s">
        <v>7691</v>
      </c>
      <c r="AK2" s="13" t="s">
        <v>7692</v>
      </c>
      <c r="AL2" s="13" t="s">
        <v>7693</v>
      </c>
      <c r="AM2" s="13" t="s">
        <v>7694</v>
      </c>
      <c r="AN2" s="13" t="s">
        <v>7695</v>
      </c>
      <c r="AO2" s="13" t="s">
        <v>7696</v>
      </c>
      <c r="AP2" s="13" t="s">
        <v>7697</v>
      </c>
      <c r="AQ2" s="3"/>
      <c r="AR2" s="3"/>
    </row>
    <row r="3" spans="1:47" ht="15" customHeight="1" x14ac:dyDescent="0.35">
      <c r="A3" s="66" t="s">
        <v>189</v>
      </c>
      <c r="B3" s="67"/>
      <c r="C3" s="67"/>
      <c r="D3" s="68"/>
      <c r="E3" s="70"/>
      <c r="F3" s="104" t="s">
        <v>10152</v>
      </c>
      <c r="G3" s="67"/>
      <c r="H3" s="71"/>
      <c r="I3" s="72"/>
      <c r="J3" s="72"/>
      <c r="K3" s="71" t="s">
        <v>12720</v>
      </c>
      <c r="L3" s="75"/>
      <c r="M3" s="76"/>
      <c r="N3" s="76"/>
      <c r="O3" s="77"/>
      <c r="P3" s="78"/>
      <c r="Q3" s="78"/>
      <c r="R3" s="50"/>
      <c r="S3" s="50"/>
      <c r="T3" s="50"/>
      <c r="U3" s="50"/>
      <c r="V3" s="51"/>
      <c r="W3" s="51"/>
      <c r="X3" s="52"/>
      <c r="Y3" s="51"/>
      <c r="Z3" s="51"/>
      <c r="AA3" s="73"/>
      <c r="AB3" s="73"/>
      <c r="AC3" s="74"/>
      <c r="AD3" s="80">
        <v>32</v>
      </c>
      <c r="AE3" s="80">
        <v>260</v>
      </c>
      <c r="AF3" s="80">
        <v>593</v>
      </c>
      <c r="AG3" s="80">
        <v>104</v>
      </c>
      <c r="AH3" s="80"/>
      <c r="AI3" s="80"/>
      <c r="AJ3" s="80"/>
      <c r="AK3" s="84" t="s">
        <v>9437</v>
      </c>
      <c r="AL3" s="80"/>
      <c r="AM3" s="82">
        <v>40105.083425925928</v>
      </c>
      <c r="AN3" s="80" t="s">
        <v>11418</v>
      </c>
      <c r="AO3" s="84" t="s">
        <v>11419</v>
      </c>
      <c r="AP3" s="80" t="s">
        <v>66</v>
      </c>
      <c r="AQ3" s="3"/>
      <c r="AR3" s="3"/>
    </row>
    <row r="4" spans="1:47" x14ac:dyDescent="0.35">
      <c r="A4" s="66" t="s">
        <v>190</v>
      </c>
      <c r="B4" s="67"/>
      <c r="C4" s="67"/>
      <c r="D4" s="68"/>
      <c r="E4" s="70"/>
      <c r="F4" s="104" t="s">
        <v>10153</v>
      </c>
      <c r="G4" s="67"/>
      <c r="H4" s="71"/>
      <c r="I4" s="72"/>
      <c r="J4" s="72"/>
      <c r="K4" s="71" t="s">
        <v>12721</v>
      </c>
      <c r="L4" s="75"/>
      <c r="M4" s="76"/>
      <c r="N4" s="76"/>
      <c r="O4" s="77"/>
      <c r="P4" s="78"/>
      <c r="Q4" s="78"/>
      <c r="R4" s="88"/>
      <c r="S4" s="88"/>
      <c r="T4" s="88"/>
      <c r="U4" s="88"/>
      <c r="V4" s="52"/>
      <c r="W4" s="52"/>
      <c r="X4" s="52"/>
      <c r="Y4" s="52"/>
      <c r="Z4" s="51"/>
      <c r="AA4" s="73"/>
      <c r="AB4" s="73"/>
      <c r="AC4" s="74"/>
      <c r="AD4" s="80">
        <v>21</v>
      </c>
      <c r="AE4" s="80">
        <v>23</v>
      </c>
      <c r="AF4" s="80">
        <v>199</v>
      </c>
      <c r="AG4" s="80">
        <v>17</v>
      </c>
      <c r="AH4" s="80"/>
      <c r="AI4" s="80"/>
      <c r="AJ4" s="80"/>
      <c r="AK4" s="80"/>
      <c r="AL4" s="80"/>
      <c r="AM4" s="82">
        <v>40272.846770833334</v>
      </c>
      <c r="AN4" s="80" t="s">
        <v>11418</v>
      </c>
      <c r="AO4" s="84" t="s">
        <v>11420</v>
      </c>
      <c r="AP4" s="80" t="s">
        <v>66</v>
      </c>
      <c r="AQ4" s="2"/>
      <c r="AR4" s="3"/>
      <c r="AS4" s="3"/>
      <c r="AT4" s="3"/>
      <c r="AU4" s="3"/>
    </row>
    <row r="5" spans="1:47" x14ac:dyDescent="0.35">
      <c r="A5" s="66" t="s">
        <v>191</v>
      </c>
      <c r="B5" s="67"/>
      <c r="C5" s="67"/>
      <c r="D5" s="68"/>
      <c r="E5" s="70"/>
      <c r="F5" s="104" t="s">
        <v>10154</v>
      </c>
      <c r="G5" s="67"/>
      <c r="H5" s="71"/>
      <c r="I5" s="72"/>
      <c r="J5" s="72"/>
      <c r="K5" s="71" t="s">
        <v>12722</v>
      </c>
      <c r="L5" s="75"/>
      <c r="M5" s="76"/>
      <c r="N5" s="76"/>
      <c r="O5" s="77"/>
      <c r="P5" s="78"/>
      <c r="Q5" s="78"/>
      <c r="R5" s="88"/>
      <c r="S5" s="88"/>
      <c r="T5" s="88"/>
      <c r="U5" s="88"/>
      <c r="V5" s="52"/>
      <c r="W5" s="52"/>
      <c r="X5" s="52"/>
      <c r="Y5" s="52"/>
      <c r="Z5" s="51"/>
      <c r="AA5" s="73"/>
      <c r="AB5" s="73"/>
      <c r="AC5" s="74"/>
      <c r="AD5" s="80">
        <v>158</v>
      </c>
      <c r="AE5" s="80">
        <v>166</v>
      </c>
      <c r="AF5" s="80">
        <v>1787</v>
      </c>
      <c r="AG5" s="80">
        <v>4273</v>
      </c>
      <c r="AH5" s="80"/>
      <c r="AI5" s="80" t="s">
        <v>7698</v>
      </c>
      <c r="AJ5" s="80" t="s">
        <v>8859</v>
      </c>
      <c r="AK5" s="84" t="s">
        <v>9438</v>
      </c>
      <c r="AL5" s="80"/>
      <c r="AM5" s="82">
        <v>40918.636180555557</v>
      </c>
      <c r="AN5" s="80" t="s">
        <v>11418</v>
      </c>
      <c r="AO5" s="84" t="s">
        <v>11421</v>
      </c>
      <c r="AP5" s="80" t="s">
        <v>66</v>
      </c>
      <c r="AQ5" s="2"/>
      <c r="AR5" s="3"/>
      <c r="AS5" s="3"/>
      <c r="AT5" s="3"/>
      <c r="AU5" s="3"/>
    </row>
    <row r="6" spans="1:47" x14ac:dyDescent="0.35">
      <c r="A6" s="66" t="s">
        <v>1340</v>
      </c>
      <c r="B6" s="67"/>
      <c r="C6" s="67"/>
      <c r="D6" s="68"/>
      <c r="E6" s="70"/>
      <c r="F6" s="104" t="s">
        <v>10155</v>
      </c>
      <c r="G6" s="67"/>
      <c r="H6" s="71"/>
      <c r="I6" s="72"/>
      <c r="J6" s="72"/>
      <c r="K6" s="71" t="s">
        <v>12723</v>
      </c>
      <c r="L6" s="75"/>
      <c r="M6" s="76"/>
      <c r="N6" s="76"/>
      <c r="O6" s="77"/>
      <c r="P6" s="78"/>
      <c r="Q6" s="78"/>
      <c r="R6" s="88"/>
      <c r="S6" s="88"/>
      <c r="T6" s="88"/>
      <c r="U6" s="88"/>
      <c r="V6" s="52"/>
      <c r="W6" s="52"/>
      <c r="X6" s="52"/>
      <c r="Y6" s="52"/>
      <c r="Z6" s="51"/>
      <c r="AA6" s="73"/>
      <c r="AB6" s="73"/>
      <c r="AC6" s="74"/>
      <c r="AD6" s="80">
        <v>1352</v>
      </c>
      <c r="AE6" s="80">
        <v>1763</v>
      </c>
      <c r="AF6" s="80">
        <v>8043</v>
      </c>
      <c r="AG6" s="80">
        <v>2248</v>
      </c>
      <c r="AH6" s="80"/>
      <c r="AI6" s="80" t="s">
        <v>7699</v>
      </c>
      <c r="AJ6" s="80" t="s">
        <v>8860</v>
      </c>
      <c r="AK6" s="84" t="s">
        <v>9439</v>
      </c>
      <c r="AL6" s="80"/>
      <c r="AM6" s="82">
        <v>40171.025185185186</v>
      </c>
      <c r="AN6" s="80" t="s">
        <v>11418</v>
      </c>
      <c r="AO6" s="84" t="s">
        <v>11422</v>
      </c>
      <c r="AP6" s="80" t="s">
        <v>65</v>
      </c>
      <c r="AQ6" s="2"/>
      <c r="AR6" s="3"/>
      <c r="AS6" s="3"/>
      <c r="AT6" s="3"/>
      <c r="AU6" s="3"/>
    </row>
    <row r="7" spans="1:47" x14ac:dyDescent="0.35">
      <c r="A7" s="66" t="s">
        <v>192</v>
      </c>
      <c r="B7" s="67"/>
      <c r="C7" s="67"/>
      <c r="D7" s="68"/>
      <c r="E7" s="70"/>
      <c r="F7" s="104" t="s">
        <v>10156</v>
      </c>
      <c r="G7" s="67"/>
      <c r="H7" s="71"/>
      <c r="I7" s="72"/>
      <c r="J7" s="72"/>
      <c r="K7" s="71" t="s">
        <v>12724</v>
      </c>
      <c r="L7" s="75"/>
      <c r="M7" s="76"/>
      <c r="N7" s="76"/>
      <c r="O7" s="77"/>
      <c r="P7" s="78"/>
      <c r="Q7" s="78"/>
      <c r="R7" s="88"/>
      <c r="S7" s="88"/>
      <c r="T7" s="88"/>
      <c r="U7" s="88"/>
      <c r="V7" s="52"/>
      <c r="W7" s="52"/>
      <c r="X7" s="52"/>
      <c r="Y7" s="52"/>
      <c r="Z7" s="51"/>
      <c r="AA7" s="73"/>
      <c r="AB7" s="73"/>
      <c r="AC7" s="74"/>
      <c r="AD7" s="80">
        <v>1205</v>
      </c>
      <c r="AE7" s="80">
        <v>498</v>
      </c>
      <c r="AF7" s="80">
        <v>7769</v>
      </c>
      <c r="AG7" s="80">
        <v>1452</v>
      </c>
      <c r="AH7" s="80"/>
      <c r="AI7" s="80" t="s">
        <v>7700</v>
      </c>
      <c r="AJ7" s="80" t="s">
        <v>8861</v>
      </c>
      <c r="AK7" s="84" t="s">
        <v>9440</v>
      </c>
      <c r="AL7" s="80"/>
      <c r="AM7" s="82">
        <v>40007.731712962966</v>
      </c>
      <c r="AN7" s="80" t="s">
        <v>11418</v>
      </c>
      <c r="AO7" s="84" t="s">
        <v>11423</v>
      </c>
      <c r="AP7" s="80" t="s">
        <v>66</v>
      </c>
      <c r="AQ7" s="2"/>
      <c r="AR7" s="3"/>
      <c r="AS7" s="3"/>
      <c r="AT7" s="3"/>
      <c r="AU7" s="3"/>
    </row>
    <row r="8" spans="1:47" x14ac:dyDescent="0.35">
      <c r="A8" s="66" t="s">
        <v>193</v>
      </c>
      <c r="B8" s="67"/>
      <c r="C8" s="67"/>
      <c r="D8" s="68"/>
      <c r="E8" s="70"/>
      <c r="F8" s="104" t="s">
        <v>10157</v>
      </c>
      <c r="G8" s="67"/>
      <c r="H8" s="71"/>
      <c r="I8" s="72"/>
      <c r="J8" s="72"/>
      <c r="K8" s="71" t="s">
        <v>12725</v>
      </c>
      <c r="L8" s="75"/>
      <c r="M8" s="76"/>
      <c r="N8" s="76"/>
      <c r="O8" s="77"/>
      <c r="P8" s="78"/>
      <c r="Q8" s="78"/>
      <c r="R8" s="88"/>
      <c r="S8" s="88"/>
      <c r="T8" s="88"/>
      <c r="U8" s="88"/>
      <c r="V8" s="52"/>
      <c r="W8" s="52"/>
      <c r="X8" s="52"/>
      <c r="Y8" s="52"/>
      <c r="Z8" s="51"/>
      <c r="AA8" s="73"/>
      <c r="AB8" s="73"/>
      <c r="AC8" s="74"/>
      <c r="AD8" s="80">
        <v>289</v>
      </c>
      <c r="AE8" s="80">
        <v>524</v>
      </c>
      <c r="AF8" s="80">
        <v>253</v>
      </c>
      <c r="AG8" s="80">
        <v>493</v>
      </c>
      <c r="AH8" s="80"/>
      <c r="AI8" s="80" t="s">
        <v>7701</v>
      </c>
      <c r="AJ8" s="80" t="s">
        <v>8862</v>
      </c>
      <c r="AK8" s="80"/>
      <c r="AL8" s="80"/>
      <c r="AM8" s="82">
        <v>40721.59952546296</v>
      </c>
      <c r="AN8" s="80" t="s">
        <v>11418</v>
      </c>
      <c r="AO8" s="84" t="s">
        <v>11424</v>
      </c>
      <c r="AP8" s="80" t="s">
        <v>66</v>
      </c>
      <c r="AQ8" s="2"/>
      <c r="AR8" s="3"/>
      <c r="AS8" s="3"/>
      <c r="AT8" s="3"/>
      <c r="AU8" s="3"/>
    </row>
    <row r="9" spans="1:47" x14ac:dyDescent="0.35">
      <c r="A9" s="66" t="s">
        <v>1341</v>
      </c>
      <c r="B9" s="67"/>
      <c r="C9" s="67"/>
      <c r="D9" s="68"/>
      <c r="E9" s="70"/>
      <c r="F9" s="104" t="s">
        <v>10158</v>
      </c>
      <c r="G9" s="67"/>
      <c r="H9" s="71"/>
      <c r="I9" s="72"/>
      <c r="J9" s="72"/>
      <c r="K9" s="71" t="s">
        <v>12726</v>
      </c>
      <c r="L9" s="75"/>
      <c r="M9" s="76"/>
      <c r="N9" s="76"/>
      <c r="O9" s="77"/>
      <c r="P9" s="78"/>
      <c r="Q9" s="78"/>
      <c r="R9" s="88"/>
      <c r="S9" s="88"/>
      <c r="T9" s="88"/>
      <c r="U9" s="88"/>
      <c r="V9" s="52"/>
      <c r="W9" s="52"/>
      <c r="X9" s="52"/>
      <c r="Y9" s="52"/>
      <c r="Z9" s="51"/>
      <c r="AA9" s="73"/>
      <c r="AB9" s="73"/>
      <c r="AC9" s="74"/>
      <c r="AD9" s="80">
        <v>16655</v>
      </c>
      <c r="AE9" s="80">
        <v>32824</v>
      </c>
      <c r="AF9" s="80">
        <v>27748</v>
      </c>
      <c r="AG9" s="80">
        <v>13012</v>
      </c>
      <c r="AH9" s="80"/>
      <c r="AI9" s="80" t="s">
        <v>7702</v>
      </c>
      <c r="AJ9" s="80" t="s">
        <v>8863</v>
      </c>
      <c r="AK9" s="84" t="s">
        <v>9441</v>
      </c>
      <c r="AL9" s="80"/>
      <c r="AM9" s="82">
        <v>40459.52375</v>
      </c>
      <c r="AN9" s="80" t="s">
        <v>11418</v>
      </c>
      <c r="AO9" s="84" t="s">
        <v>11425</v>
      </c>
      <c r="AP9" s="80" t="s">
        <v>65</v>
      </c>
      <c r="AQ9" s="2"/>
      <c r="AR9" s="3"/>
      <c r="AS9" s="3"/>
      <c r="AT9" s="3"/>
      <c r="AU9" s="3"/>
    </row>
    <row r="10" spans="1:47" x14ac:dyDescent="0.35">
      <c r="A10" s="66" t="s">
        <v>194</v>
      </c>
      <c r="B10" s="67"/>
      <c r="C10" s="67"/>
      <c r="D10" s="68"/>
      <c r="E10" s="70"/>
      <c r="F10" s="104" t="s">
        <v>10159</v>
      </c>
      <c r="G10" s="67"/>
      <c r="H10" s="71"/>
      <c r="I10" s="72"/>
      <c r="J10" s="72"/>
      <c r="K10" s="71" t="s">
        <v>12727</v>
      </c>
      <c r="L10" s="75"/>
      <c r="M10" s="76"/>
      <c r="N10" s="76"/>
      <c r="O10" s="77"/>
      <c r="P10" s="78"/>
      <c r="Q10" s="78"/>
      <c r="R10" s="88"/>
      <c r="S10" s="88"/>
      <c r="T10" s="88"/>
      <c r="U10" s="88"/>
      <c r="V10" s="52"/>
      <c r="W10" s="52"/>
      <c r="X10" s="52"/>
      <c r="Y10" s="52"/>
      <c r="Z10" s="51"/>
      <c r="AA10" s="73"/>
      <c r="AB10" s="73"/>
      <c r="AC10" s="74"/>
      <c r="AD10" s="80">
        <v>264</v>
      </c>
      <c r="AE10" s="80">
        <v>186</v>
      </c>
      <c r="AF10" s="80">
        <v>1087</v>
      </c>
      <c r="AG10" s="80">
        <v>366</v>
      </c>
      <c r="AH10" s="80"/>
      <c r="AI10" s="80" t="s">
        <v>7703</v>
      </c>
      <c r="AJ10" s="80" t="s">
        <v>8864</v>
      </c>
      <c r="AK10" s="84" t="s">
        <v>9442</v>
      </c>
      <c r="AL10" s="80"/>
      <c r="AM10" s="82">
        <v>41507.899212962962</v>
      </c>
      <c r="AN10" s="80" t="s">
        <v>11418</v>
      </c>
      <c r="AO10" s="84" t="s">
        <v>11426</v>
      </c>
      <c r="AP10" s="80" t="s">
        <v>66</v>
      </c>
      <c r="AQ10" s="2"/>
      <c r="AR10" s="3"/>
      <c r="AS10" s="3"/>
      <c r="AT10" s="3"/>
      <c r="AU10" s="3"/>
    </row>
    <row r="11" spans="1:47" x14ac:dyDescent="0.35">
      <c r="A11" s="66" t="s">
        <v>1342</v>
      </c>
      <c r="B11" s="67"/>
      <c r="C11" s="67"/>
      <c r="D11" s="68"/>
      <c r="E11" s="70"/>
      <c r="F11" s="104" t="s">
        <v>10160</v>
      </c>
      <c r="G11" s="67"/>
      <c r="H11" s="71"/>
      <c r="I11" s="72"/>
      <c r="J11" s="72"/>
      <c r="K11" s="71" t="s">
        <v>12728</v>
      </c>
      <c r="L11" s="75"/>
      <c r="M11" s="76"/>
      <c r="N11" s="76"/>
      <c r="O11" s="77"/>
      <c r="P11" s="78"/>
      <c r="Q11" s="78"/>
      <c r="R11" s="88"/>
      <c r="S11" s="88"/>
      <c r="T11" s="88"/>
      <c r="U11" s="88"/>
      <c r="V11" s="52"/>
      <c r="W11" s="52"/>
      <c r="X11" s="52"/>
      <c r="Y11" s="52"/>
      <c r="Z11" s="51"/>
      <c r="AA11" s="73"/>
      <c r="AB11" s="73"/>
      <c r="AC11" s="74"/>
      <c r="AD11" s="80">
        <v>636</v>
      </c>
      <c r="AE11" s="80">
        <v>1414</v>
      </c>
      <c r="AF11" s="80">
        <v>3230</v>
      </c>
      <c r="AG11" s="80">
        <v>2778</v>
      </c>
      <c r="AH11" s="80"/>
      <c r="AI11" s="80" t="s">
        <v>7704</v>
      </c>
      <c r="AJ11" s="80" t="s">
        <v>8865</v>
      </c>
      <c r="AK11" s="84" t="s">
        <v>9443</v>
      </c>
      <c r="AL11" s="80"/>
      <c r="AM11" s="82">
        <v>40749.390879629631</v>
      </c>
      <c r="AN11" s="80" t="s">
        <v>11418</v>
      </c>
      <c r="AO11" s="84" t="s">
        <v>11427</v>
      </c>
      <c r="AP11" s="80" t="s">
        <v>65</v>
      </c>
      <c r="AQ11" s="2"/>
      <c r="AR11" s="3"/>
      <c r="AS11" s="3"/>
      <c r="AT11" s="3"/>
      <c r="AU11" s="3"/>
    </row>
    <row r="12" spans="1:47" x14ac:dyDescent="0.35">
      <c r="A12" s="66" t="s">
        <v>195</v>
      </c>
      <c r="B12" s="67"/>
      <c r="C12" s="67"/>
      <c r="D12" s="68"/>
      <c r="E12" s="70"/>
      <c r="F12" s="104" t="s">
        <v>10161</v>
      </c>
      <c r="G12" s="67"/>
      <c r="H12" s="71"/>
      <c r="I12" s="72"/>
      <c r="J12" s="72"/>
      <c r="K12" s="71" t="s">
        <v>12729</v>
      </c>
      <c r="L12" s="75"/>
      <c r="M12" s="76"/>
      <c r="N12" s="76"/>
      <c r="O12" s="77"/>
      <c r="P12" s="78"/>
      <c r="Q12" s="78"/>
      <c r="R12" s="88"/>
      <c r="S12" s="88"/>
      <c r="T12" s="88"/>
      <c r="U12" s="88"/>
      <c r="V12" s="52"/>
      <c r="W12" s="52"/>
      <c r="X12" s="52"/>
      <c r="Y12" s="52"/>
      <c r="Z12" s="51"/>
      <c r="AA12" s="73"/>
      <c r="AB12" s="73"/>
      <c r="AC12" s="74"/>
      <c r="AD12" s="80">
        <v>396</v>
      </c>
      <c r="AE12" s="80">
        <v>227</v>
      </c>
      <c r="AF12" s="80">
        <v>1473</v>
      </c>
      <c r="AG12" s="80">
        <v>1118</v>
      </c>
      <c r="AH12" s="80"/>
      <c r="AI12" s="80" t="s">
        <v>7705</v>
      </c>
      <c r="AJ12" s="80" t="s">
        <v>8863</v>
      </c>
      <c r="AK12" s="84" t="s">
        <v>9444</v>
      </c>
      <c r="AL12" s="80"/>
      <c r="AM12" s="82">
        <v>41705.361284722225</v>
      </c>
      <c r="AN12" s="80" t="s">
        <v>11418</v>
      </c>
      <c r="AO12" s="84" t="s">
        <v>11428</v>
      </c>
      <c r="AP12" s="80" t="s">
        <v>66</v>
      </c>
      <c r="AQ12" s="2"/>
      <c r="AR12" s="3"/>
      <c r="AS12" s="3"/>
      <c r="AT12" s="3"/>
      <c r="AU12" s="3"/>
    </row>
    <row r="13" spans="1:47" x14ac:dyDescent="0.35">
      <c r="A13" s="66" t="s">
        <v>1343</v>
      </c>
      <c r="B13" s="67"/>
      <c r="C13" s="67"/>
      <c r="D13" s="68"/>
      <c r="E13" s="70"/>
      <c r="F13" s="104" t="s">
        <v>10162</v>
      </c>
      <c r="G13" s="67"/>
      <c r="H13" s="71"/>
      <c r="I13" s="72"/>
      <c r="J13" s="72"/>
      <c r="K13" s="71" t="s">
        <v>12730</v>
      </c>
      <c r="L13" s="75"/>
      <c r="M13" s="76"/>
      <c r="N13" s="76"/>
      <c r="O13" s="77"/>
      <c r="P13" s="78"/>
      <c r="Q13" s="78"/>
      <c r="R13" s="88"/>
      <c r="S13" s="88"/>
      <c r="T13" s="88"/>
      <c r="U13" s="88"/>
      <c r="V13" s="52"/>
      <c r="W13" s="52"/>
      <c r="X13" s="52"/>
      <c r="Y13" s="52"/>
      <c r="Z13" s="51"/>
      <c r="AA13" s="73"/>
      <c r="AB13" s="73"/>
      <c r="AC13" s="74"/>
      <c r="AD13" s="80">
        <v>1094</v>
      </c>
      <c r="AE13" s="80">
        <v>1841</v>
      </c>
      <c r="AF13" s="80">
        <v>8602</v>
      </c>
      <c r="AG13" s="80">
        <v>2572</v>
      </c>
      <c r="AH13" s="80"/>
      <c r="AI13" s="80" t="s">
        <v>7706</v>
      </c>
      <c r="AJ13" s="80" t="s">
        <v>8863</v>
      </c>
      <c r="AK13" s="84" t="s">
        <v>9445</v>
      </c>
      <c r="AL13" s="80"/>
      <c r="AM13" s="82">
        <v>39902.627314814818</v>
      </c>
      <c r="AN13" s="80" t="s">
        <v>11418</v>
      </c>
      <c r="AO13" s="84" t="s">
        <v>11429</v>
      </c>
      <c r="AP13" s="80" t="s">
        <v>65</v>
      </c>
      <c r="AQ13" s="2"/>
      <c r="AR13" s="3"/>
      <c r="AS13" s="3"/>
      <c r="AT13" s="3"/>
      <c r="AU13" s="3"/>
    </row>
    <row r="14" spans="1:47" x14ac:dyDescent="0.35">
      <c r="A14" s="66" t="s">
        <v>196</v>
      </c>
      <c r="B14" s="67"/>
      <c r="C14" s="67"/>
      <c r="D14" s="68"/>
      <c r="E14" s="70"/>
      <c r="F14" s="104" t="s">
        <v>10163</v>
      </c>
      <c r="G14" s="67"/>
      <c r="H14" s="71"/>
      <c r="I14" s="72"/>
      <c r="J14" s="72"/>
      <c r="K14" s="71" t="s">
        <v>12731</v>
      </c>
      <c r="L14" s="75"/>
      <c r="M14" s="76"/>
      <c r="N14" s="76"/>
      <c r="O14" s="77"/>
      <c r="P14" s="78"/>
      <c r="Q14" s="78"/>
      <c r="R14" s="88"/>
      <c r="S14" s="88"/>
      <c r="T14" s="88"/>
      <c r="U14" s="88"/>
      <c r="V14" s="52"/>
      <c r="W14" s="52"/>
      <c r="X14" s="52"/>
      <c r="Y14" s="52"/>
      <c r="Z14" s="51"/>
      <c r="AA14" s="73"/>
      <c r="AB14" s="73"/>
      <c r="AC14" s="74"/>
      <c r="AD14" s="80">
        <v>259</v>
      </c>
      <c r="AE14" s="80">
        <v>972</v>
      </c>
      <c r="AF14" s="80">
        <v>489</v>
      </c>
      <c r="AG14" s="80">
        <v>316</v>
      </c>
      <c r="AH14" s="80"/>
      <c r="AI14" s="80" t="s">
        <v>7707</v>
      </c>
      <c r="AJ14" s="80" t="s">
        <v>8866</v>
      </c>
      <c r="AK14" s="84" t="s">
        <v>9446</v>
      </c>
      <c r="AL14" s="80"/>
      <c r="AM14" s="82">
        <v>41179.550671296296</v>
      </c>
      <c r="AN14" s="80" t="s">
        <v>11418</v>
      </c>
      <c r="AO14" s="84" t="s">
        <v>11430</v>
      </c>
      <c r="AP14" s="80" t="s">
        <v>66</v>
      </c>
      <c r="AQ14" s="2"/>
      <c r="AR14" s="3"/>
      <c r="AS14" s="3"/>
      <c r="AT14" s="3"/>
      <c r="AU14" s="3"/>
    </row>
    <row r="15" spans="1:47" x14ac:dyDescent="0.35">
      <c r="A15" s="66" t="s">
        <v>1344</v>
      </c>
      <c r="B15" s="67"/>
      <c r="C15" s="67"/>
      <c r="D15" s="68"/>
      <c r="E15" s="70"/>
      <c r="F15" s="104" t="s">
        <v>10164</v>
      </c>
      <c r="G15" s="67"/>
      <c r="H15" s="71"/>
      <c r="I15" s="72"/>
      <c r="J15" s="72"/>
      <c r="K15" s="71" t="s">
        <v>12732</v>
      </c>
      <c r="L15" s="75"/>
      <c r="M15" s="76"/>
      <c r="N15" s="76"/>
      <c r="O15" s="77"/>
      <c r="P15" s="78"/>
      <c r="Q15" s="78"/>
      <c r="R15" s="88"/>
      <c r="S15" s="88"/>
      <c r="T15" s="88"/>
      <c r="U15" s="88"/>
      <c r="V15" s="52"/>
      <c r="W15" s="52"/>
      <c r="X15" s="52"/>
      <c r="Y15" s="52"/>
      <c r="Z15" s="51"/>
      <c r="AA15" s="73"/>
      <c r="AB15" s="73"/>
      <c r="AC15" s="74"/>
      <c r="AD15" s="80">
        <v>2523</v>
      </c>
      <c r="AE15" s="80">
        <v>23663</v>
      </c>
      <c r="AF15" s="80">
        <v>852</v>
      </c>
      <c r="AG15" s="80">
        <v>286</v>
      </c>
      <c r="AH15" s="80"/>
      <c r="AI15" s="80" t="s">
        <v>7708</v>
      </c>
      <c r="AJ15" s="80"/>
      <c r="AK15" s="84" t="s">
        <v>9447</v>
      </c>
      <c r="AL15" s="80"/>
      <c r="AM15" s="82">
        <v>40553.891099537039</v>
      </c>
      <c r="AN15" s="80" t="s">
        <v>11418</v>
      </c>
      <c r="AO15" s="84" t="s">
        <v>11431</v>
      </c>
      <c r="AP15" s="80" t="s">
        <v>65</v>
      </c>
      <c r="AQ15" s="2"/>
      <c r="AR15" s="3"/>
      <c r="AS15" s="3"/>
      <c r="AT15" s="3"/>
      <c r="AU15" s="3"/>
    </row>
    <row r="16" spans="1:47" x14ac:dyDescent="0.35">
      <c r="A16" s="66" t="s">
        <v>197</v>
      </c>
      <c r="B16" s="67"/>
      <c r="C16" s="67"/>
      <c r="D16" s="68"/>
      <c r="E16" s="70"/>
      <c r="F16" s="104" t="s">
        <v>10165</v>
      </c>
      <c r="G16" s="67"/>
      <c r="H16" s="71"/>
      <c r="I16" s="72"/>
      <c r="J16" s="72"/>
      <c r="K16" s="71" t="s">
        <v>12733</v>
      </c>
      <c r="L16" s="75"/>
      <c r="M16" s="76"/>
      <c r="N16" s="76"/>
      <c r="O16" s="77"/>
      <c r="P16" s="78"/>
      <c r="Q16" s="78"/>
      <c r="R16" s="88"/>
      <c r="S16" s="88"/>
      <c r="T16" s="88"/>
      <c r="U16" s="88"/>
      <c r="V16" s="52"/>
      <c r="W16" s="52"/>
      <c r="X16" s="52"/>
      <c r="Y16" s="52"/>
      <c r="Z16" s="51"/>
      <c r="AA16" s="73"/>
      <c r="AB16" s="73"/>
      <c r="AC16" s="74"/>
      <c r="AD16" s="80">
        <v>704</v>
      </c>
      <c r="AE16" s="80">
        <v>730</v>
      </c>
      <c r="AF16" s="80">
        <v>2595</v>
      </c>
      <c r="AG16" s="80">
        <v>374</v>
      </c>
      <c r="AH16" s="80"/>
      <c r="AI16" s="80" t="s">
        <v>7709</v>
      </c>
      <c r="AJ16" s="80" t="s">
        <v>8867</v>
      </c>
      <c r="AK16" s="84" t="s">
        <v>9448</v>
      </c>
      <c r="AL16" s="80"/>
      <c r="AM16" s="82">
        <v>39630.750844907408</v>
      </c>
      <c r="AN16" s="80" t="s">
        <v>11418</v>
      </c>
      <c r="AO16" s="84" t="s">
        <v>11432</v>
      </c>
      <c r="AP16" s="80" t="s">
        <v>66</v>
      </c>
      <c r="AQ16" s="2"/>
      <c r="AR16" s="3"/>
      <c r="AS16" s="3"/>
      <c r="AT16" s="3"/>
      <c r="AU16" s="3"/>
    </row>
    <row r="17" spans="1:47" x14ac:dyDescent="0.35">
      <c r="A17" s="66" t="s">
        <v>198</v>
      </c>
      <c r="B17" s="67"/>
      <c r="C17" s="67"/>
      <c r="D17" s="68"/>
      <c r="E17" s="70"/>
      <c r="F17" s="104" t="s">
        <v>10166</v>
      </c>
      <c r="G17" s="67"/>
      <c r="H17" s="71"/>
      <c r="I17" s="72"/>
      <c r="J17" s="72"/>
      <c r="K17" s="71" t="s">
        <v>12734</v>
      </c>
      <c r="L17" s="75"/>
      <c r="M17" s="76"/>
      <c r="N17" s="76"/>
      <c r="O17" s="77"/>
      <c r="P17" s="78"/>
      <c r="Q17" s="78"/>
      <c r="R17" s="88"/>
      <c r="S17" s="88"/>
      <c r="T17" s="88"/>
      <c r="U17" s="88"/>
      <c r="V17" s="52"/>
      <c r="W17" s="52"/>
      <c r="X17" s="52"/>
      <c r="Y17" s="52"/>
      <c r="Z17" s="51"/>
      <c r="AA17" s="73"/>
      <c r="AB17" s="73"/>
      <c r="AC17" s="74"/>
      <c r="AD17" s="80">
        <v>538</v>
      </c>
      <c r="AE17" s="80">
        <v>3816</v>
      </c>
      <c r="AF17" s="80">
        <v>691685</v>
      </c>
      <c r="AG17" s="80">
        <v>196773</v>
      </c>
      <c r="AH17" s="80"/>
      <c r="AI17" s="80" t="s">
        <v>7710</v>
      </c>
      <c r="AJ17" s="80" t="s">
        <v>8868</v>
      </c>
      <c r="AK17" s="80"/>
      <c r="AL17" s="80"/>
      <c r="AM17" s="82">
        <v>42218.723483796297</v>
      </c>
      <c r="AN17" s="80" t="s">
        <v>11418</v>
      </c>
      <c r="AO17" s="84" t="s">
        <v>11433</v>
      </c>
      <c r="AP17" s="80" t="s">
        <v>66</v>
      </c>
      <c r="AQ17" s="2"/>
      <c r="AR17" s="3"/>
      <c r="AS17" s="3"/>
      <c r="AT17" s="3"/>
      <c r="AU17" s="3"/>
    </row>
    <row r="18" spans="1:47" x14ac:dyDescent="0.35">
      <c r="A18" s="66" t="s">
        <v>1345</v>
      </c>
      <c r="B18" s="67"/>
      <c r="C18" s="67"/>
      <c r="D18" s="68"/>
      <c r="E18" s="70"/>
      <c r="F18" s="104" t="s">
        <v>10167</v>
      </c>
      <c r="G18" s="67"/>
      <c r="H18" s="71"/>
      <c r="I18" s="72"/>
      <c r="J18" s="72"/>
      <c r="K18" s="71" t="s">
        <v>12735</v>
      </c>
      <c r="L18" s="75"/>
      <c r="M18" s="76"/>
      <c r="N18" s="76"/>
      <c r="O18" s="77"/>
      <c r="P18" s="78"/>
      <c r="Q18" s="78"/>
      <c r="R18" s="88"/>
      <c r="S18" s="88"/>
      <c r="T18" s="88"/>
      <c r="U18" s="88"/>
      <c r="V18" s="52"/>
      <c r="W18" s="52"/>
      <c r="X18" s="52"/>
      <c r="Y18" s="52"/>
      <c r="Z18" s="51"/>
      <c r="AA18" s="73"/>
      <c r="AB18" s="73"/>
      <c r="AC18" s="74"/>
      <c r="AD18" s="80">
        <v>2230</v>
      </c>
      <c r="AE18" s="80">
        <v>16156</v>
      </c>
      <c r="AF18" s="80">
        <v>15722</v>
      </c>
      <c r="AG18" s="80">
        <v>9468</v>
      </c>
      <c r="AH18" s="80"/>
      <c r="AI18" s="80" t="s">
        <v>7711</v>
      </c>
      <c r="AJ18" s="80" t="s">
        <v>8869</v>
      </c>
      <c r="AK18" s="84" t="s">
        <v>9449</v>
      </c>
      <c r="AL18" s="80"/>
      <c r="AM18" s="82">
        <v>39849.818726851852</v>
      </c>
      <c r="AN18" s="80" t="s">
        <v>11418</v>
      </c>
      <c r="AO18" s="84" t="s">
        <v>11434</v>
      </c>
      <c r="AP18" s="80" t="s">
        <v>65</v>
      </c>
      <c r="AQ18" s="2"/>
      <c r="AR18" s="3"/>
      <c r="AS18" s="3"/>
      <c r="AT18" s="3"/>
      <c r="AU18" s="3"/>
    </row>
    <row r="19" spans="1:47" x14ac:dyDescent="0.35">
      <c r="A19" s="66" t="s">
        <v>199</v>
      </c>
      <c r="B19" s="67"/>
      <c r="C19" s="67"/>
      <c r="D19" s="68"/>
      <c r="E19" s="70"/>
      <c r="F19" s="104" t="s">
        <v>10168</v>
      </c>
      <c r="G19" s="67"/>
      <c r="H19" s="71"/>
      <c r="I19" s="72"/>
      <c r="J19" s="72"/>
      <c r="K19" s="71" t="s">
        <v>12736</v>
      </c>
      <c r="L19" s="75"/>
      <c r="M19" s="76"/>
      <c r="N19" s="76"/>
      <c r="O19" s="77"/>
      <c r="P19" s="78"/>
      <c r="Q19" s="78"/>
      <c r="R19" s="88"/>
      <c r="S19" s="88"/>
      <c r="T19" s="88"/>
      <c r="U19" s="88"/>
      <c r="V19" s="52"/>
      <c r="W19" s="52"/>
      <c r="X19" s="52"/>
      <c r="Y19" s="52"/>
      <c r="Z19" s="51"/>
      <c r="AA19" s="73"/>
      <c r="AB19" s="73"/>
      <c r="AC19" s="74"/>
      <c r="AD19" s="80">
        <v>438</v>
      </c>
      <c r="AE19" s="80">
        <v>224</v>
      </c>
      <c r="AF19" s="80">
        <v>6507</v>
      </c>
      <c r="AG19" s="80">
        <v>2430</v>
      </c>
      <c r="AH19" s="80"/>
      <c r="AI19" s="80" t="s">
        <v>7712</v>
      </c>
      <c r="AJ19" s="80" t="s">
        <v>8870</v>
      </c>
      <c r="AK19" s="84" t="s">
        <v>9450</v>
      </c>
      <c r="AL19" s="80"/>
      <c r="AM19" s="82">
        <v>41012.481828703705</v>
      </c>
      <c r="AN19" s="80" t="s">
        <v>11418</v>
      </c>
      <c r="AO19" s="84" t="s">
        <v>11435</v>
      </c>
      <c r="AP19" s="80" t="s">
        <v>66</v>
      </c>
      <c r="AQ19" s="2"/>
      <c r="AR19" s="3"/>
      <c r="AS19" s="3"/>
      <c r="AT19" s="3"/>
      <c r="AU19" s="3"/>
    </row>
    <row r="20" spans="1:47" x14ac:dyDescent="0.35">
      <c r="A20" s="66" t="s">
        <v>1158</v>
      </c>
      <c r="B20" s="67"/>
      <c r="C20" s="67"/>
      <c r="D20" s="68"/>
      <c r="E20" s="70"/>
      <c r="F20" s="104" t="s">
        <v>10169</v>
      </c>
      <c r="G20" s="67"/>
      <c r="H20" s="71"/>
      <c r="I20" s="72"/>
      <c r="J20" s="72"/>
      <c r="K20" s="71" t="s">
        <v>12737</v>
      </c>
      <c r="L20" s="75"/>
      <c r="M20" s="76"/>
      <c r="N20" s="76"/>
      <c r="O20" s="77"/>
      <c r="P20" s="78"/>
      <c r="Q20" s="78"/>
      <c r="R20" s="88"/>
      <c r="S20" s="88"/>
      <c r="T20" s="88"/>
      <c r="U20" s="88"/>
      <c r="V20" s="52"/>
      <c r="W20" s="52"/>
      <c r="X20" s="52"/>
      <c r="Y20" s="52"/>
      <c r="Z20" s="51"/>
      <c r="AA20" s="73"/>
      <c r="AB20" s="73"/>
      <c r="AC20" s="74"/>
      <c r="AD20" s="80">
        <v>856</v>
      </c>
      <c r="AE20" s="80">
        <v>154</v>
      </c>
      <c r="AF20" s="80">
        <v>206</v>
      </c>
      <c r="AG20" s="80">
        <v>222</v>
      </c>
      <c r="AH20" s="80"/>
      <c r="AI20" s="80" t="s">
        <v>7713</v>
      </c>
      <c r="AJ20" s="80" t="s">
        <v>8871</v>
      </c>
      <c r="AK20" s="84" t="s">
        <v>9451</v>
      </c>
      <c r="AL20" s="80"/>
      <c r="AM20" s="82">
        <v>43704.601620370369</v>
      </c>
      <c r="AN20" s="80" t="s">
        <v>11418</v>
      </c>
      <c r="AO20" s="84" t="s">
        <v>11436</v>
      </c>
      <c r="AP20" s="80" t="s">
        <v>66</v>
      </c>
      <c r="AQ20" s="2"/>
      <c r="AR20" s="3"/>
      <c r="AS20" s="3"/>
      <c r="AT20" s="3"/>
      <c r="AU20" s="3"/>
    </row>
    <row r="21" spans="1:47" x14ac:dyDescent="0.35">
      <c r="A21" s="66" t="s">
        <v>200</v>
      </c>
      <c r="B21" s="67"/>
      <c r="C21" s="67"/>
      <c r="D21" s="68"/>
      <c r="E21" s="70"/>
      <c r="F21" s="104" t="s">
        <v>10170</v>
      </c>
      <c r="G21" s="67"/>
      <c r="H21" s="71"/>
      <c r="I21" s="72"/>
      <c r="J21" s="72"/>
      <c r="K21" s="71" t="s">
        <v>12738</v>
      </c>
      <c r="L21" s="75"/>
      <c r="M21" s="76"/>
      <c r="N21" s="76"/>
      <c r="O21" s="77"/>
      <c r="P21" s="78"/>
      <c r="Q21" s="78"/>
      <c r="R21" s="88"/>
      <c r="S21" s="88"/>
      <c r="T21" s="88"/>
      <c r="U21" s="88"/>
      <c r="V21" s="52"/>
      <c r="W21" s="52"/>
      <c r="X21" s="52"/>
      <c r="Y21" s="52"/>
      <c r="Z21" s="51"/>
      <c r="AA21" s="73"/>
      <c r="AB21" s="73"/>
      <c r="AC21" s="74"/>
      <c r="AD21" s="80">
        <v>1180</v>
      </c>
      <c r="AE21" s="80">
        <v>1383</v>
      </c>
      <c r="AF21" s="80">
        <v>4582</v>
      </c>
      <c r="AG21" s="80">
        <v>51479</v>
      </c>
      <c r="AH21" s="80"/>
      <c r="AI21" s="80" t="s">
        <v>7714</v>
      </c>
      <c r="AJ21" s="80" t="s">
        <v>8872</v>
      </c>
      <c r="AK21" s="80"/>
      <c r="AL21" s="80"/>
      <c r="AM21" s="82">
        <v>40993.668923611112</v>
      </c>
      <c r="AN21" s="80" t="s">
        <v>11418</v>
      </c>
      <c r="AO21" s="84" t="s">
        <v>11437</v>
      </c>
      <c r="AP21" s="80" t="s">
        <v>66</v>
      </c>
      <c r="AQ21" s="2"/>
      <c r="AR21" s="3"/>
      <c r="AS21" s="3"/>
      <c r="AT21" s="3"/>
      <c r="AU21" s="3"/>
    </row>
    <row r="22" spans="1:47" x14ac:dyDescent="0.35">
      <c r="A22" s="66" t="s">
        <v>1346</v>
      </c>
      <c r="B22" s="67"/>
      <c r="C22" s="67"/>
      <c r="D22" s="68"/>
      <c r="E22" s="70"/>
      <c r="F22" s="104" t="s">
        <v>10171</v>
      </c>
      <c r="G22" s="67"/>
      <c r="H22" s="71"/>
      <c r="I22" s="72"/>
      <c r="J22" s="72"/>
      <c r="K22" s="71" t="s">
        <v>12739</v>
      </c>
      <c r="L22" s="75"/>
      <c r="M22" s="76"/>
      <c r="N22" s="76"/>
      <c r="O22" s="77"/>
      <c r="P22" s="78"/>
      <c r="Q22" s="78"/>
      <c r="R22" s="88"/>
      <c r="S22" s="88"/>
      <c r="T22" s="88"/>
      <c r="U22" s="88"/>
      <c r="V22" s="52"/>
      <c r="W22" s="52"/>
      <c r="X22" s="52"/>
      <c r="Y22" s="52"/>
      <c r="Z22" s="51"/>
      <c r="AA22" s="73"/>
      <c r="AB22" s="73"/>
      <c r="AC22" s="74"/>
      <c r="AD22" s="80">
        <v>1226</v>
      </c>
      <c r="AE22" s="80">
        <v>8677</v>
      </c>
      <c r="AF22" s="80">
        <v>6414</v>
      </c>
      <c r="AG22" s="80">
        <v>1325</v>
      </c>
      <c r="AH22" s="80"/>
      <c r="AI22" s="80" t="s">
        <v>7715</v>
      </c>
      <c r="AJ22" s="80" t="s">
        <v>8873</v>
      </c>
      <c r="AK22" s="84" t="s">
        <v>9452</v>
      </c>
      <c r="AL22" s="80"/>
      <c r="AM22" s="82">
        <v>41644.648993055554</v>
      </c>
      <c r="AN22" s="80" t="s">
        <v>11418</v>
      </c>
      <c r="AO22" s="84" t="s">
        <v>11438</v>
      </c>
      <c r="AP22" s="80" t="s">
        <v>65</v>
      </c>
      <c r="AQ22" s="2"/>
      <c r="AR22" s="3"/>
      <c r="AS22" s="3"/>
      <c r="AT22" s="3"/>
      <c r="AU22" s="3"/>
    </row>
    <row r="23" spans="1:47" x14ac:dyDescent="0.35">
      <c r="A23" s="66" t="s">
        <v>201</v>
      </c>
      <c r="B23" s="67"/>
      <c r="C23" s="67"/>
      <c r="D23" s="68"/>
      <c r="E23" s="70"/>
      <c r="F23" s="104" t="s">
        <v>10172</v>
      </c>
      <c r="G23" s="67"/>
      <c r="H23" s="71"/>
      <c r="I23" s="72"/>
      <c r="J23" s="72"/>
      <c r="K23" s="71" t="s">
        <v>12740</v>
      </c>
      <c r="L23" s="75"/>
      <c r="M23" s="76"/>
      <c r="N23" s="76"/>
      <c r="O23" s="77"/>
      <c r="P23" s="78"/>
      <c r="Q23" s="78"/>
      <c r="R23" s="88"/>
      <c r="S23" s="88"/>
      <c r="T23" s="88"/>
      <c r="U23" s="88"/>
      <c r="V23" s="52"/>
      <c r="W23" s="52"/>
      <c r="X23" s="52"/>
      <c r="Y23" s="52"/>
      <c r="Z23" s="51"/>
      <c r="AA23" s="73"/>
      <c r="AB23" s="73"/>
      <c r="AC23" s="74"/>
      <c r="AD23" s="80">
        <v>210</v>
      </c>
      <c r="AE23" s="80">
        <v>44</v>
      </c>
      <c r="AF23" s="80">
        <v>1203</v>
      </c>
      <c r="AG23" s="80">
        <v>1077</v>
      </c>
      <c r="AH23" s="80"/>
      <c r="AI23" s="80" t="s">
        <v>7716</v>
      </c>
      <c r="AJ23" s="80" t="s">
        <v>8874</v>
      </c>
      <c r="AK23" s="80"/>
      <c r="AL23" s="80"/>
      <c r="AM23" s="82">
        <v>43196.230115740742</v>
      </c>
      <c r="AN23" s="80" t="s">
        <v>11418</v>
      </c>
      <c r="AO23" s="84" t="s">
        <v>11439</v>
      </c>
      <c r="AP23" s="80" t="s">
        <v>66</v>
      </c>
      <c r="AQ23" s="2"/>
      <c r="AR23" s="3"/>
      <c r="AS23" s="3"/>
      <c r="AT23" s="3"/>
      <c r="AU23" s="3"/>
    </row>
    <row r="24" spans="1:47" x14ac:dyDescent="0.35">
      <c r="A24" s="66" t="s">
        <v>1264</v>
      </c>
      <c r="B24" s="67"/>
      <c r="C24" s="67"/>
      <c r="D24" s="68"/>
      <c r="E24" s="70"/>
      <c r="F24" s="104" t="s">
        <v>10173</v>
      </c>
      <c r="G24" s="67"/>
      <c r="H24" s="71"/>
      <c r="I24" s="72"/>
      <c r="J24" s="72"/>
      <c r="K24" s="71" t="s">
        <v>12741</v>
      </c>
      <c r="L24" s="75"/>
      <c r="M24" s="76"/>
      <c r="N24" s="76"/>
      <c r="O24" s="77"/>
      <c r="P24" s="78"/>
      <c r="Q24" s="78"/>
      <c r="R24" s="88"/>
      <c r="S24" s="88"/>
      <c r="T24" s="88"/>
      <c r="U24" s="88"/>
      <c r="V24" s="52"/>
      <c r="W24" s="52"/>
      <c r="X24" s="52"/>
      <c r="Y24" s="52"/>
      <c r="Z24" s="51"/>
      <c r="AA24" s="73"/>
      <c r="AB24" s="73"/>
      <c r="AC24" s="74"/>
      <c r="AD24" s="80">
        <v>1207</v>
      </c>
      <c r="AE24" s="80">
        <v>58346</v>
      </c>
      <c r="AF24" s="80">
        <v>5034</v>
      </c>
      <c r="AG24" s="80">
        <v>3243</v>
      </c>
      <c r="AH24" s="80"/>
      <c r="AI24" s="80" t="s">
        <v>7717</v>
      </c>
      <c r="AJ24" s="80" t="s">
        <v>8875</v>
      </c>
      <c r="AK24" s="84" t="s">
        <v>9453</v>
      </c>
      <c r="AL24" s="80"/>
      <c r="AM24" s="82">
        <v>41310.417013888888</v>
      </c>
      <c r="AN24" s="80" t="s">
        <v>11418</v>
      </c>
      <c r="AO24" s="84" t="s">
        <v>11440</v>
      </c>
      <c r="AP24" s="80" t="s">
        <v>66</v>
      </c>
      <c r="AQ24" s="2"/>
      <c r="AR24" s="3"/>
      <c r="AS24" s="3"/>
      <c r="AT24" s="3"/>
      <c r="AU24" s="3"/>
    </row>
    <row r="25" spans="1:47" x14ac:dyDescent="0.35">
      <c r="A25" s="66" t="s">
        <v>202</v>
      </c>
      <c r="B25" s="67"/>
      <c r="C25" s="67"/>
      <c r="D25" s="68"/>
      <c r="E25" s="70"/>
      <c r="F25" s="104" t="s">
        <v>10174</v>
      </c>
      <c r="G25" s="67"/>
      <c r="H25" s="71"/>
      <c r="I25" s="72"/>
      <c r="J25" s="72"/>
      <c r="K25" s="71" t="s">
        <v>12742</v>
      </c>
      <c r="L25" s="75"/>
      <c r="M25" s="76"/>
      <c r="N25" s="76"/>
      <c r="O25" s="77"/>
      <c r="P25" s="78"/>
      <c r="Q25" s="78"/>
      <c r="R25" s="88"/>
      <c r="S25" s="88"/>
      <c r="T25" s="88"/>
      <c r="U25" s="88"/>
      <c r="V25" s="52"/>
      <c r="W25" s="52"/>
      <c r="X25" s="52"/>
      <c r="Y25" s="52"/>
      <c r="Z25" s="51"/>
      <c r="AA25" s="73"/>
      <c r="AB25" s="73"/>
      <c r="AC25" s="74"/>
      <c r="AD25" s="80">
        <v>156</v>
      </c>
      <c r="AE25" s="80">
        <v>163</v>
      </c>
      <c r="AF25" s="80">
        <v>383</v>
      </c>
      <c r="AG25" s="80">
        <v>55</v>
      </c>
      <c r="AH25" s="80"/>
      <c r="AI25" s="80" t="s">
        <v>7718</v>
      </c>
      <c r="AJ25" s="80" t="s">
        <v>8876</v>
      </c>
      <c r="AK25" s="84" t="s">
        <v>9454</v>
      </c>
      <c r="AL25" s="80"/>
      <c r="AM25" s="82">
        <v>40962.463576388887</v>
      </c>
      <c r="AN25" s="80" t="s">
        <v>11418</v>
      </c>
      <c r="AO25" s="84" t="s">
        <v>11441</v>
      </c>
      <c r="AP25" s="80" t="s">
        <v>66</v>
      </c>
      <c r="AQ25" s="2"/>
      <c r="AR25" s="3"/>
      <c r="AS25" s="3"/>
      <c r="AT25" s="3"/>
      <c r="AU25" s="3"/>
    </row>
    <row r="26" spans="1:47" x14ac:dyDescent="0.35">
      <c r="A26" s="66" t="s">
        <v>203</v>
      </c>
      <c r="B26" s="67"/>
      <c r="C26" s="67"/>
      <c r="D26" s="68"/>
      <c r="E26" s="70"/>
      <c r="F26" s="104" t="s">
        <v>10175</v>
      </c>
      <c r="G26" s="67"/>
      <c r="H26" s="71"/>
      <c r="I26" s="72"/>
      <c r="J26" s="72"/>
      <c r="K26" s="71" t="s">
        <v>12743</v>
      </c>
      <c r="L26" s="75"/>
      <c r="M26" s="76"/>
      <c r="N26" s="76"/>
      <c r="O26" s="77"/>
      <c r="P26" s="78"/>
      <c r="Q26" s="78"/>
      <c r="R26" s="88"/>
      <c r="S26" s="88"/>
      <c r="T26" s="88"/>
      <c r="U26" s="88"/>
      <c r="V26" s="52"/>
      <c r="W26" s="52"/>
      <c r="X26" s="52"/>
      <c r="Y26" s="52"/>
      <c r="Z26" s="51"/>
      <c r="AA26" s="73"/>
      <c r="AB26" s="73"/>
      <c r="AC26" s="74"/>
      <c r="AD26" s="80">
        <v>66</v>
      </c>
      <c r="AE26" s="80">
        <v>34</v>
      </c>
      <c r="AF26" s="80">
        <v>36</v>
      </c>
      <c r="AG26" s="80">
        <v>17</v>
      </c>
      <c r="AH26" s="80"/>
      <c r="AI26" s="80"/>
      <c r="AJ26" s="80" t="s">
        <v>8863</v>
      </c>
      <c r="AK26" s="80"/>
      <c r="AL26" s="80"/>
      <c r="AM26" s="82">
        <v>42639.520486111112</v>
      </c>
      <c r="AN26" s="80" t="s">
        <v>11418</v>
      </c>
      <c r="AO26" s="84" t="s">
        <v>11442</v>
      </c>
      <c r="AP26" s="80" t="s">
        <v>66</v>
      </c>
      <c r="AQ26" s="2"/>
      <c r="AR26" s="3"/>
      <c r="AS26" s="3"/>
      <c r="AT26" s="3"/>
      <c r="AU26" s="3"/>
    </row>
    <row r="27" spans="1:47" x14ac:dyDescent="0.35">
      <c r="A27" s="66" t="s">
        <v>204</v>
      </c>
      <c r="B27" s="67"/>
      <c r="C27" s="67"/>
      <c r="D27" s="68"/>
      <c r="E27" s="70"/>
      <c r="F27" s="104" t="s">
        <v>10176</v>
      </c>
      <c r="G27" s="67"/>
      <c r="H27" s="71"/>
      <c r="I27" s="72"/>
      <c r="J27" s="72"/>
      <c r="K27" s="71" t="s">
        <v>12744</v>
      </c>
      <c r="L27" s="75"/>
      <c r="M27" s="76"/>
      <c r="N27" s="76"/>
      <c r="O27" s="77"/>
      <c r="P27" s="78"/>
      <c r="Q27" s="78"/>
      <c r="R27" s="88"/>
      <c r="S27" s="88"/>
      <c r="T27" s="88"/>
      <c r="U27" s="88"/>
      <c r="V27" s="52"/>
      <c r="W27" s="52"/>
      <c r="X27" s="52"/>
      <c r="Y27" s="52"/>
      <c r="Z27" s="51"/>
      <c r="AA27" s="73"/>
      <c r="AB27" s="73"/>
      <c r="AC27" s="74"/>
      <c r="AD27" s="80">
        <v>1</v>
      </c>
      <c r="AE27" s="80">
        <v>296</v>
      </c>
      <c r="AF27" s="80">
        <v>75590</v>
      </c>
      <c r="AG27" s="80">
        <v>708</v>
      </c>
      <c r="AH27" s="80"/>
      <c r="AI27" s="80" t="s">
        <v>7719</v>
      </c>
      <c r="AJ27" s="80" t="s">
        <v>8877</v>
      </c>
      <c r="AK27" s="84" t="s">
        <v>9455</v>
      </c>
      <c r="AL27" s="80"/>
      <c r="AM27" s="82">
        <v>44251.367534722223</v>
      </c>
      <c r="AN27" s="80" t="s">
        <v>11418</v>
      </c>
      <c r="AO27" s="84" t="s">
        <v>11443</v>
      </c>
      <c r="AP27" s="80" t="s">
        <v>66</v>
      </c>
      <c r="AQ27" s="2"/>
      <c r="AR27" s="3"/>
      <c r="AS27" s="3"/>
      <c r="AT27" s="3"/>
      <c r="AU27" s="3"/>
    </row>
    <row r="28" spans="1:47" x14ac:dyDescent="0.35">
      <c r="A28" s="66" t="s">
        <v>1331</v>
      </c>
      <c r="B28" s="67"/>
      <c r="C28" s="67"/>
      <c r="D28" s="68"/>
      <c r="E28" s="70"/>
      <c r="F28" s="104" t="s">
        <v>10177</v>
      </c>
      <c r="G28" s="67"/>
      <c r="H28" s="71"/>
      <c r="I28" s="72"/>
      <c r="J28" s="72"/>
      <c r="K28" s="71" t="s">
        <v>12745</v>
      </c>
      <c r="L28" s="75"/>
      <c r="M28" s="76"/>
      <c r="N28" s="76"/>
      <c r="O28" s="77"/>
      <c r="P28" s="78"/>
      <c r="Q28" s="78"/>
      <c r="R28" s="88"/>
      <c r="S28" s="88"/>
      <c r="T28" s="88"/>
      <c r="U28" s="88"/>
      <c r="V28" s="52"/>
      <c r="W28" s="52"/>
      <c r="X28" s="52"/>
      <c r="Y28" s="52"/>
      <c r="Z28" s="51"/>
      <c r="AA28" s="73"/>
      <c r="AB28" s="73"/>
      <c r="AC28" s="74"/>
      <c r="AD28" s="80">
        <v>231</v>
      </c>
      <c r="AE28" s="80">
        <v>1585</v>
      </c>
      <c r="AF28" s="80">
        <v>7268</v>
      </c>
      <c r="AG28" s="80">
        <v>6237</v>
      </c>
      <c r="AH28" s="80"/>
      <c r="AI28" s="80" t="s">
        <v>7720</v>
      </c>
      <c r="AJ28" s="80" t="s">
        <v>8875</v>
      </c>
      <c r="AK28" s="84" t="s">
        <v>9456</v>
      </c>
      <c r="AL28" s="80"/>
      <c r="AM28" s="82">
        <v>43999.362013888887</v>
      </c>
      <c r="AN28" s="80" t="s">
        <v>11418</v>
      </c>
      <c r="AO28" s="84" t="s">
        <v>11444</v>
      </c>
      <c r="AP28" s="80" t="s">
        <v>66</v>
      </c>
      <c r="AQ28" s="2"/>
      <c r="AR28" s="3"/>
      <c r="AS28" s="3"/>
      <c r="AT28" s="3"/>
      <c r="AU28" s="3"/>
    </row>
    <row r="29" spans="1:47" x14ac:dyDescent="0.35">
      <c r="A29" s="66" t="s">
        <v>205</v>
      </c>
      <c r="B29" s="67"/>
      <c r="C29" s="67"/>
      <c r="D29" s="68"/>
      <c r="E29" s="70"/>
      <c r="F29" s="104" t="s">
        <v>10178</v>
      </c>
      <c r="G29" s="67"/>
      <c r="H29" s="71"/>
      <c r="I29" s="72"/>
      <c r="J29" s="72"/>
      <c r="K29" s="71" t="s">
        <v>12746</v>
      </c>
      <c r="L29" s="75"/>
      <c r="M29" s="76"/>
      <c r="N29" s="76"/>
      <c r="O29" s="77"/>
      <c r="P29" s="78"/>
      <c r="Q29" s="78"/>
      <c r="R29" s="88"/>
      <c r="S29" s="88"/>
      <c r="T29" s="88"/>
      <c r="U29" s="88"/>
      <c r="V29" s="52"/>
      <c r="W29" s="52"/>
      <c r="X29" s="52"/>
      <c r="Y29" s="52"/>
      <c r="Z29" s="51"/>
      <c r="AA29" s="73"/>
      <c r="AB29" s="73"/>
      <c r="AC29" s="74"/>
      <c r="AD29" s="80">
        <v>5</v>
      </c>
      <c r="AE29" s="80">
        <v>1493</v>
      </c>
      <c r="AF29" s="80">
        <v>51419</v>
      </c>
      <c r="AG29" s="80">
        <v>2</v>
      </c>
      <c r="AH29" s="80"/>
      <c r="AI29" s="80" t="s">
        <v>7721</v>
      </c>
      <c r="AJ29" s="80"/>
      <c r="AK29" s="80"/>
      <c r="AL29" s="80"/>
      <c r="AM29" s="82">
        <v>43976.860648148147</v>
      </c>
      <c r="AN29" s="80" t="s">
        <v>11418</v>
      </c>
      <c r="AO29" s="84" t="s">
        <v>11445</v>
      </c>
      <c r="AP29" s="80" t="s">
        <v>66</v>
      </c>
      <c r="AQ29" s="2"/>
      <c r="AR29" s="3"/>
      <c r="AS29" s="3"/>
      <c r="AT29" s="3"/>
      <c r="AU29" s="3"/>
    </row>
    <row r="30" spans="1:47" x14ac:dyDescent="0.35">
      <c r="A30" s="66" t="s">
        <v>206</v>
      </c>
      <c r="B30" s="67"/>
      <c r="C30" s="67"/>
      <c r="D30" s="68"/>
      <c r="E30" s="70"/>
      <c r="F30" s="104" t="s">
        <v>10179</v>
      </c>
      <c r="G30" s="67"/>
      <c r="H30" s="71"/>
      <c r="I30" s="72"/>
      <c r="J30" s="72"/>
      <c r="K30" s="71" t="s">
        <v>12747</v>
      </c>
      <c r="L30" s="75"/>
      <c r="M30" s="76"/>
      <c r="N30" s="76"/>
      <c r="O30" s="77"/>
      <c r="P30" s="78"/>
      <c r="Q30" s="78"/>
      <c r="R30" s="88"/>
      <c r="S30" s="88"/>
      <c r="T30" s="88"/>
      <c r="U30" s="88"/>
      <c r="V30" s="52"/>
      <c r="W30" s="52"/>
      <c r="X30" s="52"/>
      <c r="Y30" s="52"/>
      <c r="Z30" s="51"/>
      <c r="AA30" s="73"/>
      <c r="AB30" s="73"/>
      <c r="AC30" s="74"/>
      <c r="AD30" s="80">
        <v>274</v>
      </c>
      <c r="AE30" s="80">
        <v>1023</v>
      </c>
      <c r="AF30" s="80">
        <v>81945</v>
      </c>
      <c r="AG30" s="80">
        <v>530</v>
      </c>
      <c r="AH30" s="80"/>
      <c r="AI30" s="80" t="s">
        <v>7722</v>
      </c>
      <c r="AJ30" s="80" t="s">
        <v>8878</v>
      </c>
      <c r="AK30" s="84" t="s">
        <v>9457</v>
      </c>
      <c r="AL30" s="80"/>
      <c r="AM30" s="82">
        <v>40304.347129629627</v>
      </c>
      <c r="AN30" s="80" t="s">
        <v>11418</v>
      </c>
      <c r="AO30" s="84" t="s">
        <v>11446</v>
      </c>
      <c r="AP30" s="80" t="s">
        <v>66</v>
      </c>
      <c r="AQ30" s="2"/>
      <c r="AR30" s="3"/>
      <c r="AS30" s="3"/>
      <c r="AT30" s="3"/>
      <c r="AU30" s="3"/>
    </row>
    <row r="31" spans="1:47" x14ac:dyDescent="0.35">
      <c r="A31" s="66" t="s">
        <v>207</v>
      </c>
      <c r="B31" s="67"/>
      <c r="C31" s="67"/>
      <c r="D31" s="68"/>
      <c r="E31" s="70"/>
      <c r="F31" s="104" t="s">
        <v>10180</v>
      </c>
      <c r="G31" s="67"/>
      <c r="H31" s="71"/>
      <c r="I31" s="72"/>
      <c r="J31" s="72"/>
      <c r="K31" s="71" t="s">
        <v>12748</v>
      </c>
      <c r="L31" s="75"/>
      <c r="M31" s="76"/>
      <c r="N31" s="76"/>
      <c r="O31" s="77"/>
      <c r="P31" s="78"/>
      <c r="Q31" s="78"/>
      <c r="R31" s="88"/>
      <c r="S31" s="88"/>
      <c r="T31" s="88"/>
      <c r="U31" s="88"/>
      <c r="V31" s="52"/>
      <c r="W31" s="52"/>
      <c r="X31" s="52"/>
      <c r="Y31" s="52"/>
      <c r="Z31" s="51"/>
      <c r="AA31" s="73"/>
      <c r="AB31" s="73"/>
      <c r="AC31" s="74"/>
      <c r="AD31" s="80">
        <v>1797</v>
      </c>
      <c r="AE31" s="80">
        <v>970</v>
      </c>
      <c r="AF31" s="80">
        <v>23683</v>
      </c>
      <c r="AG31" s="80">
        <v>1273</v>
      </c>
      <c r="AH31" s="80"/>
      <c r="AI31" s="80" t="s">
        <v>7723</v>
      </c>
      <c r="AJ31" s="80" t="s">
        <v>8879</v>
      </c>
      <c r="AK31" s="84" t="s">
        <v>9458</v>
      </c>
      <c r="AL31" s="80"/>
      <c r="AM31" s="82">
        <v>39821.983182870368</v>
      </c>
      <c r="AN31" s="80" t="s">
        <v>11418</v>
      </c>
      <c r="AO31" s="84" t="s">
        <v>11447</v>
      </c>
      <c r="AP31" s="80" t="s">
        <v>66</v>
      </c>
      <c r="AQ31" s="2"/>
      <c r="AR31" s="3"/>
      <c r="AS31" s="3"/>
      <c r="AT31" s="3"/>
      <c r="AU31" s="3"/>
    </row>
    <row r="32" spans="1:47" x14ac:dyDescent="0.35">
      <c r="A32" s="66" t="s">
        <v>1347</v>
      </c>
      <c r="B32" s="67"/>
      <c r="C32" s="67"/>
      <c r="D32" s="68"/>
      <c r="E32" s="70"/>
      <c r="F32" s="104" t="s">
        <v>10181</v>
      </c>
      <c r="G32" s="67"/>
      <c r="H32" s="71"/>
      <c r="I32" s="72"/>
      <c r="J32" s="72"/>
      <c r="K32" s="71" t="s">
        <v>12749</v>
      </c>
      <c r="L32" s="75"/>
      <c r="M32" s="76"/>
      <c r="N32" s="76"/>
      <c r="O32" s="77"/>
      <c r="P32" s="78"/>
      <c r="Q32" s="78"/>
      <c r="R32" s="88"/>
      <c r="S32" s="88"/>
      <c r="T32" s="88"/>
      <c r="U32" s="88"/>
      <c r="V32" s="52"/>
      <c r="W32" s="52"/>
      <c r="X32" s="52"/>
      <c r="Y32" s="52"/>
      <c r="Z32" s="51"/>
      <c r="AA32" s="73"/>
      <c r="AB32" s="73"/>
      <c r="AC32" s="74"/>
      <c r="AD32" s="80">
        <v>3368</v>
      </c>
      <c r="AE32" s="80">
        <v>174787</v>
      </c>
      <c r="AF32" s="80">
        <v>5659</v>
      </c>
      <c r="AG32" s="80">
        <v>7625</v>
      </c>
      <c r="AH32" s="80"/>
      <c r="AI32" s="80" t="s">
        <v>7724</v>
      </c>
      <c r="AJ32" s="80" t="s">
        <v>8863</v>
      </c>
      <c r="AK32" s="84" t="s">
        <v>9459</v>
      </c>
      <c r="AL32" s="80"/>
      <c r="AM32" s="82">
        <v>40093.356921296298</v>
      </c>
      <c r="AN32" s="80" t="s">
        <v>11418</v>
      </c>
      <c r="AO32" s="84" t="s">
        <v>11448</v>
      </c>
      <c r="AP32" s="80" t="s">
        <v>65</v>
      </c>
      <c r="AQ32" s="2"/>
      <c r="AR32" s="3"/>
      <c r="AS32" s="3"/>
      <c r="AT32" s="3"/>
      <c r="AU32" s="3"/>
    </row>
    <row r="33" spans="1:47" x14ac:dyDescent="0.35">
      <c r="A33" s="66" t="s">
        <v>1348</v>
      </c>
      <c r="B33" s="67"/>
      <c r="C33" s="67"/>
      <c r="D33" s="68"/>
      <c r="E33" s="70"/>
      <c r="F33" s="104" t="s">
        <v>10182</v>
      </c>
      <c r="G33" s="67"/>
      <c r="H33" s="71"/>
      <c r="I33" s="72"/>
      <c r="J33" s="72"/>
      <c r="K33" s="71" t="s">
        <v>12750</v>
      </c>
      <c r="L33" s="75"/>
      <c r="M33" s="76"/>
      <c r="N33" s="76"/>
      <c r="O33" s="77"/>
      <c r="P33" s="78"/>
      <c r="Q33" s="78"/>
      <c r="R33" s="88"/>
      <c r="S33" s="88"/>
      <c r="T33" s="88"/>
      <c r="U33" s="88"/>
      <c r="V33" s="52"/>
      <c r="W33" s="52"/>
      <c r="X33" s="52"/>
      <c r="Y33" s="52"/>
      <c r="Z33" s="51"/>
      <c r="AA33" s="73"/>
      <c r="AB33" s="73"/>
      <c r="AC33" s="74"/>
      <c r="AD33" s="80">
        <v>1179</v>
      </c>
      <c r="AE33" s="80">
        <v>284397</v>
      </c>
      <c r="AF33" s="80">
        <v>14001</v>
      </c>
      <c r="AG33" s="80">
        <v>5614</v>
      </c>
      <c r="AH33" s="80"/>
      <c r="AI33" s="80" t="s">
        <v>7725</v>
      </c>
      <c r="AJ33" s="80"/>
      <c r="AK33" s="84" t="s">
        <v>9460</v>
      </c>
      <c r="AL33" s="80"/>
      <c r="AM33" s="82">
        <v>42384.438402777778</v>
      </c>
      <c r="AN33" s="80" t="s">
        <v>11418</v>
      </c>
      <c r="AO33" s="84" t="s">
        <v>11449</v>
      </c>
      <c r="AP33" s="80" t="s">
        <v>65</v>
      </c>
      <c r="AQ33" s="2"/>
      <c r="AR33" s="3"/>
      <c r="AS33" s="3"/>
      <c r="AT33" s="3"/>
      <c r="AU33" s="3"/>
    </row>
    <row r="34" spans="1:47" x14ac:dyDescent="0.35">
      <c r="A34" s="66" t="s">
        <v>208</v>
      </c>
      <c r="B34" s="67"/>
      <c r="C34" s="67"/>
      <c r="D34" s="68"/>
      <c r="E34" s="70"/>
      <c r="F34" s="104" t="s">
        <v>10183</v>
      </c>
      <c r="G34" s="67"/>
      <c r="H34" s="71"/>
      <c r="I34" s="72"/>
      <c r="J34" s="72"/>
      <c r="K34" s="71" t="s">
        <v>12751</v>
      </c>
      <c r="L34" s="75"/>
      <c r="M34" s="76"/>
      <c r="N34" s="76"/>
      <c r="O34" s="77"/>
      <c r="P34" s="78"/>
      <c r="Q34" s="78"/>
      <c r="R34" s="88"/>
      <c r="S34" s="88"/>
      <c r="T34" s="88"/>
      <c r="U34" s="88"/>
      <c r="V34" s="52"/>
      <c r="W34" s="52"/>
      <c r="X34" s="52"/>
      <c r="Y34" s="52"/>
      <c r="Z34" s="51"/>
      <c r="AA34" s="73"/>
      <c r="AB34" s="73"/>
      <c r="AC34" s="74"/>
      <c r="AD34" s="80">
        <v>1817</v>
      </c>
      <c r="AE34" s="80">
        <v>1224</v>
      </c>
      <c r="AF34" s="80">
        <v>4751</v>
      </c>
      <c r="AG34" s="80">
        <v>4038</v>
      </c>
      <c r="AH34" s="80"/>
      <c r="AI34" s="80" t="s">
        <v>7726</v>
      </c>
      <c r="AJ34" s="80" t="s">
        <v>8880</v>
      </c>
      <c r="AK34" s="84" t="s">
        <v>9461</v>
      </c>
      <c r="AL34" s="80"/>
      <c r="AM34" s="82">
        <v>40568.828252314815</v>
      </c>
      <c r="AN34" s="80" t="s">
        <v>11418</v>
      </c>
      <c r="AO34" s="84" t="s">
        <v>11450</v>
      </c>
      <c r="AP34" s="80" t="s">
        <v>66</v>
      </c>
      <c r="AQ34" s="2"/>
      <c r="AR34" s="3"/>
      <c r="AS34" s="3"/>
      <c r="AT34" s="3"/>
      <c r="AU34" s="3"/>
    </row>
    <row r="35" spans="1:47" x14ac:dyDescent="0.35">
      <c r="A35" s="66" t="s">
        <v>1349</v>
      </c>
      <c r="B35" s="67"/>
      <c r="C35" s="67"/>
      <c r="D35" s="68"/>
      <c r="E35" s="70"/>
      <c r="F35" s="104" t="s">
        <v>10184</v>
      </c>
      <c r="G35" s="67"/>
      <c r="H35" s="71"/>
      <c r="I35" s="72"/>
      <c r="J35" s="72"/>
      <c r="K35" s="71" t="s">
        <v>12752</v>
      </c>
      <c r="L35" s="75"/>
      <c r="M35" s="76"/>
      <c r="N35" s="76"/>
      <c r="O35" s="77"/>
      <c r="P35" s="78"/>
      <c r="Q35" s="78"/>
      <c r="R35" s="88"/>
      <c r="S35" s="88"/>
      <c r="T35" s="88"/>
      <c r="U35" s="88"/>
      <c r="V35" s="52"/>
      <c r="W35" s="52"/>
      <c r="X35" s="52"/>
      <c r="Y35" s="52"/>
      <c r="Z35" s="51"/>
      <c r="AA35" s="73"/>
      <c r="AB35" s="73"/>
      <c r="AC35" s="74"/>
      <c r="AD35" s="80">
        <v>1145</v>
      </c>
      <c r="AE35" s="80">
        <v>1194</v>
      </c>
      <c r="AF35" s="80">
        <v>3355</v>
      </c>
      <c r="AG35" s="80">
        <v>709</v>
      </c>
      <c r="AH35" s="80"/>
      <c r="AI35" s="80" t="s">
        <v>7727</v>
      </c>
      <c r="AJ35" s="80" t="s">
        <v>8881</v>
      </c>
      <c r="AK35" s="84" t="s">
        <v>9462</v>
      </c>
      <c r="AL35" s="80"/>
      <c r="AM35" s="82">
        <v>42345.62190972222</v>
      </c>
      <c r="AN35" s="80" t="s">
        <v>11418</v>
      </c>
      <c r="AO35" s="84" t="s">
        <v>11451</v>
      </c>
      <c r="AP35" s="80" t="s">
        <v>65</v>
      </c>
      <c r="AQ35" s="2"/>
      <c r="AR35" s="3"/>
      <c r="AS35" s="3"/>
      <c r="AT35" s="3"/>
      <c r="AU35" s="3"/>
    </row>
    <row r="36" spans="1:47" x14ac:dyDescent="0.35">
      <c r="A36" s="66" t="s">
        <v>913</v>
      </c>
      <c r="B36" s="67"/>
      <c r="C36" s="67"/>
      <c r="D36" s="68"/>
      <c r="E36" s="70"/>
      <c r="F36" s="104" t="s">
        <v>10185</v>
      </c>
      <c r="G36" s="67"/>
      <c r="H36" s="71"/>
      <c r="I36" s="72"/>
      <c r="J36" s="72"/>
      <c r="K36" s="71" t="s">
        <v>12753</v>
      </c>
      <c r="L36" s="75"/>
      <c r="M36" s="76"/>
      <c r="N36" s="76"/>
      <c r="O36" s="77"/>
      <c r="P36" s="78"/>
      <c r="Q36" s="78"/>
      <c r="R36" s="88"/>
      <c r="S36" s="88"/>
      <c r="T36" s="88"/>
      <c r="U36" s="88"/>
      <c r="V36" s="52"/>
      <c r="W36" s="52"/>
      <c r="X36" s="52"/>
      <c r="Y36" s="52"/>
      <c r="Z36" s="51"/>
      <c r="AA36" s="73"/>
      <c r="AB36" s="73"/>
      <c r="AC36" s="74"/>
      <c r="AD36" s="80">
        <v>2259</v>
      </c>
      <c r="AE36" s="80">
        <v>7357</v>
      </c>
      <c r="AF36" s="80">
        <v>8668</v>
      </c>
      <c r="AG36" s="80">
        <v>2774</v>
      </c>
      <c r="AH36" s="80"/>
      <c r="AI36" s="80" t="s">
        <v>7728</v>
      </c>
      <c r="AJ36" s="80" t="s">
        <v>8882</v>
      </c>
      <c r="AK36" s="84" t="s">
        <v>9463</v>
      </c>
      <c r="AL36" s="80"/>
      <c r="AM36" s="82">
        <v>40190.538217592592</v>
      </c>
      <c r="AN36" s="80" t="s">
        <v>11418</v>
      </c>
      <c r="AO36" s="84" t="s">
        <v>11452</v>
      </c>
      <c r="AP36" s="80" t="s">
        <v>66</v>
      </c>
      <c r="AQ36" s="2"/>
      <c r="AR36" s="3"/>
      <c r="AS36" s="3"/>
      <c r="AT36" s="3"/>
      <c r="AU36" s="3"/>
    </row>
    <row r="37" spans="1:47" x14ac:dyDescent="0.35">
      <c r="A37" s="66" t="s">
        <v>209</v>
      </c>
      <c r="B37" s="67"/>
      <c r="C37" s="67"/>
      <c r="D37" s="68"/>
      <c r="E37" s="70"/>
      <c r="F37" s="104" t="s">
        <v>10186</v>
      </c>
      <c r="G37" s="67"/>
      <c r="H37" s="71"/>
      <c r="I37" s="72"/>
      <c r="J37" s="72"/>
      <c r="K37" s="71" t="s">
        <v>12754</v>
      </c>
      <c r="L37" s="75"/>
      <c r="M37" s="76"/>
      <c r="N37" s="76"/>
      <c r="O37" s="77"/>
      <c r="P37" s="78"/>
      <c r="Q37" s="78"/>
      <c r="R37" s="88"/>
      <c r="S37" s="88"/>
      <c r="T37" s="88"/>
      <c r="U37" s="88"/>
      <c r="V37" s="52"/>
      <c r="W37" s="52"/>
      <c r="X37" s="52"/>
      <c r="Y37" s="52"/>
      <c r="Z37" s="51"/>
      <c r="AA37" s="73"/>
      <c r="AB37" s="73"/>
      <c r="AC37" s="74"/>
      <c r="AD37" s="80">
        <v>418</v>
      </c>
      <c r="AE37" s="80">
        <v>285</v>
      </c>
      <c r="AF37" s="80">
        <v>39605</v>
      </c>
      <c r="AG37" s="80">
        <v>15942</v>
      </c>
      <c r="AH37" s="80"/>
      <c r="AI37" s="80" t="s">
        <v>7729</v>
      </c>
      <c r="AJ37" s="80" t="s">
        <v>8883</v>
      </c>
      <c r="AK37" s="84" t="s">
        <v>9464</v>
      </c>
      <c r="AL37" s="80"/>
      <c r="AM37" s="82">
        <v>42306.718541666669</v>
      </c>
      <c r="AN37" s="80" t="s">
        <v>11418</v>
      </c>
      <c r="AO37" s="84" t="s">
        <v>11453</v>
      </c>
      <c r="AP37" s="80" t="s">
        <v>66</v>
      </c>
      <c r="AQ37" s="2"/>
      <c r="AR37" s="3"/>
      <c r="AS37" s="3"/>
      <c r="AT37" s="3"/>
      <c r="AU37" s="3"/>
    </row>
    <row r="38" spans="1:47" x14ac:dyDescent="0.35">
      <c r="A38" s="66" t="s">
        <v>210</v>
      </c>
      <c r="B38" s="67"/>
      <c r="C38" s="67"/>
      <c r="D38" s="68"/>
      <c r="E38" s="70"/>
      <c r="F38" s="104" t="s">
        <v>10187</v>
      </c>
      <c r="G38" s="67"/>
      <c r="H38" s="71"/>
      <c r="I38" s="72"/>
      <c r="J38" s="72"/>
      <c r="K38" s="71" t="s">
        <v>12755</v>
      </c>
      <c r="L38" s="75"/>
      <c r="M38" s="76"/>
      <c r="N38" s="76"/>
      <c r="O38" s="77"/>
      <c r="P38" s="78"/>
      <c r="Q38" s="78"/>
      <c r="R38" s="88"/>
      <c r="S38" s="88"/>
      <c r="T38" s="88"/>
      <c r="U38" s="88"/>
      <c r="V38" s="52"/>
      <c r="W38" s="52"/>
      <c r="X38" s="52"/>
      <c r="Y38" s="52"/>
      <c r="Z38" s="51"/>
      <c r="AA38" s="73"/>
      <c r="AB38" s="73"/>
      <c r="AC38" s="74"/>
      <c r="AD38" s="80">
        <v>466</v>
      </c>
      <c r="AE38" s="80">
        <v>977</v>
      </c>
      <c r="AF38" s="80">
        <v>4884</v>
      </c>
      <c r="AG38" s="80">
        <v>3147</v>
      </c>
      <c r="AH38" s="80"/>
      <c r="AI38" s="80" t="s">
        <v>7730</v>
      </c>
      <c r="AJ38" s="80" t="s">
        <v>8884</v>
      </c>
      <c r="AK38" s="84" t="s">
        <v>9465</v>
      </c>
      <c r="AL38" s="80"/>
      <c r="AM38" s="82">
        <v>41920.394409722219</v>
      </c>
      <c r="AN38" s="80" t="s">
        <v>11418</v>
      </c>
      <c r="AO38" s="84" t="s">
        <v>11454</v>
      </c>
      <c r="AP38" s="80" t="s">
        <v>66</v>
      </c>
      <c r="AQ38" s="2"/>
      <c r="AR38" s="3"/>
      <c r="AS38" s="3"/>
      <c r="AT38" s="3"/>
      <c r="AU38" s="3"/>
    </row>
    <row r="39" spans="1:47" x14ac:dyDescent="0.35">
      <c r="A39" s="66" t="s">
        <v>211</v>
      </c>
      <c r="B39" s="67"/>
      <c r="C39" s="67"/>
      <c r="D39" s="68"/>
      <c r="E39" s="70"/>
      <c r="F39" s="104" t="s">
        <v>10188</v>
      </c>
      <c r="G39" s="67"/>
      <c r="H39" s="71"/>
      <c r="I39" s="72"/>
      <c r="J39" s="72"/>
      <c r="K39" s="71" t="s">
        <v>12756</v>
      </c>
      <c r="L39" s="75"/>
      <c r="M39" s="76"/>
      <c r="N39" s="76"/>
      <c r="O39" s="77"/>
      <c r="P39" s="78"/>
      <c r="Q39" s="78"/>
      <c r="R39" s="88"/>
      <c r="S39" s="88"/>
      <c r="T39" s="88"/>
      <c r="U39" s="88"/>
      <c r="V39" s="52"/>
      <c r="W39" s="52"/>
      <c r="X39" s="52"/>
      <c r="Y39" s="52"/>
      <c r="Z39" s="51"/>
      <c r="AA39" s="73"/>
      <c r="AB39" s="73"/>
      <c r="AC39" s="74"/>
      <c r="AD39" s="80">
        <v>227</v>
      </c>
      <c r="AE39" s="80">
        <v>1129</v>
      </c>
      <c r="AF39" s="80">
        <v>44709</v>
      </c>
      <c r="AG39" s="80">
        <v>32189</v>
      </c>
      <c r="AH39" s="80"/>
      <c r="AI39" s="80" t="s">
        <v>7731</v>
      </c>
      <c r="AJ39" s="80" t="s">
        <v>8885</v>
      </c>
      <c r="AK39" s="84" t="s">
        <v>9466</v>
      </c>
      <c r="AL39" s="80"/>
      <c r="AM39" s="82">
        <v>42952.877638888887</v>
      </c>
      <c r="AN39" s="80" t="s">
        <v>11418</v>
      </c>
      <c r="AO39" s="84" t="s">
        <v>11455</v>
      </c>
      <c r="AP39" s="80" t="s">
        <v>66</v>
      </c>
      <c r="AQ39" s="2"/>
      <c r="AR39" s="3"/>
      <c r="AS39" s="3"/>
      <c r="AT39" s="3"/>
      <c r="AU39" s="3"/>
    </row>
    <row r="40" spans="1:47" x14ac:dyDescent="0.35">
      <c r="A40" s="66" t="s">
        <v>212</v>
      </c>
      <c r="B40" s="67"/>
      <c r="C40" s="67"/>
      <c r="D40" s="68"/>
      <c r="E40" s="70"/>
      <c r="F40" s="104" t="s">
        <v>10189</v>
      </c>
      <c r="G40" s="67"/>
      <c r="H40" s="71"/>
      <c r="I40" s="72"/>
      <c r="J40" s="72"/>
      <c r="K40" s="71" t="s">
        <v>12757</v>
      </c>
      <c r="L40" s="75"/>
      <c r="M40" s="76"/>
      <c r="N40" s="76"/>
      <c r="O40" s="77"/>
      <c r="P40" s="78"/>
      <c r="Q40" s="78"/>
      <c r="R40" s="88"/>
      <c r="S40" s="88"/>
      <c r="T40" s="88"/>
      <c r="U40" s="88"/>
      <c r="V40" s="52"/>
      <c r="W40" s="52"/>
      <c r="X40" s="52"/>
      <c r="Y40" s="52"/>
      <c r="Z40" s="51"/>
      <c r="AA40" s="73"/>
      <c r="AB40" s="73"/>
      <c r="AC40" s="74"/>
      <c r="AD40" s="80">
        <v>80</v>
      </c>
      <c r="AE40" s="80">
        <v>25</v>
      </c>
      <c r="AF40" s="80">
        <v>208</v>
      </c>
      <c r="AG40" s="80">
        <v>55</v>
      </c>
      <c r="AH40" s="80"/>
      <c r="AI40" s="80" t="s">
        <v>7732</v>
      </c>
      <c r="AJ40" s="80" t="s">
        <v>8886</v>
      </c>
      <c r="AK40" s="80"/>
      <c r="AL40" s="80"/>
      <c r="AM40" s="82">
        <v>43805.505312499998</v>
      </c>
      <c r="AN40" s="80" t="s">
        <v>11418</v>
      </c>
      <c r="AO40" s="84" t="s">
        <v>11456</v>
      </c>
      <c r="AP40" s="80" t="s">
        <v>66</v>
      </c>
      <c r="AQ40" s="2"/>
      <c r="AR40" s="3"/>
      <c r="AS40" s="3"/>
      <c r="AT40" s="3"/>
      <c r="AU40" s="3"/>
    </row>
    <row r="41" spans="1:47" x14ac:dyDescent="0.35">
      <c r="A41" s="66" t="s">
        <v>213</v>
      </c>
      <c r="B41" s="67"/>
      <c r="C41" s="67"/>
      <c r="D41" s="68"/>
      <c r="E41" s="70"/>
      <c r="F41" s="104" t="s">
        <v>10190</v>
      </c>
      <c r="G41" s="67"/>
      <c r="H41" s="71"/>
      <c r="I41" s="72"/>
      <c r="J41" s="72"/>
      <c r="K41" s="71" t="s">
        <v>12758</v>
      </c>
      <c r="L41" s="75"/>
      <c r="M41" s="76"/>
      <c r="N41" s="76"/>
      <c r="O41" s="77"/>
      <c r="P41" s="78"/>
      <c r="Q41" s="78"/>
      <c r="R41" s="88"/>
      <c r="S41" s="88"/>
      <c r="T41" s="88"/>
      <c r="U41" s="88"/>
      <c r="V41" s="52"/>
      <c r="W41" s="52"/>
      <c r="X41" s="52"/>
      <c r="Y41" s="52"/>
      <c r="Z41" s="51"/>
      <c r="AA41" s="73"/>
      <c r="AB41" s="73"/>
      <c r="AC41" s="74"/>
      <c r="AD41" s="80">
        <v>3563</v>
      </c>
      <c r="AE41" s="80">
        <v>1125</v>
      </c>
      <c r="AF41" s="80">
        <v>7029</v>
      </c>
      <c r="AG41" s="80">
        <v>816</v>
      </c>
      <c r="AH41" s="80"/>
      <c r="AI41" s="80" t="s">
        <v>7733</v>
      </c>
      <c r="AJ41" s="80" t="s">
        <v>8887</v>
      </c>
      <c r="AK41" s="84" t="s">
        <v>9467</v>
      </c>
      <c r="AL41" s="80"/>
      <c r="AM41" s="82">
        <v>40668.822662037041</v>
      </c>
      <c r="AN41" s="80" t="s">
        <v>11418</v>
      </c>
      <c r="AO41" s="84" t="s">
        <v>11457</v>
      </c>
      <c r="AP41" s="80" t="s">
        <v>66</v>
      </c>
      <c r="AQ41" s="2"/>
      <c r="AR41" s="3"/>
      <c r="AS41" s="3"/>
      <c r="AT41" s="3"/>
      <c r="AU41" s="3"/>
    </row>
    <row r="42" spans="1:47" x14ac:dyDescent="0.35">
      <c r="A42" s="66" t="s">
        <v>1301</v>
      </c>
      <c r="B42" s="67"/>
      <c r="C42" s="67"/>
      <c r="D42" s="68"/>
      <c r="E42" s="70"/>
      <c r="F42" s="104" t="s">
        <v>10191</v>
      </c>
      <c r="G42" s="67"/>
      <c r="H42" s="71"/>
      <c r="I42" s="72"/>
      <c r="J42" s="72"/>
      <c r="K42" s="71" t="s">
        <v>12759</v>
      </c>
      <c r="L42" s="75"/>
      <c r="M42" s="76"/>
      <c r="N42" s="76"/>
      <c r="O42" s="77"/>
      <c r="P42" s="78"/>
      <c r="Q42" s="78"/>
      <c r="R42" s="88"/>
      <c r="S42" s="88"/>
      <c r="T42" s="88"/>
      <c r="U42" s="88"/>
      <c r="V42" s="52"/>
      <c r="W42" s="52"/>
      <c r="X42" s="52"/>
      <c r="Y42" s="52"/>
      <c r="Z42" s="51"/>
      <c r="AA42" s="73"/>
      <c r="AB42" s="73"/>
      <c r="AC42" s="74"/>
      <c r="AD42" s="80">
        <v>4420</v>
      </c>
      <c r="AE42" s="80">
        <v>9204</v>
      </c>
      <c r="AF42" s="80">
        <v>25074</v>
      </c>
      <c r="AG42" s="80">
        <v>15066</v>
      </c>
      <c r="AH42" s="80"/>
      <c r="AI42" s="80" t="s">
        <v>7734</v>
      </c>
      <c r="AJ42" s="80" t="s">
        <v>8863</v>
      </c>
      <c r="AK42" s="84" t="s">
        <v>9468</v>
      </c>
      <c r="AL42" s="80"/>
      <c r="AM42" s="82">
        <v>40151.677129629628</v>
      </c>
      <c r="AN42" s="80" t="s">
        <v>11418</v>
      </c>
      <c r="AO42" s="84" t="s">
        <v>11458</v>
      </c>
      <c r="AP42" s="80" t="s">
        <v>66</v>
      </c>
      <c r="AQ42" s="2"/>
      <c r="AR42" s="3"/>
      <c r="AS42" s="3"/>
      <c r="AT42" s="3"/>
      <c r="AU42" s="3"/>
    </row>
    <row r="43" spans="1:47" x14ac:dyDescent="0.35">
      <c r="A43" s="66" t="s">
        <v>214</v>
      </c>
      <c r="B43" s="67"/>
      <c r="C43" s="67"/>
      <c r="D43" s="68"/>
      <c r="E43" s="70"/>
      <c r="F43" s="104" t="s">
        <v>10192</v>
      </c>
      <c r="G43" s="67"/>
      <c r="H43" s="71"/>
      <c r="I43" s="72"/>
      <c r="J43" s="72"/>
      <c r="K43" s="71" t="s">
        <v>12760</v>
      </c>
      <c r="L43" s="75"/>
      <c r="M43" s="76"/>
      <c r="N43" s="76"/>
      <c r="O43" s="77"/>
      <c r="P43" s="78"/>
      <c r="Q43" s="78"/>
      <c r="R43" s="88"/>
      <c r="S43" s="88"/>
      <c r="T43" s="88"/>
      <c r="U43" s="88"/>
      <c r="V43" s="52"/>
      <c r="W43" s="52"/>
      <c r="X43" s="52"/>
      <c r="Y43" s="52"/>
      <c r="Z43" s="51"/>
      <c r="AA43" s="73"/>
      <c r="AB43" s="73"/>
      <c r="AC43" s="74"/>
      <c r="AD43" s="80">
        <v>64</v>
      </c>
      <c r="AE43" s="80">
        <v>36</v>
      </c>
      <c r="AF43" s="80">
        <v>1130</v>
      </c>
      <c r="AG43" s="80">
        <v>241</v>
      </c>
      <c r="AH43" s="80"/>
      <c r="AI43" s="80"/>
      <c r="AJ43" s="80" t="s">
        <v>8888</v>
      </c>
      <c r="AK43" s="80"/>
      <c r="AL43" s="80"/>
      <c r="AM43" s="82">
        <v>40446.563645833332</v>
      </c>
      <c r="AN43" s="80" t="s">
        <v>11418</v>
      </c>
      <c r="AO43" s="84" t="s">
        <v>11459</v>
      </c>
      <c r="AP43" s="80" t="s">
        <v>66</v>
      </c>
      <c r="AQ43" s="2"/>
      <c r="AR43" s="3"/>
      <c r="AS43" s="3"/>
      <c r="AT43" s="3"/>
      <c r="AU43" s="3"/>
    </row>
    <row r="44" spans="1:47" x14ac:dyDescent="0.35">
      <c r="A44" s="66" t="s">
        <v>215</v>
      </c>
      <c r="B44" s="67"/>
      <c r="C44" s="67"/>
      <c r="D44" s="68"/>
      <c r="E44" s="70"/>
      <c r="F44" s="104" t="s">
        <v>10193</v>
      </c>
      <c r="G44" s="67"/>
      <c r="H44" s="71"/>
      <c r="I44" s="72"/>
      <c r="J44" s="72"/>
      <c r="K44" s="71" t="s">
        <v>12761</v>
      </c>
      <c r="L44" s="75"/>
      <c r="M44" s="76"/>
      <c r="N44" s="76"/>
      <c r="O44" s="77"/>
      <c r="P44" s="78"/>
      <c r="Q44" s="78"/>
      <c r="R44" s="88"/>
      <c r="S44" s="88"/>
      <c r="T44" s="88"/>
      <c r="U44" s="88"/>
      <c r="V44" s="52"/>
      <c r="W44" s="52"/>
      <c r="X44" s="52"/>
      <c r="Y44" s="52"/>
      <c r="Z44" s="51"/>
      <c r="AA44" s="73"/>
      <c r="AB44" s="73"/>
      <c r="AC44" s="74"/>
      <c r="AD44" s="80">
        <v>199</v>
      </c>
      <c r="AE44" s="80">
        <v>210</v>
      </c>
      <c r="AF44" s="80">
        <v>1094</v>
      </c>
      <c r="AG44" s="80">
        <v>1306</v>
      </c>
      <c r="AH44" s="80"/>
      <c r="AI44" s="80" t="s">
        <v>7735</v>
      </c>
      <c r="AJ44" s="80" t="s">
        <v>8889</v>
      </c>
      <c r="AK44" s="84" t="s">
        <v>9469</v>
      </c>
      <c r="AL44" s="80"/>
      <c r="AM44" s="82">
        <v>42709.740613425929</v>
      </c>
      <c r="AN44" s="80" t="s">
        <v>11418</v>
      </c>
      <c r="AO44" s="84" t="s">
        <v>11460</v>
      </c>
      <c r="AP44" s="80" t="s">
        <v>66</v>
      </c>
      <c r="AQ44" s="2"/>
      <c r="AR44" s="3"/>
      <c r="AS44" s="3"/>
      <c r="AT44" s="3"/>
      <c r="AU44" s="3"/>
    </row>
    <row r="45" spans="1:47" x14ac:dyDescent="0.35">
      <c r="A45" s="66" t="s">
        <v>216</v>
      </c>
      <c r="B45" s="67"/>
      <c r="C45" s="67"/>
      <c r="D45" s="68"/>
      <c r="E45" s="70"/>
      <c r="F45" s="104" t="s">
        <v>10194</v>
      </c>
      <c r="G45" s="67"/>
      <c r="H45" s="71"/>
      <c r="I45" s="72"/>
      <c r="J45" s="72"/>
      <c r="K45" s="71" t="s">
        <v>12762</v>
      </c>
      <c r="L45" s="75"/>
      <c r="M45" s="76"/>
      <c r="N45" s="76"/>
      <c r="O45" s="77"/>
      <c r="P45" s="78"/>
      <c r="Q45" s="78"/>
      <c r="R45" s="88"/>
      <c r="S45" s="88"/>
      <c r="T45" s="88"/>
      <c r="U45" s="88"/>
      <c r="V45" s="52"/>
      <c r="W45" s="52"/>
      <c r="X45" s="52"/>
      <c r="Y45" s="52"/>
      <c r="Z45" s="51"/>
      <c r="AA45" s="73"/>
      <c r="AB45" s="73"/>
      <c r="AC45" s="74"/>
      <c r="AD45" s="80">
        <v>1035</v>
      </c>
      <c r="AE45" s="80">
        <v>2320</v>
      </c>
      <c r="AF45" s="80">
        <v>16624</v>
      </c>
      <c r="AG45" s="80">
        <v>2634</v>
      </c>
      <c r="AH45" s="80"/>
      <c r="AI45" s="80" t="s">
        <v>7736</v>
      </c>
      <c r="AJ45" s="80" t="s">
        <v>8890</v>
      </c>
      <c r="AK45" s="84" t="s">
        <v>9470</v>
      </c>
      <c r="AL45" s="80"/>
      <c r="AM45" s="82">
        <v>42626.335949074077</v>
      </c>
      <c r="AN45" s="80" t="s">
        <v>11418</v>
      </c>
      <c r="AO45" s="84" t="s">
        <v>11461</v>
      </c>
      <c r="AP45" s="80" t="s">
        <v>66</v>
      </c>
      <c r="AQ45" s="2"/>
      <c r="AR45" s="3"/>
      <c r="AS45" s="3"/>
      <c r="AT45" s="3"/>
      <c r="AU45" s="3"/>
    </row>
    <row r="46" spans="1:47" x14ac:dyDescent="0.35">
      <c r="A46" s="66" t="s">
        <v>1350</v>
      </c>
      <c r="B46" s="67"/>
      <c r="C46" s="67"/>
      <c r="D46" s="68"/>
      <c r="E46" s="70"/>
      <c r="F46" s="104" t="s">
        <v>10195</v>
      </c>
      <c r="G46" s="67"/>
      <c r="H46" s="71"/>
      <c r="I46" s="72"/>
      <c r="J46" s="72"/>
      <c r="K46" s="71" t="s">
        <v>12763</v>
      </c>
      <c r="L46" s="75"/>
      <c r="M46" s="76"/>
      <c r="N46" s="76"/>
      <c r="O46" s="77"/>
      <c r="P46" s="78"/>
      <c r="Q46" s="78"/>
      <c r="R46" s="88"/>
      <c r="S46" s="88"/>
      <c r="T46" s="88"/>
      <c r="U46" s="88"/>
      <c r="V46" s="52"/>
      <c r="W46" s="52"/>
      <c r="X46" s="52"/>
      <c r="Y46" s="52"/>
      <c r="Z46" s="51"/>
      <c r="AA46" s="73"/>
      <c r="AB46" s="73"/>
      <c r="AC46" s="74"/>
      <c r="AD46" s="80">
        <v>267</v>
      </c>
      <c r="AE46" s="80">
        <v>55469</v>
      </c>
      <c r="AF46" s="80">
        <v>17836</v>
      </c>
      <c r="AG46" s="80">
        <v>3756</v>
      </c>
      <c r="AH46" s="80"/>
      <c r="AI46" s="80" t="s">
        <v>7737</v>
      </c>
      <c r="AJ46" s="80"/>
      <c r="AK46" s="80"/>
      <c r="AL46" s="80"/>
      <c r="AM46" s="82">
        <v>39988.508032407408</v>
      </c>
      <c r="AN46" s="80" t="s">
        <v>11418</v>
      </c>
      <c r="AO46" s="84" t="s">
        <v>11462</v>
      </c>
      <c r="AP46" s="80" t="s">
        <v>65</v>
      </c>
      <c r="AQ46" s="2"/>
      <c r="AR46" s="3"/>
      <c r="AS46" s="3"/>
      <c r="AT46" s="3"/>
      <c r="AU46" s="3"/>
    </row>
    <row r="47" spans="1:47" x14ac:dyDescent="0.35">
      <c r="A47" s="66" t="s">
        <v>217</v>
      </c>
      <c r="B47" s="67"/>
      <c r="C47" s="67"/>
      <c r="D47" s="68"/>
      <c r="E47" s="70"/>
      <c r="F47" s="104" t="s">
        <v>10196</v>
      </c>
      <c r="G47" s="67"/>
      <c r="H47" s="71"/>
      <c r="I47" s="72"/>
      <c r="J47" s="72"/>
      <c r="K47" s="71" t="s">
        <v>12764</v>
      </c>
      <c r="L47" s="75"/>
      <c r="M47" s="76"/>
      <c r="N47" s="76"/>
      <c r="O47" s="77"/>
      <c r="P47" s="78"/>
      <c r="Q47" s="78"/>
      <c r="R47" s="88"/>
      <c r="S47" s="88"/>
      <c r="T47" s="88"/>
      <c r="U47" s="88"/>
      <c r="V47" s="52"/>
      <c r="W47" s="52"/>
      <c r="X47" s="52"/>
      <c r="Y47" s="52"/>
      <c r="Z47" s="51"/>
      <c r="AA47" s="73"/>
      <c r="AB47" s="73"/>
      <c r="AC47" s="74"/>
      <c r="AD47" s="80">
        <v>803</v>
      </c>
      <c r="AE47" s="80">
        <v>494</v>
      </c>
      <c r="AF47" s="80">
        <v>34071</v>
      </c>
      <c r="AG47" s="80">
        <v>221121</v>
      </c>
      <c r="AH47" s="80"/>
      <c r="AI47" s="80" t="s">
        <v>7738</v>
      </c>
      <c r="AJ47" s="80" t="s">
        <v>8891</v>
      </c>
      <c r="AK47" s="80"/>
      <c r="AL47" s="80"/>
      <c r="AM47" s="82">
        <v>41081.437893518516</v>
      </c>
      <c r="AN47" s="80" t="s">
        <v>11418</v>
      </c>
      <c r="AO47" s="84" t="s">
        <v>11463</v>
      </c>
      <c r="AP47" s="80" t="s">
        <v>66</v>
      </c>
      <c r="AQ47" s="2"/>
      <c r="AR47" s="3"/>
      <c r="AS47" s="3"/>
      <c r="AT47" s="3"/>
      <c r="AU47" s="3"/>
    </row>
    <row r="48" spans="1:47" x14ac:dyDescent="0.35">
      <c r="A48" s="66" t="s">
        <v>1309</v>
      </c>
      <c r="B48" s="67"/>
      <c r="C48" s="67"/>
      <c r="D48" s="68"/>
      <c r="E48" s="70"/>
      <c r="F48" s="104" t="s">
        <v>10197</v>
      </c>
      <c r="G48" s="67"/>
      <c r="H48" s="71"/>
      <c r="I48" s="72"/>
      <c r="J48" s="72"/>
      <c r="K48" s="71" t="s">
        <v>12765</v>
      </c>
      <c r="L48" s="75"/>
      <c r="M48" s="76"/>
      <c r="N48" s="76"/>
      <c r="O48" s="77"/>
      <c r="P48" s="78"/>
      <c r="Q48" s="78"/>
      <c r="R48" s="88"/>
      <c r="S48" s="88"/>
      <c r="T48" s="88"/>
      <c r="U48" s="88"/>
      <c r="V48" s="52"/>
      <c r="W48" s="52"/>
      <c r="X48" s="52"/>
      <c r="Y48" s="52"/>
      <c r="Z48" s="51"/>
      <c r="AA48" s="73"/>
      <c r="AB48" s="73"/>
      <c r="AC48" s="74"/>
      <c r="AD48" s="80">
        <v>566</v>
      </c>
      <c r="AE48" s="80">
        <v>15495</v>
      </c>
      <c r="AF48" s="80">
        <v>1510</v>
      </c>
      <c r="AG48" s="80">
        <v>1211</v>
      </c>
      <c r="AH48" s="80"/>
      <c r="AI48" s="80" t="s">
        <v>7739</v>
      </c>
      <c r="AJ48" s="80" t="s">
        <v>8892</v>
      </c>
      <c r="AK48" s="84" t="s">
        <v>9471</v>
      </c>
      <c r="AL48" s="80"/>
      <c r="AM48" s="82">
        <v>42104.370104166665</v>
      </c>
      <c r="AN48" s="80" t="s">
        <v>11418</v>
      </c>
      <c r="AO48" s="84" t="s">
        <v>11464</v>
      </c>
      <c r="AP48" s="80" t="s">
        <v>66</v>
      </c>
      <c r="AQ48" s="2"/>
      <c r="AR48" s="3"/>
      <c r="AS48" s="3"/>
      <c r="AT48" s="3"/>
      <c r="AU48" s="3"/>
    </row>
    <row r="49" spans="1:47" x14ac:dyDescent="0.35">
      <c r="A49" s="66" t="s">
        <v>218</v>
      </c>
      <c r="B49" s="67"/>
      <c r="C49" s="67"/>
      <c r="D49" s="68"/>
      <c r="E49" s="70"/>
      <c r="F49" s="104" t="s">
        <v>10198</v>
      </c>
      <c r="G49" s="67"/>
      <c r="H49" s="71"/>
      <c r="I49" s="72"/>
      <c r="J49" s="72"/>
      <c r="K49" s="71" t="s">
        <v>12766</v>
      </c>
      <c r="L49" s="75"/>
      <c r="M49" s="76"/>
      <c r="N49" s="76"/>
      <c r="O49" s="77"/>
      <c r="P49" s="78"/>
      <c r="Q49" s="78"/>
      <c r="R49" s="88"/>
      <c r="S49" s="88"/>
      <c r="T49" s="88"/>
      <c r="U49" s="88"/>
      <c r="V49" s="52"/>
      <c r="W49" s="52"/>
      <c r="X49" s="52"/>
      <c r="Y49" s="52"/>
      <c r="Z49" s="51"/>
      <c r="AA49" s="73"/>
      <c r="AB49" s="73"/>
      <c r="AC49" s="74"/>
      <c r="AD49" s="80">
        <v>82</v>
      </c>
      <c r="AE49" s="80">
        <v>49</v>
      </c>
      <c r="AF49" s="80">
        <v>12226</v>
      </c>
      <c r="AG49" s="80">
        <v>19676</v>
      </c>
      <c r="AH49" s="80"/>
      <c r="AI49" s="80" t="s">
        <v>7740</v>
      </c>
      <c r="AJ49" s="80" t="s">
        <v>8893</v>
      </c>
      <c r="AK49" s="84" t="s">
        <v>9472</v>
      </c>
      <c r="AL49" s="80"/>
      <c r="AM49" s="82">
        <v>42031.727777777778</v>
      </c>
      <c r="AN49" s="80" t="s">
        <v>11418</v>
      </c>
      <c r="AO49" s="84" t="s">
        <v>11465</v>
      </c>
      <c r="AP49" s="80" t="s">
        <v>66</v>
      </c>
      <c r="AQ49" s="2"/>
      <c r="AR49" s="3"/>
      <c r="AS49" s="3"/>
      <c r="AT49" s="3"/>
      <c r="AU49" s="3"/>
    </row>
    <row r="50" spans="1:47" x14ac:dyDescent="0.35">
      <c r="A50" s="66" t="s">
        <v>219</v>
      </c>
      <c r="B50" s="67"/>
      <c r="C50" s="67"/>
      <c r="D50" s="68"/>
      <c r="E50" s="70"/>
      <c r="F50" s="104" t="s">
        <v>10199</v>
      </c>
      <c r="G50" s="67"/>
      <c r="H50" s="71"/>
      <c r="I50" s="72"/>
      <c r="J50" s="72"/>
      <c r="K50" s="71" t="s">
        <v>12767</v>
      </c>
      <c r="L50" s="75"/>
      <c r="M50" s="76"/>
      <c r="N50" s="76"/>
      <c r="O50" s="77"/>
      <c r="P50" s="78"/>
      <c r="Q50" s="78"/>
      <c r="R50" s="88"/>
      <c r="S50" s="88"/>
      <c r="T50" s="88"/>
      <c r="U50" s="88"/>
      <c r="V50" s="52"/>
      <c r="W50" s="52"/>
      <c r="X50" s="52"/>
      <c r="Y50" s="52"/>
      <c r="Z50" s="51"/>
      <c r="AA50" s="73"/>
      <c r="AB50" s="73"/>
      <c r="AC50" s="74"/>
      <c r="AD50" s="80">
        <v>2930</v>
      </c>
      <c r="AE50" s="80">
        <v>13161</v>
      </c>
      <c r="AF50" s="80">
        <v>17504</v>
      </c>
      <c r="AG50" s="80">
        <v>6333</v>
      </c>
      <c r="AH50" s="80"/>
      <c r="AI50" s="80" t="s">
        <v>7741</v>
      </c>
      <c r="AJ50" s="80" t="s">
        <v>8894</v>
      </c>
      <c r="AK50" s="84" t="s">
        <v>9473</v>
      </c>
      <c r="AL50" s="80"/>
      <c r="AM50" s="82">
        <v>41191.573877314811</v>
      </c>
      <c r="AN50" s="80" t="s">
        <v>11418</v>
      </c>
      <c r="AO50" s="84" t="s">
        <v>11466</v>
      </c>
      <c r="AP50" s="80" t="s">
        <v>66</v>
      </c>
      <c r="AQ50" s="2"/>
      <c r="AR50" s="3"/>
      <c r="AS50" s="3"/>
      <c r="AT50" s="3"/>
      <c r="AU50" s="3"/>
    </row>
    <row r="51" spans="1:47" x14ac:dyDescent="0.35">
      <c r="A51" s="66" t="s">
        <v>1328</v>
      </c>
      <c r="B51" s="67"/>
      <c r="C51" s="67"/>
      <c r="D51" s="68"/>
      <c r="E51" s="70"/>
      <c r="F51" s="104" t="s">
        <v>10200</v>
      </c>
      <c r="G51" s="67"/>
      <c r="H51" s="71"/>
      <c r="I51" s="72"/>
      <c r="J51" s="72"/>
      <c r="K51" s="71" t="s">
        <v>12768</v>
      </c>
      <c r="L51" s="75"/>
      <c r="M51" s="76"/>
      <c r="N51" s="76"/>
      <c r="O51" s="77"/>
      <c r="P51" s="78"/>
      <c r="Q51" s="78"/>
      <c r="R51" s="88"/>
      <c r="S51" s="88"/>
      <c r="T51" s="88"/>
      <c r="U51" s="88"/>
      <c r="V51" s="52"/>
      <c r="W51" s="52"/>
      <c r="X51" s="52"/>
      <c r="Y51" s="52"/>
      <c r="Z51" s="51"/>
      <c r="AA51" s="73"/>
      <c r="AB51" s="73"/>
      <c r="AC51" s="74"/>
      <c r="AD51" s="80">
        <v>1617</v>
      </c>
      <c r="AE51" s="80">
        <v>8583</v>
      </c>
      <c r="AF51" s="80">
        <v>8301</v>
      </c>
      <c r="AG51" s="80">
        <v>2732</v>
      </c>
      <c r="AH51" s="80"/>
      <c r="AI51" s="80" t="s">
        <v>7742</v>
      </c>
      <c r="AJ51" s="80" t="s">
        <v>8895</v>
      </c>
      <c r="AK51" s="84" t="s">
        <v>9474</v>
      </c>
      <c r="AL51" s="80"/>
      <c r="AM51" s="82">
        <v>40266.345682870371</v>
      </c>
      <c r="AN51" s="80" t="s">
        <v>11418</v>
      </c>
      <c r="AO51" s="84" t="s">
        <v>11467</v>
      </c>
      <c r="AP51" s="80" t="s">
        <v>66</v>
      </c>
      <c r="AQ51" s="2"/>
      <c r="AR51" s="3"/>
      <c r="AS51" s="3"/>
      <c r="AT51" s="3"/>
      <c r="AU51" s="3"/>
    </row>
    <row r="52" spans="1:47" x14ac:dyDescent="0.35">
      <c r="A52" s="66" t="s">
        <v>220</v>
      </c>
      <c r="B52" s="67"/>
      <c r="C52" s="67"/>
      <c r="D52" s="68"/>
      <c r="E52" s="70"/>
      <c r="F52" s="104" t="s">
        <v>10201</v>
      </c>
      <c r="G52" s="67"/>
      <c r="H52" s="71"/>
      <c r="I52" s="72"/>
      <c r="J52" s="72"/>
      <c r="K52" s="71" t="s">
        <v>12769</v>
      </c>
      <c r="L52" s="75"/>
      <c r="M52" s="76"/>
      <c r="N52" s="76"/>
      <c r="O52" s="77"/>
      <c r="P52" s="78"/>
      <c r="Q52" s="78"/>
      <c r="R52" s="88"/>
      <c r="S52" s="88"/>
      <c r="T52" s="88"/>
      <c r="U52" s="88"/>
      <c r="V52" s="52"/>
      <c r="W52" s="52"/>
      <c r="X52" s="52"/>
      <c r="Y52" s="52"/>
      <c r="Z52" s="51"/>
      <c r="AA52" s="73"/>
      <c r="AB52" s="73"/>
      <c r="AC52" s="74"/>
      <c r="AD52" s="80">
        <v>72</v>
      </c>
      <c r="AE52" s="80">
        <v>12</v>
      </c>
      <c r="AF52" s="80">
        <v>2</v>
      </c>
      <c r="AG52" s="80">
        <v>1</v>
      </c>
      <c r="AH52" s="80"/>
      <c r="AI52" s="80"/>
      <c r="AJ52" s="80"/>
      <c r="AK52" s="80"/>
      <c r="AL52" s="80"/>
      <c r="AM52" s="82">
        <v>40673.466157407405</v>
      </c>
      <c r="AN52" s="80" t="s">
        <v>11418</v>
      </c>
      <c r="AO52" s="84" t="s">
        <v>11468</v>
      </c>
      <c r="AP52" s="80" t="s">
        <v>66</v>
      </c>
      <c r="AQ52" s="2"/>
      <c r="AR52" s="3"/>
      <c r="AS52" s="3"/>
      <c r="AT52" s="3"/>
      <c r="AU52" s="3"/>
    </row>
    <row r="53" spans="1:47" x14ac:dyDescent="0.35">
      <c r="A53" s="66" t="s">
        <v>1124</v>
      </c>
      <c r="B53" s="67"/>
      <c r="C53" s="67"/>
      <c r="D53" s="68"/>
      <c r="E53" s="70"/>
      <c r="F53" s="104" t="s">
        <v>10202</v>
      </c>
      <c r="G53" s="67"/>
      <c r="H53" s="71"/>
      <c r="I53" s="72"/>
      <c r="J53" s="72"/>
      <c r="K53" s="71" t="s">
        <v>12770</v>
      </c>
      <c r="L53" s="75"/>
      <c r="M53" s="76"/>
      <c r="N53" s="76"/>
      <c r="O53" s="77"/>
      <c r="P53" s="78"/>
      <c r="Q53" s="78"/>
      <c r="R53" s="88"/>
      <c r="S53" s="88"/>
      <c r="T53" s="88"/>
      <c r="U53" s="88"/>
      <c r="V53" s="52"/>
      <c r="W53" s="52"/>
      <c r="X53" s="52"/>
      <c r="Y53" s="52"/>
      <c r="Z53" s="51"/>
      <c r="AA53" s="73"/>
      <c r="AB53" s="73"/>
      <c r="AC53" s="74"/>
      <c r="AD53" s="80">
        <v>5975</v>
      </c>
      <c r="AE53" s="80">
        <v>11315</v>
      </c>
      <c r="AF53" s="80">
        <v>5709</v>
      </c>
      <c r="AG53" s="80">
        <v>709</v>
      </c>
      <c r="AH53" s="80"/>
      <c r="AI53" s="80" t="s">
        <v>7743</v>
      </c>
      <c r="AJ53" s="80" t="s">
        <v>8892</v>
      </c>
      <c r="AK53" s="84" t="s">
        <v>9475</v>
      </c>
      <c r="AL53" s="80"/>
      <c r="AM53" s="82">
        <v>42869.85974537037</v>
      </c>
      <c r="AN53" s="80" t="s">
        <v>11418</v>
      </c>
      <c r="AO53" s="84" t="s">
        <v>11469</v>
      </c>
      <c r="AP53" s="80" t="s">
        <v>66</v>
      </c>
      <c r="AQ53" s="2"/>
      <c r="AR53" s="3"/>
      <c r="AS53" s="3"/>
      <c r="AT53" s="3"/>
      <c r="AU53" s="3"/>
    </row>
    <row r="54" spans="1:47" x14ac:dyDescent="0.35">
      <c r="A54" s="66" t="s">
        <v>221</v>
      </c>
      <c r="B54" s="67"/>
      <c r="C54" s="67"/>
      <c r="D54" s="68"/>
      <c r="E54" s="70"/>
      <c r="F54" s="104" t="s">
        <v>10203</v>
      </c>
      <c r="G54" s="67"/>
      <c r="H54" s="71"/>
      <c r="I54" s="72"/>
      <c r="J54" s="72"/>
      <c r="K54" s="71" t="s">
        <v>12771</v>
      </c>
      <c r="L54" s="75"/>
      <c r="M54" s="76"/>
      <c r="N54" s="76"/>
      <c r="O54" s="77"/>
      <c r="P54" s="78"/>
      <c r="Q54" s="78"/>
      <c r="R54" s="88"/>
      <c r="S54" s="88"/>
      <c r="T54" s="88"/>
      <c r="U54" s="88"/>
      <c r="V54" s="52"/>
      <c r="W54" s="52"/>
      <c r="X54" s="52"/>
      <c r="Y54" s="52"/>
      <c r="Z54" s="51"/>
      <c r="AA54" s="73"/>
      <c r="AB54" s="73"/>
      <c r="AC54" s="74"/>
      <c r="AD54" s="80">
        <v>858</v>
      </c>
      <c r="AE54" s="80">
        <v>189</v>
      </c>
      <c r="AF54" s="80">
        <v>9484</v>
      </c>
      <c r="AG54" s="80">
        <v>14801</v>
      </c>
      <c r="AH54" s="80"/>
      <c r="AI54" s="80" t="s">
        <v>7744</v>
      </c>
      <c r="AJ54" s="80" t="s">
        <v>8863</v>
      </c>
      <c r="AK54" s="80"/>
      <c r="AL54" s="80"/>
      <c r="AM54" s="82">
        <v>42424.597685185188</v>
      </c>
      <c r="AN54" s="80" t="s">
        <v>11418</v>
      </c>
      <c r="AO54" s="84" t="s">
        <v>11470</v>
      </c>
      <c r="AP54" s="80" t="s">
        <v>66</v>
      </c>
      <c r="AQ54" s="2"/>
      <c r="AR54" s="3"/>
      <c r="AS54" s="3"/>
      <c r="AT54" s="3"/>
      <c r="AU54" s="3"/>
    </row>
    <row r="55" spans="1:47" x14ac:dyDescent="0.35">
      <c r="A55" s="66" t="s">
        <v>1351</v>
      </c>
      <c r="B55" s="67"/>
      <c r="C55" s="67"/>
      <c r="D55" s="68"/>
      <c r="E55" s="70"/>
      <c r="F55" s="104" t="s">
        <v>10204</v>
      </c>
      <c r="G55" s="67"/>
      <c r="H55" s="71"/>
      <c r="I55" s="72"/>
      <c r="J55" s="72"/>
      <c r="K55" s="71" t="s">
        <v>12772</v>
      </c>
      <c r="L55" s="75"/>
      <c r="M55" s="76"/>
      <c r="N55" s="76"/>
      <c r="O55" s="77"/>
      <c r="P55" s="78"/>
      <c r="Q55" s="78"/>
      <c r="R55" s="88"/>
      <c r="S55" s="88"/>
      <c r="T55" s="88"/>
      <c r="U55" s="88"/>
      <c r="V55" s="52"/>
      <c r="W55" s="52"/>
      <c r="X55" s="52"/>
      <c r="Y55" s="52"/>
      <c r="Z55" s="51"/>
      <c r="AA55" s="73"/>
      <c r="AB55" s="73"/>
      <c r="AC55" s="74"/>
      <c r="AD55" s="80">
        <v>731</v>
      </c>
      <c r="AE55" s="80">
        <v>743</v>
      </c>
      <c r="AF55" s="80">
        <v>1811</v>
      </c>
      <c r="AG55" s="80">
        <v>712</v>
      </c>
      <c r="AH55" s="80"/>
      <c r="AI55" s="80" t="s">
        <v>7745</v>
      </c>
      <c r="AJ55" s="80"/>
      <c r="AK55" s="84" t="s">
        <v>9476</v>
      </c>
      <c r="AL55" s="80"/>
      <c r="AM55" s="82">
        <v>41435.597511574073</v>
      </c>
      <c r="AN55" s="80" t="s">
        <v>11418</v>
      </c>
      <c r="AO55" s="84" t="s">
        <v>11471</v>
      </c>
      <c r="AP55" s="80" t="s">
        <v>65</v>
      </c>
      <c r="AQ55" s="2"/>
      <c r="AR55" s="3"/>
      <c r="AS55" s="3"/>
      <c r="AT55" s="3"/>
      <c r="AU55" s="3"/>
    </row>
    <row r="56" spans="1:47" x14ac:dyDescent="0.35">
      <c r="A56" s="66" t="s">
        <v>222</v>
      </c>
      <c r="B56" s="67"/>
      <c r="C56" s="67"/>
      <c r="D56" s="68"/>
      <c r="E56" s="70"/>
      <c r="F56" s="104" t="s">
        <v>10205</v>
      </c>
      <c r="G56" s="67"/>
      <c r="H56" s="71"/>
      <c r="I56" s="72"/>
      <c r="J56" s="72"/>
      <c r="K56" s="71" t="s">
        <v>12773</v>
      </c>
      <c r="L56" s="75"/>
      <c r="M56" s="76"/>
      <c r="N56" s="76"/>
      <c r="O56" s="77"/>
      <c r="P56" s="78"/>
      <c r="Q56" s="78"/>
      <c r="R56" s="88"/>
      <c r="S56" s="88"/>
      <c r="T56" s="88"/>
      <c r="U56" s="88"/>
      <c r="V56" s="52"/>
      <c r="W56" s="52"/>
      <c r="X56" s="52"/>
      <c r="Y56" s="52"/>
      <c r="Z56" s="51"/>
      <c r="AA56" s="73"/>
      <c r="AB56" s="73"/>
      <c r="AC56" s="74"/>
      <c r="AD56" s="80">
        <v>123</v>
      </c>
      <c r="AE56" s="80">
        <v>53</v>
      </c>
      <c r="AF56" s="80">
        <v>28783</v>
      </c>
      <c r="AG56" s="80">
        <v>0</v>
      </c>
      <c r="AH56" s="80"/>
      <c r="AI56" s="80" t="s">
        <v>7746</v>
      </c>
      <c r="AJ56" s="80" t="s">
        <v>8896</v>
      </c>
      <c r="AK56" s="80"/>
      <c r="AL56" s="80"/>
      <c r="AM56" s="82">
        <v>42813.595868055556</v>
      </c>
      <c r="AN56" s="80" t="s">
        <v>11418</v>
      </c>
      <c r="AO56" s="84" t="s">
        <v>11472</v>
      </c>
      <c r="AP56" s="80" t="s">
        <v>66</v>
      </c>
      <c r="AQ56" s="2"/>
      <c r="AR56" s="3"/>
      <c r="AS56" s="3"/>
      <c r="AT56" s="3"/>
      <c r="AU56" s="3"/>
    </row>
    <row r="57" spans="1:47" x14ac:dyDescent="0.35">
      <c r="A57" s="66" t="s">
        <v>223</v>
      </c>
      <c r="B57" s="67"/>
      <c r="C57" s="67"/>
      <c r="D57" s="68"/>
      <c r="E57" s="70"/>
      <c r="F57" s="104" t="s">
        <v>10206</v>
      </c>
      <c r="G57" s="67"/>
      <c r="H57" s="71"/>
      <c r="I57" s="72"/>
      <c r="J57" s="72"/>
      <c r="K57" s="71" t="s">
        <v>12774</v>
      </c>
      <c r="L57" s="75"/>
      <c r="M57" s="76"/>
      <c r="N57" s="76"/>
      <c r="O57" s="77"/>
      <c r="P57" s="78"/>
      <c r="Q57" s="78"/>
      <c r="R57" s="88"/>
      <c r="S57" s="88"/>
      <c r="T57" s="88"/>
      <c r="U57" s="88"/>
      <c r="V57" s="52"/>
      <c r="W57" s="52"/>
      <c r="X57" s="52"/>
      <c r="Y57" s="52"/>
      <c r="Z57" s="51"/>
      <c r="AA57" s="73"/>
      <c r="AB57" s="73"/>
      <c r="AC57" s="74"/>
      <c r="AD57" s="80">
        <v>67</v>
      </c>
      <c r="AE57" s="80">
        <v>44</v>
      </c>
      <c r="AF57" s="80">
        <v>6104</v>
      </c>
      <c r="AG57" s="80">
        <v>4664</v>
      </c>
      <c r="AH57" s="80"/>
      <c r="AI57" s="80" t="s">
        <v>7747</v>
      </c>
      <c r="AJ57" s="80" t="s">
        <v>8897</v>
      </c>
      <c r="AK57" s="80"/>
      <c r="AL57" s="80"/>
      <c r="AM57" s="82">
        <v>43574.475914351853</v>
      </c>
      <c r="AN57" s="80" t="s">
        <v>11418</v>
      </c>
      <c r="AO57" s="84" t="s">
        <v>11473</v>
      </c>
      <c r="AP57" s="80" t="s">
        <v>66</v>
      </c>
      <c r="AQ57" s="2"/>
      <c r="AR57" s="3"/>
      <c r="AS57" s="3"/>
      <c r="AT57" s="3"/>
      <c r="AU57" s="3"/>
    </row>
    <row r="58" spans="1:47" x14ac:dyDescent="0.35">
      <c r="A58" s="66" t="s">
        <v>224</v>
      </c>
      <c r="B58" s="67"/>
      <c r="C58" s="67"/>
      <c r="D58" s="68"/>
      <c r="E58" s="70"/>
      <c r="F58" s="104" t="s">
        <v>10207</v>
      </c>
      <c r="G58" s="67"/>
      <c r="H58" s="71"/>
      <c r="I58" s="72"/>
      <c r="J58" s="72"/>
      <c r="K58" s="71" t="s">
        <v>12775</v>
      </c>
      <c r="L58" s="75"/>
      <c r="M58" s="76"/>
      <c r="N58" s="76"/>
      <c r="O58" s="77"/>
      <c r="P58" s="78"/>
      <c r="Q58" s="78"/>
      <c r="R58" s="88"/>
      <c r="S58" s="88"/>
      <c r="T58" s="88"/>
      <c r="U58" s="88"/>
      <c r="V58" s="52"/>
      <c r="W58" s="52"/>
      <c r="X58" s="52"/>
      <c r="Y58" s="52"/>
      <c r="Z58" s="51"/>
      <c r="AA58" s="73"/>
      <c r="AB58" s="73"/>
      <c r="AC58" s="74"/>
      <c r="AD58" s="80">
        <v>1140</v>
      </c>
      <c r="AE58" s="80">
        <v>16080</v>
      </c>
      <c r="AF58" s="80">
        <v>4385</v>
      </c>
      <c r="AG58" s="80">
        <v>6012</v>
      </c>
      <c r="AH58" s="80"/>
      <c r="AI58" s="80" t="s">
        <v>7748</v>
      </c>
      <c r="AJ58" s="80" t="s">
        <v>8898</v>
      </c>
      <c r="AK58" s="84" t="s">
        <v>9477</v>
      </c>
      <c r="AL58" s="80"/>
      <c r="AM58" s="82">
        <v>42922.538541666669</v>
      </c>
      <c r="AN58" s="80" t="s">
        <v>11418</v>
      </c>
      <c r="AO58" s="84" t="s">
        <v>11474</v>
      </c>
      <c r="AP58" s="80" t="s">
        <v>66</v>
      </c>
      <c r="AQ58" s="2"/>
      <c r="AR58" s="3"/>
      <c r="AS58" s="3"/>
      <c r="AT58" s="3"/>
      <c r="AU58" s="3"/>
    </row>
    <row r="59" spans="1:47" x14ac:dyDescent="0.35">
      <c r="A59" s="66" t="s">
        <v>1072</v>
      </c>
      <c r="B59" s="67"/>
      <c r="C59" s="67"/>
      <c r="D59" s="68"/>
      <c r="E59" s="70"/>
      <c r="F59" s="104" t="s">
        <v>10208</v>
      </c>
      <c r="G59" s="67"/>
      <c r="H59" s="71"/>
      <c r="I59" s="72"/>
      <c r="J59" s="72"/>
      <c r="K59" s="71" t="s">
        <v>12776</v>
      </c>
      <c r="L59" s="75"/>
      <c r="M59" s="76"/>
      <c r="N59" s="76"/>
      <c r="O59" s="77"/>
      <c r="P59" s="78"/>
      <c r="Q59" s="78"/>
      <c r="R59" s="88"/>
      <c r="S59" s="88"/>
      <c r="T59" s="88"/>
      <c r="U59" s="88"/>
      <c r="V59" s="52"/>
      <c r="W59" s="52"/>
      <c r="X59" s="52"/>
      <c r="Y59" s="52"/>
      <c r="Z59" s="51"/>
      <c r="AA59" s="73"/>
      <c r="AB59" s="73"/>
      <c r="AC59" s="74"/>
      <c r="AD59" s="80">
        <v>1842</v>
      </c>
      <c r="AE59" s="80">
        <v>62283</v>
      </c>
      <c r="AF59" s="80">
        <v>10230</v>
      </c>
      <c r="AG59" s="80">
        <v>3054</v>
      </c>
      <c r="AH59" s="80"/>
      <c r="AI59" s="80" t="s">
        <v>7749</v>
      </c>
      <c r="AJ59" s="80" t="s">
        <v>8892</v>
      </c>
      <c r="AK59" s="84" t="s">
        <v>9478</v>
      </c>
      <c r="AL59" s="80"/>
      <c r="AM59" s="82">
        <v>40120.403101851851</v>
      </c>
      <c r="AN59" s="80" t="s">
        <v>11418</v>
      </c>
      <c r="AO59" s="84" t="s">
        <v>11475</v>
      </c>
      <c r="AP59" s="80" t="s">
        <v>66</v>
      </c>
      <c r="AQ59" s="2"/>
      <c r="AR59" s="3"/>
      <c r="AS59" s="3"/>
      <c r="AT59" s="3"/>
      <c r="AU59" s="3"/>
    </row>
    <row r="60" spans="1:47" x14ac:dyDescent="0.35">
      <c r="A60" s="66" t="s">
        <v>225</v>
      </c>
      <c r="B60" s="67"/>
      <c r="C60" s="67"/>
      <c r="D60" s="68"/>
      <c r="E60" s="70"/>
      <c r="F60" s="104" t="s">
        <v>10209</v>
      </c>
      <c r="G60" s="67"/>
      <c r="H60" s="71"/>
      <c r="I60" s="72"/>
      <c r="J60" s="72"/>
      <c r="K60" s="71" t="s">
        <v>12777</v>
      </c>
      <c r="L60" s="75"/>
      <c r="M60" s="76"/>
      <c r="N60" s="76"/>
      <c r="O60" s="77"/>
      <c r="P60" s="78"/>
      <c r="Q60" s="78"/>
      <c r="R60" s="88"/>
      <c r="S60" s="88"/>
      <c r="T60" s="88"/>
      <c r="U60" s="88"/>
      <c r="V60" s="52"/>
      <c r="W60" s="52"/>
      <c r="X60" s="52"/>
      <c r="Y60" s="52"/>
      <c r="Z60" s="51"/>
      <c r="AA60" s="73"/>
      <c r="AB60" s="73"/>
      <c r="AC60" s="74"/>
      <c r="AD60" s="80">
        <v>46</v>
      </c>
      <c r="AE60" s="80">
        <v>3</v>
      </c>
      <c r="AF60" s="80">
        <v>121</v>
      </c>
      <c r="AG60" s="80">
        <v>114</v>
      </c>
      <c r="AH60" s="80"/>
      <c r="AI60" s="80"/>
      <c r="AJ60" s="80"/>
      <c r="AK60" s="80"/>
      <c r="AL60" s="80"/>
      <c r="AM60" s="82">
        <v>44153.576932870368</v>
      </c>
      <c r="AN60" s="80" t="s">
        <v>11418</v>
      </c>
      <c r="AO60" s="84" t="s">
        <v>11476</v>
      </c>
      <c r="AP60" s="80" t="s">
        <v>66</v>
      </c>
      <c r="AQ60" s="2"/>
      <c r="AR60" s="3"/>
      <c r="AS60" s="3"/>
      <c r="AT60" s="3"/>
      <c r="AU60" s="3"/>
    </row>
    <row r="61" spans="1:47" x14ac:dyDescent="0.35">
      <c r="A61" s="66" t="s">
        <v>1332</v>
      </c>
      <c r="B61" s="67"/>
      <c r="C61" s="67"/>
      <c r="D61" s="68"/>
      <c r="E61" s="70"/>
      <c r="F61" s="104" t="s">
        <v>10210</v>
      </c>
      <c r="G61" s="67"/>
      <c r="H61" s="71"/>
      <c r="I61" s="72"/>
      <c r="J61" s="72"/>
      <c r="K61" s="71" t="s">
        <v>12778</v>
      </c>
      <c r="L61" s="75"/>
      <c r="M61" s="76"/>
      <c r="N61" s="76"/>
      <c r="O61" s="77"/>
      <c r="P61" s="78"/>
      <c r="Q61" s="78"/>
      <c r="R61" s="88"/>
      <c r="S61" s="88"/>
      <c r="T61" s="88"/>
      <c r="U61" s="88"/>
      <c r="V61" s="52"/>
      <c r="W61" s="52"/>
      <c r="X61" s="52"/>
      <c r="Y61" s="52"/>
      <c r="Z61" s="51"/>
      <c r="AA61" s="73"/>
      <c r="AB61" s="73"/>
      <c r="AC61" s="74"/>
      <c r="AD61" s="80">
        <v>115</v>
      </c>
      <c r="AE61" s="80">
        <v>28</v>
      </c>
      <c r="AF61" s="80">
        <v>198</v>
      </c>
      <c r="AG61" s="80">
        <v>97</v>
      </c>
      <c r="AH61" s="80"/>
      <c r="AI61" s="80" t="s">
        <v>7750</v>
      </c>
      <c r="AJ61" s="80" t="s">
        <v>8899</v>
      </c>
      <c r="AK61" s="84" t="s">
        <v>9479</v>
      </c>
      <c r="AL61" s="80"/>
      <c r="AM61" s="82">
        <v>43039.603854166664</v>
      </c>
      <c r="AN61" s="80" t="s">
        <v>11418</v>
      </c>
      <c r="AO61" s="84" t="s">
        <v>11477</v>
      </c>
      <c r="AP61" s="80" t="s">
        <v>66</v>
      </c>
      <c r="AQ61" s="2"/>
      <c r="AR61" s="3"/>
      <c r="AS61" s="3"/>
      <c r="AT61" s="3"/>
      <c r="AU61" s="3"/>
    </row>
    <row r="62" spans="1:47" x14ac:dyDescent="0.35">
      <c r="A62" s="66" t="s">
        <v>226</v>
      </c>
      <c r="B62" s="67"/>
      <c r="C62" s="67"/>
      <c r="D62" s="68"/>
      <c r="E62" s="70"/>
      <c r="F62" s="104" t="s">
        <v>10211</v>
      </c>
      <c r="G62" s="67"/>
      <c r="H62" s="71"/>
      <c r="I62" s="72"/>
      <c r="J62" s="72"/>
      <c r="K62" s="71" t="s">
        <v>12779</v>
      </c>
      <c r="L62" s="75"/>
      <c r="M62" s="76"/>
      <c r="N62" s="76"/>
      <c r="O62" s="77"/>
      <c r="P62" s="78"/>
      <c r="Q62" s="78"/>
      <c r="R62" s="88"/>
      <c r="S62" s="88"/>
      <c r="T62" s="88"/>
      <c r="U62" s="88"/>
      <c r="V62" s="52"/>
      <c r="W62" s="52"/>
      <c r="X62" s="52"/>
      <c r="Y62" s="52"/>
      <c r="Z62" s="51"/>
      <c r="AA62" s="73"/>
      <c r="AB62" s="73"/>
      <c r="AC62" s="74"/>
      <c r="AD62" s="80">
        <v>1300</v>
      </c>
      <c r="AE62" s="80">
        <v>820</v>
      </c>
      <c r="AF62" s="80">
        <v>683</v>
      </c>
      <c r="AG62" s="80">
        <v>8</v>
      </c>
      <c r="AH62" s="80"/>
      <c r="AI62" s="80" t="s">
        <v>7751</v>
      </c>
      <c r="AJ62" s="80" t="s">
        <v>8880</v>
      </c>
      <c r="AK62" s="84" t="s">
        <v>9480</v>
      </c>
      <c r="AL62" s="80"/>
      <c r="AM62" s="82">
        <v>44135.435277777775</v>
      </c>
      <c r="AN62" s="80" t="s">
        <v>11418</v>
      </c>
      <c r="AO62" s="84" t="s">
        <v>11478</v>
      </c>
      <c r="AP62" s="80" t="s">
        <v>66</v>
      </c>
      <c r="AQ62" s="2"/>
      <c r="AR62" s="3"/>
      <c r="AS62" s="3"/>
      <c r="AT62" s="3"/>
      <c r="AU62" s="3"/>
    </row>
    <row r="63" spans="1:47" x14ac:dyDescent="0.35">
      <c r="A63" s="66" t="s">
        <v>227</v>
      </c>
      <c r="B63" s="67"/>
      <c r="C63" s="67"/>
      <c r="D63" s="68"/>
      <c r="E63" s="70"/>
      <c r="F63" s="104" t="s">
        <v>10212</v>
      </c>
      <c r="G63" s="67"/>
      <c r="H63" s="71"/>
      <c r="I63" s="72"/>
      <c r="J63" s="72"/>
      <c r="K63" s="71" t="s">
        <v>12780</v>
      </c>
      <c r="L63" s="75"/>
      <c r="M63" s="76"/>
      <c r="N63" s="76"/>
      <c r="O63" s="77"/>
      <c r="P63" s="78"/>
      <c r="Q63" s="78"/>
      <c r="R63" s="88"/>
      <c r="S63" s="88"/>
      <c r="T63" s="88"/>
      <c r="U63" s="88"/>
      <c r="V63" s="52"/>
      <c r="W63" s="52"/>
      <c r="X63" s="52"/>
      <c r="Y63" s="52"/>
      <c r="Z63" s="51"/>
      <c r="AA63" s="73"/>
      <c r="AB63" s="73"/>
      <c r="AC63" s="74"/>
      <c r="AD63" s="80">
        <v>49</v>
      </c>
      <c r="AE63" s="80">
        <v>3</v>
      </c>
      <c r="AF63" s="80">
        <v>19</v>
      </c>
      <c r="AG63" s="80">
        <v>16</v>
      </c>
      <c r="AH63" s="80"/>
      <c r="AI63" s="80"/>
      <c r="AJ63" s="80" t="s">
        <v>8900</v>
      </c>
      <c r="AK63" s="80"/>
      <c r="AL63" s="80"/>
      <c r="AM63" s="82">
        <v>42978.997199074074</v>
      </c>
      <c r="AN63" s="80" t="s">
        <v>11418</v>
      </c>
      <c r="AO63" s="84" t="s">
        <v>11479</v>
      </c>
      <c r="AP63" s="80" t="s">
        <v>66</v>
      </c>
      <c r="AQ63" s="2"/>
      <c r="AR63" s="3"/>
      <c r="AS63" s="3"/>
      <c r="AT63" s="3"/>
      <c r="AU63" s="3"/>
    </row>
    <row r="64" spans="1:47" x14ac:dyDescent="0.35">
      <c r="A64" s="66" t="s">
        <v>1144</v>
      </c>
      <c r="B64" s="67"/>
      <c r="C64" s="67"/>
      <c r="D64" s="68"/>
      <c r="E64" s="70"/>
      <c r="F64" s="104" t="s">
        <v>10213</v>
      </c>
      <c r="G64" s="67"/>
      <c r="H64" s="71"/>
      <c r="I64" s="72"/>
      <c r="J64" s="72"/>
      <c r="K64" s="71" t="s">
        <v>12781</v>
      </c>
      <c r="L64" s="75"/>
      <c r="M64" s="76"/>
      <c r="N64" s="76"/>
      <c r="O64" s="77"/>
      <c r="P64" s="78"/>
      <c r="Q64" s="78"/>
      <c r="R64" s="88"/>
      <c r="S64" s="88"/>
      <c r="T64" s="88"/>
      <c r="U64" s="88"/>
      <c r="V64" s="52"/>
      <c r="W64" s="52"/>
      <c r="X64" s="52"/>
      <c r="Y64" s="52"/>
      <c r="Z64" s="51"/>
      <c r="AA64" s="73"/>
      <c r="AB64" s="73"/>
      <c r="AC64" s="74"/>
      <c r="AD64" s="80">
        <v>1111</v>
      </c>
      <c r="AE64" s="80">
        <v>149</v>
      </c>
      <c r="AF64" s="80">
        <v>439</v>
      </c>
      <c r="AG64" s="80">
        <v>581</v>
      </c>
      <c r="AH64" s="80"/>
      <c r="AI64" s="80" t="s">
        <v>7752</v>
      </c>
      <c r="AJ64" s="80" t="s">
        <v>8892</v>
      </c>
      <c r="AK64" s="84" t="s">
        <v>9481</v>
      </c>
      <c r="AL64" s="80"/>
      <c r="AM64" s="82">
        <v>43744.584675925929</v>
      </c>
      <c r="AN64" s="80" t="s">
        <v>11418</v>
      </c>
      <c r="AO64" s="84" t="s">
        <v>11480</v>
      </c>
      <c r="AP64" s="80" t="s">
        <v>66</v>
      </c>
      <c r="AQ64" s="2"/>
      <c r="AR64" s="3"/>
      <c r="AS64" s="3"/>
      <c r="AT64" s="3"/>
      <c r="AU64" s="3"/>
    </row>
    <row r="65" spans="1:47" x14ac:dyDescent="0.35">
      <c r="A65" s="66" t="s">
        <v>228</v>
      </c>
      <c r="B65" s="67"/>
      <c r="C65" s="67"/>
      <c r="D65" s="68"/>
      <c r="E65" s="70"/>
      <c r="F65" s="104" t="s">
        <v>10214</v>
      </c>
      <c r="G65" s="67"/>
      <c r="H65" s="71"/>
      <c r="I65" s="72"/>
      <c r="J65" s="72"/>
      <c r="K65" s="71" t="s">
        <v>12782</v>
      </c>
      <c r="L65" s="75"/>
      <c r="M65" s="76"/>
      <c r="N65" s="76"/>
      <c r="O65" s="77"/>
      <c r="P65" s="78"/>
      <c r="Q65" s="78"/>
      <c r="R65" s="88"/>
      <c r="S65" s="88"/>
      <c r="T65" s="88"/>
      <c r="U65" s="88"/>
      <c r="V65" s="52"/>
      <c r="W65" s="52"/>
      <c r="X65" s="52"/>
      <c r="Y65" s="52"/>
      <c r="Z65" s="51"/>
      <c r="AA65" s="73"/>
      <c r="AB65" s="73"/>
      <c r="AC65" s="74"/>
      <c r="AD65" s="80">
        <v>979</v>
      </c>
      <c r="AE65" s="80">
        <v>370</v>
      </c>
      <c r="AF65" s="80">
        <v>1028</v>
      </c>
      <c r="AG65" s="80">
        <v>1018</v>
      </c>
      <c r="AH65" s="80"/>
      <c r="AI65" s="80" t="s">
        <v>7753</v>
      </c>
      <c r="AJ65" s="80" t="s">
        <v>8901</v>
      </c>
      <c r="AK65" s="84" t="s">
        <v>9482</v>
      </c>
      <c r="AL65" s="80"/>
      <c r="AM65" s="82">
        <v>41982.554965277777</v>
      </c>
      <c r="AN65" s="80" t="s">
        <v>11418</v>
      </c>
      <c r="AO65" s="84" t="s">
        <v>11481</v>
      </c>
      <c r="AP65" s="80" t="s">
        <v>66</v>
      </c>
      <c r="AQ65" s="2"/>
      <c r="AR65" s="3"/>
      <c r="AS65" s="3"/>
      <c r="AT65" s="3"/>
      <c r="AU65" s="3"/>
    </row>
    <row r="66" spans="1:47" x14ac:dyDescent="0.35">
      <c r="A66" s="66" t="s">
        <v>229</v>
      </c>
      <c r="B66" s="67"/>
      <c r="C66" s="67"/>
      <c r="D66" s="68"/>
      <c r="E66" s="70"/>
      <c r="F66" s="104" t="s">
        <v>10215</v>
      </c>
      <c r="G66" s="67"/>
      <c r="H66" s="71"/>
      <c r="I66" s="72"/>
      <c r="J66" s="72"/>
      <c r="K66" s="71" t="s">
        <v>12783</v>
      </c>
      <c r="L66" s="75"/>
      <c r="M66" s="76"/>
      <c r="N66" s="76"/>
      <c r="O66" s="77"/>
      <c r="P66" s="78"/>
      <c r="Q66" s="78"/>
      <c r="R66" s="88"/>
      <c r="S66" s="88"/>
      <c r="T66" s="88"/>
      <c r="U66" s="88"/>
      <c r="V66" s="52"/>
      <c r="W66" s="52"/>
      <c r="X66" s="52"/>
      <c r="Y66" s="52"/>
      <c r="Z66" s="51"/>
      <c r="AA66" s="73"/>
      <c r="AB66" s="73"/>
      <c r="AC66" s="74"/>
      <c r="AD66" s="80">
        <v>37</v>
      </c>
      <c r="AE66" s="80">
        <v>13</v>
      </c>
      <c r="AF66" s="80">
        <v>286</v>
      </c>
      <c r="AG66" s="80">
        <v>82</v>
      </c>
      <c r="AH66" s="80"/>
      <c r="AI66" s="80" t="s">
        <v>7754</v>
      </c>
      <c r="AJ66" s="80" t="s">
        <v>8902</v>
      </c>
      <c r="AK66" s="80"/>
      <c r="AL66" s="80"/>
      <c r="AM66" s="82">
        <v>40695.870312500003</v>
      </c>
      <c r="AN66" s="80" t="s">
        <v>11418</v>
      </c>
      <c r="AO66" s="84" t="s">
        <v>11482</v>
      </c>
      <c r="AP66" s="80" t="s">
        <v>66</v>
      </c>
      <c r="AQ66" s="2"/>
      <c r="AR66" s="3"/>
      <c r="AS66" s="3"/>
      <c r="AT66" s="3"/>
      <c r="AU66" s="3"/>
    </row>
    <row r="67" spans="1:47" x14ac:dyDescent="0.35">
      <c r="A67" s="66" t="s">
        <v>230</v>
      </c>
      <c r="B67" s="67"/>
      <c r="C67" s="67"/>
      <c r="D67" s="68"/>
      <c r="E67" s="70"/>
      <c r="F67" s="104" t="s">
        <v>10216</v>
      </c>
      <c r="G67" s="67"/>
      <c r="H67" s="71"/>
      <c r="I67" s="72"/>
      <c r="J67" s="72"/>
      <c r="K67" s="71" t="s">
        <v>12784</v>
      </c>
      <c r="L67" s="75"/>
      <c r="M67" s="76"/>
      <c r="N67" s="76"/>
      <c r="O67" s="77"/>
      <c r="P67" s="78"/>
      <c r="Q67" s="78"/>
      <c r="R67" s="88"/>
      <c r="S67" s="88"/>
      <c r="T67" s="88"/>
      <c r="U67" s="88"/>
      <c r="V67" s="52"/>
      <c r="W67" s="52"/>
      <c r="X67" s="52"/>
      <c r="Y67" s="52"/>
      <c r="Z67" s="51"/>
      <c r="AA67" s="73"/>
      <c r="AB67" s="73"/>
      <c r="AC67" s="74"/>
      <c r="AD67" s="80">
        <v>118</v>
      </c>
      <c r="AE67" s="80">
        <v>176</v>
      </c>
      <c r="AF67" s="80">
        <v>827</v>
      </c>
      <c r="AG67" s="80">
        <v>1406</v>
      </c>
      <c r="AH67" s="80"/>
      <c r="AI67" s="80" t="s">
        <v>7755</v>
      </c>
      <c r="AJ67" s="80" t="s">
        <v>8892</v>
      </c>
      <c r="AK67" s="84" t="s">
        <v>9483</v>
      </c>
      <c r="AL67" s="80"/>
      <c r="AM67" s="82">
        <v>43144.805069444446</v>
      </c>
      <c r="AN67" s="80" t="s">
        <v>11418</v>
      </c>
      <c r="AO67" s="84" t="s">
        <v>11483</v>
      </c>
      <c r="AP67" s="80" t="s">
        <v>66</v>
      </c>
      <c r="AQ67" s="2"/>
      <c r="AR67" s="3"/>
      <c r="AS67" s="3"/>
      <c r="AT67" s="3"/>
      <c r="AU67" s="3"/>
    </row>
    <row r="68" spans="1:47" x14ac:dyDescent="0.35">
      <c r="A68" s="66" t="s">
        <v>1352</v>
      </c>
      <c r="B68" s="67"/>
      <c r="C68" s="67"/>
      <c r="D68" s="68"/>
      <c r="E68" s="70"/>
      <c r="F68" s="104" t="s">
        <v>10217</v>
      </c>
      <c r="G68" s="67"/>
      <c r="H68" s="71"/>
      <c r="I68" s="72"/>
      <c r="J68" s="72"/>
      <c r="K68" s="71" t="s">
        <v>12785</v>
      </c>
      <c r="L68" s="75"/>
      <c r="M68" s="76"/>
      <c r="N68" s="76"/>
      <c r="O68" s="77"/>
      <c r="P68" s="78"/>
      <c r="Q68" s="78"/>
      <c r="R68" s="88"/>
      <c r="S68" s="88"/>
      <c r="T68" s="88"/>
      <c r="U68" s="88"/>
      <c r="V68" s="52"/>
      <c r="W68" s="52"/>
      <c r="X68" s="52"/>
      <c r="Y68" s="52"/>
      <c r="Z68" s="51"/>
      <c r="AA68" s="73"/>
      <c r="AB68" s="73"/>
      <c r="AC68" s="74"/>
      <c r="AD68" s="80">
        <v>1960</v>
      </c>
      <c r="AE68" s="80">
        <v>2195</v>
      </c>
      <c r="AF68" s="80">
        <v>2551</v>
      </c>
      <c r="AG68" s="80">
        <v>1108</v>
      </c>
      <c r="AH68" s="80"/>
      <c r="AI68" s="80" t="s">
        <v>7756</v>
      </c>
      <c r="AJ68" s="80" t="s">
        <v>8903</v>
      </c>
      <c r="AK68" s="84" t="s">
        <v>9484</v>
      </c>
      <c r="AL68" s="80"/>
      <c r="AM68" s="82">
        <v>39914.316296296296</v>
      </c>
      <c r="AN68" s="80" t="s">
        <v>11418</v>
      </c>
      <c r="AO68" s="84" t="s">
        <v>11484</v>
      </c>
      <c r="AP68" s="80" t="s">
        <v>65</v>
      </c>
      <c r="AQ68" s="2"/>
      <c r="AR68" s="3"/>
      <c r="AS68" s="3"/>
      <c r="AT68" s="3"/>
      <c r="AU68" s="3"/>
    </row>
    <row r="69" spans="1:47" x14ac:dyDescent="0.35">
      <c r="A69" s="66" t="s">
        <v>231</v>
      </c>
      <c r="B69" s="67"/>
      <c r="C69" s="67"/>
      <c r="D69" s="68"/>
      <c r="E69" s="70"/>
      <c r="F69" s="104" t="s">
        <v>10218</v>
      </c>
      <c r="G69" s="67"/>
      <c r="H69" s="71"/>
      <c r="I69" s="72"/>
      <c r="J69" s="72"/>
      <c r="K69" s="71" t="s">
        <v>12786</v>
      </c>
      <c r="L69" s="75"/>
      <c r="M69" s="76"/>
      <c r="N69" s="76"/>
      <c r="O69" s="77"/>
      <c r="P69" s="78"/>
      <c r="Q69" s="78"/>
      <c r="R69" s="88"/>
      <c r="S69" s="88"/>
      <c r="T69" s="88"/>
      <c r="U69" s="88"/>
      <c r="V69" s="52"/>
      <c r="W69" s="52"/>
      <c r="X69" s="52"/>
      <c r="Y69" s="52"/>
      <c r="Z69" s="51"/>
      <c r="AA69" s="73"/>
      <c r="AB69" s="73"/>
      <c r="AC69" s="74"/>
      <c r="AD69" s="80">
        <v>411</v>
      </c>
      <c r="AE69" s="80">
        <v>3540</v>
      </c>
      <c r="AF69" s="80">
        <v>19438</v>
      </c>
      <c r="AG69" s="80">
        <v>11</v>
      </c>
      <c r="AH69" s="80"/>
      <c r="AI69" s="80" t="s">
        <v>7757</v>
      </c>
      <c r="AJ69" s="80" t="s">
        <v>8875</v>
      </c>
      <c r="AK69" s="84" t="s">
        <v>9485</v>
      </c>
      <c r="AL69" s="80"/>
      <c r="AM69" s="82">
        <v>39997.564270833333</v>
      </c>
      <c r="AN69" s="80" t="s">
        <v>11418</v>
      </c>
      <c r="AO69" s="84" t="s">
        <v>11485</v>
      </c>
      <c r="AP69" s="80" t="s">
        <v>66</v>
      </c>
      <c r="AQ69" s="2"/>
      <c r="AR69" s="3"/>
      <c r="AS69" s="3"/>
      <c r="AT69" s="3"/>
      <c r="AU69" s="3"/>
    </row>
    <row r="70" spans="1:47" x14ac:dyDescent="0.35">
      <c r="A70" s="66" t="s">
        <v>232</v>
      </c>
      <c r="B70" s="67"/>
      <c r="C70" s="67"/>
      <c r="D70" s="68"/>
      <c r="E70" s="70"/>
      <c r="F70" s="104" t="s">
        <v>10219</v>
      </c>
      <c r="G70" s="67"/>
      <c r="H70" s="71"/>
      <c r="I70" s="72"/>
      <c r="J70" s="72"/>
      <c r="K70" s="71" t="s">
        <v>12787</v>
      </c>
      <c r="L70" s="75"/>
      <c r="M70" s="76"/>
      <c r="N70" s="76"/>
      <c r="O70" s="77"/>
      <c r="P70" s="78"/>
      <c r="Q70" s="78"/>
      <c r="R70" s="88"/>
      <c r="S70" s="88"/>
      <c r="T70" s="88"/>
      <c r="U70" s="88"/>
      <c r="V70" s="52"/>
      <c r="W70" s="52"/>
      <c r="X70" s="52"/>
      <c r="Y70" s="52"/>
      <c r="Z70" s="51"/>
      <c r="AA70" s="73"/>
      <c r="AB70" s="73"/>
      <c r="AC70" s="74"/>
      <c r="AD70" s="80">
        <v>415</v>
      </c>
      <c r="AE70" s="80">
        <v>1213</v>
      </c>
      <c r="AF70" s="80">
        <v>3347</v>
      </c>
      <c r="AG70" s="80">
        <v>1856</v>
      </c>
      <c r="AH70" s="80"/>
      <c r="AI70" s="80" t="s">
        <v>7758</v>
      </c>
      <c r="AJ70" s="80" t="s">
        <v>8904</v>
      </c>
      <c r="AK70" s="80"/>
      <c r="AL70" s="80"/>
      <c r="AM70" s="82">
        <v>42180.737604166665</v>
      </c>
      <c r="AN70" s="80" t="s">
        <v>11418</v>
      </c>
      <c r="AO70" s="84" t="s">
        <v>11486</v>
      </c>
      <c r="AP70" s="80" t="s">
        <v>66</v>
      </c>
      <c r="AQ70" s="2"/>
      <c r="AR70" s="3"/>
      <c r="AS70" s="3"/>
      <c r="AT70" s="3"/>
      <c r="AU70" s="3"/>
    </row>
    <row r="71" spans="1:47" x14ac:dyDescent="0.35">
      <c r="A71" s="66" t="s">
        <v>233</v>
      </c>
      <c r="B71" s="67"/>
      <c r="C71" s="67"/>
      <c r="D71" s="68"/>
      <c r="E71" s="70"/>
      <c r="F71" s="104" t="s">
        <v>10220</v>
      </c>
      <c r="G71" s="67"/>
      <c r="H71" s="71"/>
      <c r="I71" s="72"/>
      <c r="J71" s="72"/>
      <c r="K71" s="71" t="s">
        <v>12788</v>
      </c>
      <c r="L71" s="75"/>
      <c r="M71" s="76"/>
      <c r="N71" s="76"/>
      <c r="O71" s="77"/>
      <c r="P71" s="78"/>
      <c r="Q71" s="78"/>
      <c r="R71" s="88"/>
      <c r="S71" s="88"/>
      <c r="T71" s="88"/>
      <c r="U71" s="88"/>
      <c r="V71" s="52"/>
      <c r="W71" s="52"/>
      <c r="X71" s="52"/>
      <c r="Y71" s="52"/>
      <c r="Z71" s="51"/>
      <c r="AA71" s="73"/>
      <c r="AB71" s="73"/>
      <c r="AC71" s="74"/>
      <c r="AD71" s="80">
        <v>185</v>
      </c>
      <c r="AE71" s="80">
        <v>2633</v>
      </c>
      <c r="AF71" s="80">
        <v>77150</v>
      </c>
      <c r="AG71" s="80">
        <v>45877</v>
      </c>
      <c r="AH71" s="80"/>
      <c r="AI71" s="80" t="s">
        <v>7759</v>
      </c>
      <c r="AJ71" s="80" t="s">
        <v>8905</v>
      </c>
      <c r="AK71" s="84" t="s">
        <v>9486</v>
      </c>
      <c r="AL71" s="80"/>
      <c r="AM71" s="82">
        <v>40470.254236111112</v>
      </c>
      <c r="AN71" s="80" t="s">
        <v>11418</v>
      </c>
      <c r="AO71" s="84" t="s">
        <v>11487</v>
      </c>
      <c r="AP71" s="80" t="s">
        <v>66</v>
      </c>
      <c r="AQ71" s="2"/>
      <c r="AR71" s="3"/>
      <c r="AS71" s="3"/>
      <c r="AT71" s="3"/>
      <c r="AU71" s="3"/>
    </row>
    <row r="72" spans="1:47" x14ac:dyDescent="0.35">
      <c r="A72" s="66" t="s">
        <v>1353</v>
      </c>
      <c r="B72" s="67"/>
      <c r="C72" s="67"/>
      <c r="D72" s="68"/>
      <c r="E72" s="70"/>
      <c r="F72" s="104" t="s">
        <v>10221</v>
      </c>
      <c r="G72" s="67"/>
      <c r="H72" s="71"/>
      <c r="I72" s="72"/>
      <c r="J72" s="72"/>
      <c r="K72" s="71" t="s">
        <v>12789</v>
      </c>
      <c r="L72" s="75"/>
      <c r="M72" s="76"/>
      <c r="N72" s="76"/>
      <c r="O72" s="77"/>
      <c r="P72" s="78"/>
      <c r="Q72" s="78"/>
      <c r="R72" s="88"/>
      <c r="S72" s="88"/>
      <c r="T72" s="88"/>
      <c r="U72" s="88"/>
      <c r="V72" s="52"/>
      <c r="W72" s="52"/>
      <c r="X72" s="52"/>
      <c r="Y72" s="52"/>
      <c r="Z72" s="51"/>
      <c r="AA72" s="73"/>
      <c r="AB72" s="73"/>
      <c r="AC72" s="74"/>
      <c r="AD72" s="80">
        <v>75</v>
      </c>
      <c r="AE72" s="80">
        <v>116</v>
      </c>
      <c r="AF72" s="80">
        <v>7206</v>
      </c>
      <c r="AG72" s="80">
        <v>3749</v>
      </c>
      <c r="AH72" s="80"/>
      <c r="AI72" s="80" t="s">
        <v>7760</v>
      </c>
      <c r="AJ72" s="80" t="s">
        <v>8906</v>
      </c>
      <c r="AK72" s="80"/>
      <c r="AL72" s="80"/>
      <c r="AM72" s="82">
        <v>41478.435740740744</v>
      </c>
      <c r="AN72" s="80" t="s">
        <v>11418</v>
      </c>
      <c r="AO72" s="84" t="s">
        <v>11488</v>
      </c>
      <c r="AP72" s="80" t="s">
        <v>65</v>
      </c>
      <c r="AQ72" s="2"/>
      <c r="AR72" s="3"/>
      <c r="AS72" s="3"/>
      <c r="AT72" s="3"/>
      <c r="AU72" s="3"/>
    </row>
    <row r="73" spans="1:47" x14ac:dyDescent="0.35">
      <c r="A73" s="66" t="s">
        <v>234</v>
      </c>
      <c r="B73" s="67"/>
      <c r="C73" s="67"/>
      <c r="D73" s="68"/>
      <c r="E73" s="70"/>
      <c r="F73" s="104" t="s">
        <v>10222</v>
      </c>
      <c r="G73" s="67"/>
      <c r="H73" s="71"/>
      <c r="I73" s="72"/>
      <c r="J73" s="72"/>
      <c r="K73" s="71" t="s">
        <v>12790</v>
      </c>
      <c r="L73" s="75"/>
      <c r="M73" s="76"/>
      <c r="N73" s="76"/>
      <c r="O73" s="77"/>
      <c r="P73" s="78"/>
      <c r="Q73" s="78"/>
      <c r="R73" s="88"/>
      <c r="S73" s="88"/>
      <c r="T73" s="88"/>
      <c r="U73" s="88"/>
      <c r="V73" s="52"/>
      <c r="W73" s="52"/>
      <c r="X73" s="52"/>
      <c r="Y73" s="52"/>
      <c r="Z73" s="51"/>
      <c r="AA73" s="73"/>
      <c r="AB73" s="73"/>
      <c r="AC73" s="74"/>
      <c r="AD73" s="80">
        <v>429</v>
      </c>
      <c r="AE73" s="80">
        <v>63</v>
      </c>
      <c r="AF73" s="80">
        <v>1236</v>
      </c>
      <c r="AG73" s="80">
        <v>47018</v>
      </c>
      <c r="AH73" s="80"/>
      <c r="AI73" s="80" t="s">
        <v>7761</v>
      </c>
      <c r="AJ73" s="80" t="s">
        <v>8892</v>
      </c>
      <c r="AK73" s="80"/>
      <c r="AL73" s="80"/>
      <c r="AM73" s="82">
        <v>44009.826631944445</v>
      </c>
      <c r="AN73" s="80" t="s">
        <v>11418</v>
      </c>
      <c r="AO73" s="84" t="s">
        <v>11489</v>
      </c>
      <c r="AP73" s="80" t="s">
        <v>66</v>
      </c>
      <c r="AQ73" s="2"/>
      <c r="AR73" s="3"/>
      <c r="AS73" s="3"/>
      <c r="AT73" s="3"/>
      <c r="AU73" s="3"/>
    </row>
    <row r="74" spans="1:47" x14ac:dyDescent="0.35">
      <c r="A74" s="66" t="s">
        <v>235</v>
      </c>
      <c r="B74" s="67"/>
      <c r="C74" s="67"/>
      <c r="D74" s="68"/>
      <c r="E74" s="70"/>
      <c r="F74" s="104" t="s">
        <v>10223</v>
      </c>
      <c r="G74" s="67"/>
      <c r="H74" s="71"/>
      <c r="I74" s="72"/>
      <c r="J74" s="72"/>
      <c r="K74" s="71" t="s">
        <v>12791</v>
      </c>
      <c r="L74" s="75"/>
      <c r="M74" s="76"/>
      <c r="N74" s="76"/>
      <c r="O74" s="77"/>
      <c r="P74" s="78"/>
      <c r="Q74" s="78"/>
      <c r="R74" s="88"/>
      <c r="S74" s="88"/>
      <c r="T74" s="88"/>
      <c r="U74" s="88"/>
      <c r="V74" s="52"/>
      <c r="W74" s="52"/>
      <c r="X74" s="52"/>
      <c r="Y74" s="52"/>
      <c r="Z74" s="51"/>
      <c r="AA74" s="73"/>
      <c r="AB74" s="73"/>
      <c r="AC74" s="74"/>
      <c r="AD74" s="80">
        <v>2839</v>
      </c>
      <c r="AE74" s="80">
        <v>4126</v>
      </c>
      <c r="AF74" s="80">
        <v>5732</v>
      </c>
      <c r="AG74" s="80">
        <v>118</v>
      </c>
      <c r="AH74" s="80"/>
      <c r="AI74" s="80" t="s">
        <v>7762</v>
      </c>
      <c r="AJ74" s="80" t="s">
        <v>8907</v>
      </c>
      <c r="AK74" s="84" t="s">
        <v>9487</v>
      </c>
      <c r="AL74" s="80"/>
      <c r="AM74" s="82">
        <v>42115.391053240739</v>
      </c>
      <c r="AN74" s="80" t="s">
        <v>11418</v>
      </c>
      <c r="AO74" s="84" t="s">
        <v>11490</v>
      </c>
      <c r="AP74" s="80" t="s">
        <v>66</v>
      </c>
      <c r="AQ74" s="2"/>
      <c r="AR74" s="3"/>
      <c r="AS74" s="3"/>
      <c r="AT74" s="3"/>
      <c r="AU74" s="3"/>
    </row>
    <row r="75" spans="1:47" x14ac:dyDescent="0.35">
      <c r="A75" s="66" t="s">
        <v>1182</v>
      </c>
      <c r="B75" s="67"/>
      <c r="C75" s="67"/>
      <c r="D75" s="68"/>
      <c r="E75" s="70"/>
      <c r="F75" s="104" t="s">
        <v>10224</v>
      </c>
      <c r="G75" s="67"/>
      <c r="H75" s="71"/>
      <c r="I75" s="72"/>
      <c r="J75" s="72"/>
      <c r="K75" s="71" t="s">
        <v>12792</v>
      </c>
      <c r="L75" s="75"/>
      <c r="M75" s="76"/>
      <c r="N75" s="76"/>
      <c r="O75" s="77"/>
      <c r="P75" s="78"/>
      <c r="Q75" s="78"/>
      <c r="R75" s="88"/>
      <c r="S75" s="88"/>
      <c r="T75" s="88"/>
      <c r="U75" s="88"/>
      <c r="V75" s="52"/>
      <c r="W75" s="52"/>
      <c r="X75" s="52"/>
      <c r="Y75" s="52"/>
      <c r="Z75" s="51"/>
      <c r="AA75" s="73"/>
      <c r="AB75" s="73"/>
      <c r="AC75" s="74"/>
      <c r="AD75" s="80">
        <v>2095</v>
      </c>
      <c r="AE75" s="80">
        <v>654</v>
      </c>
      <c r="AF75" s="80">
        <v>4184</v>
      </c>
      <c r="AG75" s="80">
        <v>719</v>
      </c>
      <c r="AH75" s="80"/>
      <c r="AI75" s="80" t="s">
        <v>7763</v>
      </c>
      <c r="AJ75" s="80" t="s">
        <v>8908</v>
      </c>
      <c r="AK75" s="84" t="s">
        <v>9488</v>
      </c>
      <c r="AL75" s="80"/>
      <c r="AM75" s="82">
        <v>41229.474016203705</v>
      </c>
      <c r="AN75" s="80" t="s">
        <v>11418</v>
      </c>
      <c r="AO75" s="84" t="s">
        <v>11491</v>
      </c>
      <c r="AP75" s="80" t="s">
        <v>66</v>
      </c>
      <c r="AQ75" s="2"/>
      <c r="AR75" s="3"/>
      <c r="AS75" s="3"/>
      <c r="AT75" s="3"/>
      <c r="AU75" s="3"/>
    </row>
    <row r="76" spans="1:47" x14ac:dyDescent="0.35">
      <c r="A76" s="66" t="s">
        <v>236</v>
      </c>
      <c r="B76" s="67"/>
      <c r="C76" s="67"/>
      <c r="D76" s="68"/>
      <c r="E76" s="70"/>
      <c r="F76" s="104" t="s">
        <v>10225</v>
      </c>
      <c r="G76" s="67"/>
      <c r="H76" s="71"/>
      <c r="I76" s="72"/>
      <c r="J76" s="72"/>
      <c r="K76" s="71" t="s">
        <v>12793</v>
      </c>
      <c r="L76" s="75"/>
      <c r="M76" s="76"/>
      <c r="N76" s="76"/>
      <c r="O76" s="77"/>
      <c r="P76" s="78"/>
      <c r="Q76" s="78"/>
      <c r="R76" s="88"/>
      <c r="S76" s="88"/>
      <c r="T76" s="88"/>
      <c r="U76" s="88"/>
      <c r="V76" s="52"/>
      <c r="W76" s="52"/>
      <c r="X76" s="52"/>
      <c r="Y76" s="52"/>
      <c r="Z76" s="51"/>
      <c r="AA76" s="73"/>
      <c r="AB76" s="73"/>
      <c r="AC76" s="74"/>
      <c r="AD76" s="80">
        <v>808</v>
      </c>
      <c r="AE76" s="80">
        <v>1914</v>
      </c>
      <c r="AF76" s="80">
        <v>2764</v>
      </c>
      <c r="AG76" s="80">
        <v>832</v>
      </c>
      <c r="AH76" s="80"/>
      <c r="AI76" s="80"/>
      <c r="AJ76" s="80" t="s">
        <v>8909</v>
      </c>
      <c r="AK76" s="84" t="s">
        <v>9489</v>
      </c>
      <c r="AL76" s="80"/>
      <c r="AM76" s="82">
        <v>42460.846875000003</v>
      </c>
      <c r="AN76" s="80" t="s">
        <v>11418</v>
      </c>
      <c r="AO76" s="84" t="s">
        <v>11492</v>
      </c>
      <c r="AP76" s="80" t="s">
        <v>66</v>
      </c>
      <c r="AQ76" s="2"/>
      <c r="AR76" s="3"/>
      <c r="AS76" s="3"/>
      <c r="AT76" s="3"/>
      <c r="AU76" s="3"/>
    </row>
    <row r="77" spans="1:47" x14ac:dyDescent="0.35">
      <c r="A77" s="66" t="s">
        <v>1142</v>
      </c>
      <c r="B77" s="67"/>
      <c r="C77" s="67"/>
      <c r="D77" s="68"/>
      <c r="E77" s="70"/>
      <c r="F77" s="104" t="s">
        <v>10226</v>
      </c>
      <c r="G77" s="67"/>
      <c r="H77" s="71"/>
      <c r="I77" s="72"/>
      <c r="J77" s="72"/>
      <c r="K77" s="71" t="s">
        <v>12794</v>
      </c>
      <c r="L77" s="75"/>
      <c r="M77" s="76"/>
      <c r="N77" s="76"/>
      <c r="O77" s="77"/>
      <c r="P77" s="78"/>
      <c r="Q77" s="78"/>
      <c r="R77" s="88"/>
      <c r="S77" s="88"/>
      <c r="T77" s="88"/>
      <c r="U77" s="88"/>
      <c r="V77" s="52"/>
      <c r="W77" s="52"/>
      <c r="X77" s="52"/>
      <c r="Y77" s="52"/>
      <c r="Z77" s="51"/>
      <c r="AA77" s="73"/>
      <c r="AB77" s="73"/>
      <c r="AC77" s="74"/>
      <c r="AD77" s="80">
        <v>797</v>
      </c>
      <c r="AE77" s="80">
        <v>2484</v>
      </c>
      <c r="AF77" s="80">
        <v>2302</v>
      </c>
      <c r="AG77" s="80">
        <v>2717</v>
      </c>
      <c r="AH77" s="80"/>
      <c r="AI77" s="80" t="s">
        <v>7764</v>
      </c>
      <c r="AJ77" s="80" t="s">
        <v>8910</v>
      </c>
      <c r="AK77" s="84" t="s">
        <v>9490</v>
      </c>
      <c r="AL77" s="80"/>
      <c r="AM77" s="82">
        <v>40701.586064814815</v>
      </c>
      <c r="AN77" s="80" t="s">
        <v>11418</v>
      </c>
      <c r="AO77" s="84" t="s">
        <v>11493</v>
      </c>
      <c r="AP77" s="80" t="s">
        <v>66</v>
      </c>
      <c r="AQ77" s="2"/>
      <c r="AR77" s="3"/>
      <c r="AS77" s="3"/>
      <c r="AT77" s="3"/>
      <c r="AU77" s="3"/>
    </row>
    <row r="78" spans="1:47" x14ac:dyDescent="0.35">
      <c r="A78" s="66" t="s">
        <v>237</v>
      </c>
      <c r="B78" s="67"/>
      <c r="C78" s="67"/>
      <c r="D78" s="68"/>
      <c r="E78" s="70"/>
      <c r="F78" s="104" t="s">
        <v>10227</v>
      </c>
      <c r="G78" s="67"/>
      <c r="H78" s="71"/>
      <c r="I78" s="72"/>
      <c r="J78" s="72"/>
      <c r="K78" s="71" t="s">
        <v>12795</v>
      </c>
      <c r="L78" s="75"/>
      <c r="M78" s="76"/>
      <c r="N78" s="76"/>
      <c r="O78" s="77"/>
      <c r="P78" s="78"/>
      <c r="Q78" s="78"/>
      <c r="R78" s="88"/>
      <c r="S78" s="88"/>
      <c r="T78" s="88"/>
      <c r="U78" s="88"/>
      <c r="V78" s="52"/>
      <c r="W78" s="52"/>
      <c r="X78" s="52"/>
      <c r="Y78" s="52"/>
      <c r="Z78" s="51"/>
      <c r="AA78" s="73"/>
      <c r="AB78" s="73"/>
      <c r="AC78" s="74"/>
      <c r="AD78" s="80">
        <v>1354</v>
      </c>
      <c r="AE78" s="80">
        <v>334</v>
      </c>
      <c r="AF78" s="80">
        <v>7903</v>
      </c>
      <c r="AG78" s="80">
        <v>63035</v>
      </c>
      <c r="AH78" s="80"/>
      <c r="AI78" s="80" t="s">
        <v>7765</v>
      </c>
      <c r="AJ78" s="80" t="s">
        <v>8911</v>
      </c>
      <c r="AK78" s="84" t="s">
        <v>9491</v>
      </c>
      <c r="AL78" s="80"/>
      <c r="AM78" s="82">
        <v>43246.587905092594</v>
      </c>
      <c r="AN78" s="80" t="s">
        <v>11418</v>
      </c>
      <c r="AO78" s="84" t="s">
        <v>11494</v>
      </c>
      <c r="AP78" s="80" t="s">
        <v>66</v>
      </c>
      <c r="AQ78" s="2"/>
      <c r="AR78" s="3"/>
      <c r="AS78" s="3"/>
      <c r="AT78" s="3"/>
      <c r="AU78" s="3"/>
    </row>
    <row r="79" spans="1:47" x14ac:dyDescent="0.35">
      <c r="A79" s="66" t="s">
        <v>238</v>
      </c>
      <c r="B79" s="67"/>
      <c r="C79" s="67"/>
      <c r="D79" s="68"/>
      <c r="E79" s="70"/>
      <c r="F79" s="104" t="s">
        <v>10228</v>
      </c>
      <c r="G79" s="67"/>
      <c r="H79" s="71"/>
      <c r="I79" s="72"/>
      <c r="J79" s="72"/>
      <c r="K79" s="71" t="s">
        <v>12796</v>
      </c>
      <c r="L79" s="75"/>
      <c r="M79" s="76"/>
      <c r="N79" s="76"/>
      <c r="O79" s="77"/>
      <c r="P79" s="78"/>
      <c r="Q79" s="78"/>
      <c r="R79" s="88"/>
      <c r="S79" s="88"/>
      <c r="T79" s="88"/>
      <c r="U79" s="88"/>
      <c r="V79" s="52"/>
      <c r="W79" s="52"/>
      <c r="X79" s="52"/>
      <c r="Y79" s="52"/>
      <c r="Z79" s="51"/>
      <c r="AA79" s="73"/>
      <c r="AB79" s="73"/>
      <c r="AC79" s="74"/>
      <c r="AD79" s="80">
        <v>7817</v>
      </c>
      <c r="AE79" s="80">
        <v>11624</v>
      </c>
      <c r="AF79" s="80">
        <v>69012</v>
      </c>
      <c r="AG79" s="80">
        <v>30121</v>
      </c>
      <c r="AH79" s="80"/>
      <c r="AI79" s="80" t="s">
        <v>7766</v>
      </c>
      <c r="AJ79" s="80" t="s">
        <v>8912</v>
      </c>
      <c r="AK79" s="84" t="s">
        <v>9492</v>
      </c>
      <c r="AL79" s="80"/>
      <c r="AM79" s="82">
        <v>40057.520949074074</v>
      </c>
      <c r="AN79" s="80" t="s">
        <v>11418</v>
      </c>
      <c r="AO79" s="84" t="s">
        <v>11495</v>
      </c>
      <c r="AP79" s="80" t="s">
        <v>66</v>
      </c>
      <c r="AQ79" s="2"/>
      <c r="AR79" s="3"/>
      <c r="AS79" s="3"/>
      <c r="AT79" s="3"/>
      <c r="AU79" s="3"/>
    </row>
    <row r="80" spans="1:47" x14ac:dyDescent="0.35">
      <c r="A80" s="66" t="s">
        <v>239</v>
      </c>
      <c r="B80" s="67"/>
      <c r="C80" s="67"/>
      <c r="D80" s="68"/>
      <c r="E80" s="70"/>
      <c r="F80" s="104" t="s">
        <v>10229</v>
      </c>
      <c r="G80" s="67"/>
      <c r="H80" s="71"/>
      <c r="I80" s="72"/>
      <c r="J80" s="72"/>
      <c r="K80" s="71" t="s">
        <v>12797</v>
      </c>
      <c r="L80" s="75"/>
      <c r="M80" s="76"/>
      <c r="N80" s="76"/>
      <c r="O80" s="77"/>
      <c r="P80" s="78"/>
      <c r="Q80" s="78"/>
      <c r="R80" s="88"/>
      <c r="S80" s="88"/>
      <c r="T80" s="88"/>
      <c r="U80" s="88"/>
      <c r="V80" s="52"/>
      <c r="W80" s="52"/>
      <c r="X80" s="52"/>
      <c r="Y80" s="52"/>
      <c r="Z80" s="51"/>
      <c r="AA80" s="73"/>
      <c r="AB80" s="73"/>
      <c r="AC80" s="74"/>
      <c r="AD80" s="80">
        <v>2999</v>
      </c>
      <c r="AE80" s="80">
        <v>6625</v>
      </c>
      <c r="AF80" s="80">
        <v>11853</v>
      </c>
      <c r="AG80" s="80">
        <v>1069</v>
      </c>
      <c r="AH80" s="80"/>
      <c r="AI80" s="80" t="s">
        <v>7767</v>
      </c>
      <c r="AJ80" s="80" t="s">
        <v>8892</v>
      </c>
      <c r="AK80" s="84" t="s">
        <v>9493</v>
      </c>
      <c r="AL80" s="80"/>
      <c r="AM80" s="82">
        <v>40707.693402777775</v>
      </c>
      <c r="AN80" s="80" t="s">
        <v>11418</v>
      </c>
      <c r="AO80" s="84" t="s">
        <v>11496</v>
      </c>
      <c r="AP80" s="80" t="s">
        <v>66</v>
      </c>
      <c r="AQ80" s="2"/>
      <c r="AR80" s="3"/>
      <c r="AS80" s="3"/>
      <c r="AT80" s="3"/>
      <c r="AU80" s="3"/>
    </row>
    <row r="81" spans="1:47" x14ac:dyDescent="0.35">
      <c r="A81" s="66" t="s">
        <v>1354</v>
      </c>
      <c r="B81" s="67"/>
      <c r="C81" s="67"/>
      <c r="D81" s="68"/>
      <c r="E81" s="70"/>
      <c r="F81" s="104" t="s">
        <v>10230</v>
      </c>
      <c r="G81" s="67"/>
      <c r="H81" s="71"/>
      <c r="I81" s="72"/>
      <c r="J81" s="72"/>
      <c r="K81" s="71" t="s">
        <v>12798</v>
      </c>
      <c r="L81" s="75"/>
      <c r="M81" s="76"/>
      <c r="N81" s="76"/>
      <c r="O81" s="77"/>
      <c r="P81" s="78"/>
      <c r="Q81" s="78"/>
      <c r="R81" s="88"/>
      <c r="S81" s="88"/>
      <c r="T81" s="88"/>
      <c r="U81" s="88"/>
      <c r="V81" s="52"/>
      <c r="W81" s="52"/>
      <c r="X81" s="52"/>
      <c r="Y81" s="52"/>
      <c r="Z81" s="51"/>
      <c r="AA81" s="73"/>
      <c r="AB81" s="73"/>
      <c r="AC81" s="74"/>
      <c r="AD81" s="80">
        <v>66</v>
      </c>
      <c r="AE81" s="80">
        <v>33877</v>
      </c>
      <c r="AF81" s="80">
        <v>41437</v>
      </c>
      <c r="AG81" s="80">
        <v>2229</v>
      </c>
      <c r="AH81" s="80"/>
      <c r="AI81" s="80" t="s">
        <v>7768</v>
      </c>
      <c r="AJ81" s="80" t="s">
        <v>8913</v>
      </c>
      <c r="AK81" s="84" t="s">
        <v>9494</v>
      </c>
      <c r="AL81" s="80"/>
      <c r="AM81" s="82">
        <v>40246.728912037041</v>
      </c>
      <c r="AN81" s="80" t="s">
        <v>11418</v>
      </c>
      <c r="AO81" s="84" t="s">
        <v>11497</v>
      </c>
      <c r="AP81" s="80" t="s">
        <v>65</v>
      </c>
      <c r="AQ81" s="2"/>
      <c r="AR81" s="3"/>
      <c r="AS81" s="3"/>
      <c r="AT81" s="3"/>
      <c r="AU81" s="3"/>
    </row>
    <row r="82" spans="1:47" x14ac:dyDescent="0.35">
      <c r="A82" s="66" t="s">
        <v>240</v>
      </c>
      <c r="B82" s="67"/>
      <c r="C82" s="67"/>
      <c r="D82" s="68"/>
      <c r="E82" s="70"/>
      <c r="F82" s="104" t="s">
        <v>10231</v>
      </c>
      <c r="G82" s="67"/>
      <c r="H82" s="71"/>
      <c r="I82" s="72"/>
      <c r="J82" s="72"/>
      <c r="K82" s="71" t="s">
        <v>12799</v>
      </c>
      <c r="L82" s="75"/>
      <c r="M82" s="76"/>
      <c r="N82" s="76"/>
      <c r="O82" s="77"/>
      <c r="P82" s="78"/>
      <c r="Q82" s="78"/>
      <c r="R82" s="88"/>
      <c r="S82" s="88"/>
      <c r="T82" s="88"/>
      <c r="U82" s="88"/>
      <c r="V82" s="52"/>
      <c r="W82" s="52"/>
      <c r="X82" s="52"/>
      <c r="Y82" s="52"/>
      <c r="Z82" s="51"/>
      <c r="AA82" s="73"/>
      <c r="AB82" s="73"/>
      <c r="AC82" s="74"/>
      <c r="AD82" s="80">
        <v>22</v>
      </c>
      <c r="AE82" s="80">
        <v>7</v>
      </c>
      <c r="AF82" s="80">
        <v>10</v>
      </c>
      <c r="AG82" s="80">
        <v>24</v>
      </c>
      <c r="AH82" s="80"/>
      <c r="AI82" s="80" t="s">
        <v>7769</v>
      </c>
      <c r="AJ82" s="80" t="s">
        <v>8914</v>
      </c>
      <c r="AK82" s="84" t="s">
        <v>9495</v>
      </c>
      <c r="AL82" s="80"/>
      <c r="AM82" s="82">
        <v>44377.448333333334</v>
      </c>
      <c r="AN82" s="80" t="s">
        <v>11418</v>
      </c>
      <c r="AO82" s="84" t="s">
        <v>11498</v>
      </c>
      <c r="AP82" s="80" t="s">
        <v>66</v>
      </c>
      <c r="AQ82" s="2"/>
      <c r="AR82" s="3"/>
      <c r="AS82" s="3"/>
      <c r="AT82" s="3"/>
      <c r="AU82" s="3"/>
    </row>
    <row r="83" spans="1:47" x14ac:dyDescent="0.35">
      <c r="A83" s="66" t="s">
        <v>1355</v>
      </c>
      <c r="B83" s="67"/>
      <c r="C83" s="67"/>
      <c r="D83" s="68"/>
      <c r="E83" s="70"/>
      <c r="F83" s="104" t="s">
        <v>10232</v>
      </c>
      <c r="G83" s="67"/>
      <c r="H83" s="71"/>
      <c r="I83" s="72"/>
      <c r="J83" s="72"/>
      <c r="K83" s="71" t="s">
        <v>12800</v>
      </c>
      <c r="L83" s="75"/>
      <c r="M83" s="76"/>
      <c r="N83" s="76"/>
      <c r="O83" s="77"/>
      <c r="P83" s="78"/>
      <c r="Q83" s="78"/>
      <c r="R83" s="88"/>
      <c r="S83" s="88"/>
      <c r="T83" s="88"/>
      <c r="U83" s="88"/>
      <c r="V83" s="52"/>
      <c r="W83" s="52"/>
      <c r="X83" s="52"/>
      <c r="Y83" s="52"/>
      <c r="Z83" s="51"/>
      <c r="AA83" s="73"/>
      <c r="AB83" s="73"/>
      <c r="AC83" s="74"/>
      <c r="AD83" s="80">
        <v>42</v>
      </c>
      <c r="AE83" s="80">
        <v>5</v>
      </c>
      <c r="AF83" s="80">
        <v>22</v>
      </c>
      <c r="AG83" s="80">
        <v>29</v>
      </c>
      <c r="AH83" s="80"/>
      <c r="AI83" s="80"/>
      <c r="AJ83" s="80"/>
      <c r="AK83" s="80"/>
      <c r="AL83" s="80"/>
      <c r="AM83" s="82">
        <v>44377.412986111114</v>
      </c>
      <c r="AN83" s="80" t="s">
        <v>11418</v>
      </c>
      <c r="AO83" s="84" t="s">
        <v>11499</v>
      </c>
      <c r="AP83" s="80" t="s">
        <v>65</v>
      </c>
      <c r="AQ83" s="2"/>
      <c r="AR83" s="3"/>
      <c r="AS83" s="3"/>
      <c r="AT83" s="3"/>
      <c r="AU83" s="3"/>
    </row>
    <row r="84" spans="1:47" x14ac:dyDescent="0.35">
      <c r="A84" s="66" t="s">
        <v>241</v>
      </c>
      <c r="B84" s="67"/>
      <c r="C84" s="67"/>
      <c r="D84" s="68"/>
      <c r="E84" s="70"/>
      <c r="F84" s="104" t="s">
        <v>10233</v>
      </c>
      <c r="G84" s="67"/>
      <c r="H84" s="71"/>
      <c r="I84" s="72"/>
      <c r="J84" s="72"/>
      <c r="K84" s="71" t="s">
        <v>12801</v>
      </c>
      <c r="L84" s="75"/>
      <c r="M84" s="76"/>
      <c r="N84" s="76"/>
      <c r="O84" s="77"/>
      <c r="P84" s="78"/>
      <c r="Q84" s="78"/>
      <c r="R84" s="88"/>
      <c r="S84" s="88"/>
      <c r="T84" s="88"/>
      <c r="U84" s="88"/>
      <c r="V84" s="52"/>
      <c r="W84" s="52"/>
      <c r="X84" s="52"/>
      <c r="Y84" s="52"/>
      <c r="Z84" s="51"/>
      <c r="AA84" s="73"/>
      <c r="AB84" s="73"/>
      <c r="AC84" s="74"/>
      <c r="AD84" s="80">
        <v>2038</v>
      </c>
      <c r="AE84" s="80">
        <v>750</v>
      </c>
      <c r="AF84" s="80">
        <v>11760</v>
      </c>
      <c r="AG84" s="80">
        <v>4486</v>
      </c>
      <c r="AH84" s="80"/>
      <c r="AI84" s="80" t="s">
        <v>7770</v>
      </c>
      <c r="AJ84" s="80" t="s">
        <v>8915</v>
      </c>
      <c r="AK84" s="84" t="s">
        <v>9496</v>
      </c>
      <c r="AL84" s="80"/>
      <c r="AM84" s="82">
        <v>43370.326145833336</v>
      </c>
      <c r="AN84" s="80" t="s">
        <v>11418</v>
      </c>
      <c r="AO84" s="84" t="s">
        <v>11500</v>
      </c>
      <c r="AP84" s="80" t="s">
        <v>66</v>
      </c>
      <c r="AQ84" s="2"/>
      <c r="AR84" s="3"/>
      <c r="AS84" s="3"/>
      <c r="AT84" s="3"/>
      <c r="AU84" s="3"/>
    </row>
    <row r="85" spans="1:47" x14ac:dyDescent="0.35">
      <c r="A85" s="66" t="s">
        <v>242</v>
      </c>
      <c r="B85" s="67"/>
      <c r="C85" s="67"/>
      <c r="D85" s="68"/>
      <c r="E85" s="70"/>
      <c r="F85" s="104" t="s">
        <v>10234</v>
      </c>
      <c r="G85" s="67"/>
      <c r="H85" s="71"/>
      <c r="I85" s="72"/>
      <c r="J85" s="72"/>
      <c r="K85" s="71" t="s">
        <v>12802</v>
      </c>
      <c r="L85" s="75"/>
      <c r="M85" s="76"/>
      <c r="N85" s="76"/>
      <c r="O85" s="77"/>
      <c r="P85" s="78"/>
      <c r="Q85" s="78"/>
      <c r="R85" s="88"/>
      <c r="S85" s="88"/>
      <c r="T85" s="88"/>
      <c r="U85" s="88"/>
      <c r="V85" s="52"/>
      <c r="W85" s="52"/>
      <c r="X85" s="52"/>
      <c r="Y85" s="52"/>
      <c r="Z85" s="51"/>
      <c r="AA85" s="73"/>
      <c r="AB85" s="73"/>
      <c r="AC85" s="74"/>
      <c r="AD85" s="80">
        <v>170</v>
      </c>
      <c r="AE85" s="80">
        <v>10380</v>
      </c>
      <c r="AF85" s="80">
        <v>26311</v>
      </c>
      <c r="AG85" s="80">
        <v>278</v>
      </c>
      <c r="AH85" s="80"/>
      <c r="AI85" s="80" t="s">
        <v>7771</v>
      </c>
      <c r="AJ85" s="80" t="s">
        <v>8916</v>
      </c>
      <c r="AK85" s="84" t="s">
        <v>9497</v>
      </c>
      <c r="AL85" s="80"/>
      <c r="AM85" s="82">
        <v>40504.745138888888</v>
      </c>
      <c r="AN85" s="80" t="s">
        <v>11418</v>
      </c>
      <c r="AO85" s="84" t="s">
        <v>11501</v>
      </c>
      <c r="AP85" s="80" t="s">
        <v>66</v>
      </c>
      <c r="AQ85" s="2"/>
      <c r="AR85" s="3"/>
      <c r="AS85" s="3"/>
      <c r="AT85" s="3"/>
      <c r="AU85" s="3"/>
    </row>
    <row r="86" spans="1:47" x14ac:dyDescent="0.35">
      <c r="A86" s="66" t="s">
        <v>1019</v>
      </c>
      <c r="B86" s="67"/>
      <c r="C86" s="67"/>
      <c r="D86" s="68"/>
      <c r="E86" s="70"/>
      <c r="F86" s="104" t="s">
        <v>10235</v>
      </c>
      <c r="G86" s="67"/>
      <c r="H86" s="71"/>
      <c r="I86" s="72"/>
      <c r="J86" s="72"/>
      <c r="K86" s="71" t="s">
        <v>12803</v>
      </c>
      <c r="L86" s="75"/>
      <c r="M86" s="76"/>
      <c r="N86" s="76"/>
      <c r="O86" s="77"/>
      <c r="P86" s="78"/>
      <c r="Q86" s="78"/>
      <c r="R86" s="88"/>
      <c r="S86" s="88"/>
      <c r="T86" s="88"/>
      <c r="U86" s="88"/>
      <c r="V86" s="52"/>
      <c r="W86" s="52"/>
      <c r="X86" s="52"/>
      <c r="Y86" s="52"/>
      <c r="Z86" s="51"/>
      <c r="AA86" s="73"/>
      <c r="AB86" s="73"/>
      <c r="AC86" s="74"/>
      <c r="AD86" s="80">
        <v>75</v>
      </c>
      <c r="AE86" s="80">
        <v>377</v>
      </c>
      <c r="AF86" s="80">
        <v>68</v>
      </c>
      <c r="AG86" s="80">
        <v>308</v>
      </c>
      <c r="AH86" s="80"/>
      <c r="AI86" s="80" t="s">
        <v>7772</v>
      </c>
      <c r="AJ86" s="80" t="s">
        <v>8917</v>
      </c>
      <c r="AK86" s="84" t="s">
        <v>9498</v>
      </c>
      <c r="AL86" s="80"/>
      <c r="AM86" s="82">
        <v>44284.551296296297</v>
      </c>
      <c r="AN86" s="80" t="s">
        <v>11418</v>
      </c>
      <c r="AO86" s="84" t="s">
        <v>11502</v>
      </c>
      <c r="AP86" s="80" t="s">
        <v>66</v>
      </c>
      <c r="AQ86" s="2"/>
      <c r="AR86" s="3"/>
      <c r="AS86" s="3"/>
      <c r="AT86" s="3"/>
      <c r="AU86" s="3"/>
    </row>
    <row r="87" spans="1:47" x14ac:dyDescent="0.35">
      <c r="A87" s="66" t="s">
        <v>1018</v>
      </c>
      <c r="B87" s="67"/>
      <c r="C87" s="67"/>
      <c r="D87" s="68"/>
      <c r="E87" s="70"/>
      <c r="F87" s="104" t="s">
        <v>10236</v>
      </c>
      <c r="G87" s="67"/>
      <c r="H87" s="71"/>
      <c r="I87" s="72"/>
      <c r="J87" s="72"/>
      <c r="K87" s="71" t="s">
        <v>12804</v>
      </c>
      <c r="L87" s="75"/>
      <c r="M87" s="76"/>
      <c r="N87" s="76"/>
      <c r="O87" s="77"/>
      <c r="P87" s="78"/>
      <c r="Q87" s="78"/>
      <c r="R87" s="88"/>
      <c r="S87" s="88"/>
      <c r="T87" s="88"/>
      <c r="U87" s="88"/>
      <c r="V87" s="52"/>
      <c r="W87" s="52"/>
      <c r="X87" s="52"/>
      <c r="Y87" s="52"/>
      <c r="Z87" s="51"/>
      <c r="AA87" s="73"/>
      <c r="AB87" s="73"/>
      <c r="AC87" s="74"/>
      <c r="AD87" s="80">
        <v>265</v>
      </c>
      <c r="AE87" s="80">
        <v>2660</v>
      </c>
      <c r="AF87" s="80">
        <v>2930</v>
      </c>
      <c r="AG87" s="80">
        <v>2520</v>
      </c>
      <c r="AH87" s="80"/>
      <c r="AI87" s="80" t="s">
        <v>7773</v>
      </c>
      <c r="AJ87" s="80" t="s">
        <v>8916</v>
      </c>
      <c r="AK87" s="84" t="s">
        <v>9499</v>
      </c>
      <c r="AL87" s="80"/>
      <c r="AM87" s="82">
        <v>42432.363206018519</v>
      </c>
      <c r="AN87" s="80" t="s">
        <v>11418</v>
      </c>
      <c r="AO87" s="84" t="s">
        <v>11503</v>
      </c>
      <c r="AP87" s="80" t="s">
        <v>66</v>
      </c>
      <c r="AQ87" s="2"/>
      <c r="AR87" s="3"/>
      <c r="AS87" s="3"/>
      <c r="AT87" s="3"/>
      <c r="AU87" s="3"/>
    </row>
    <row r="88" spans="1:47" x14ac:dyDescent="0.35">
      <c r="A88" s="66" t="s">
        <v>243</v>
      </c>
      <c r="B88" s="67"/>
      <c r="C88" s="67"/>
      <c r="D88" s="68"/>
      <c r="E88" s="70"/>
      <c r="F88" s="104" t="s">
        <v>10237</v>
      </c>
      <c r="G88" s="67"/>
      <c r="H88" s="71"/>
      <c r="I88" s="72"/>
      <c r="J88" s="72"/>
      <c r="K88" s="71" t="s">
        <v>12805</v>
      </c>
      <c r="L88" s="75"/>
      <c r="M88" s="76"/>
      <c r="N88" s="76"/>
      <c r="O88" s="77"/>
      <c r="P88" s="78"/>
      <c r="Q88" s="78"/>
      <c r="R88" s="88"/>
      <c r="S88" s="88"/>
      <c r="T88" s="88"/>
      <c r="U88" s="88"/>
      <c r="V88" s="52"/>
      <c r="W88" s="52"/>
      <c r="X88" s="52"/>
      <c r="Y88" s="52"/>
      <c r="Z88" s="51"/>
      <c r="AA88" s="73"/>
      <c r="AB88" s="73"/>
      <c r="AC88" s="74"/>
      <c r="AD88" s="80">
        <v>989</v>
      </c>
      <c r="AE88" s="80">
        <v>393</v>
      </c>
      <c r="AF88" s="80">
        <v>31971</v>
      </c>
      <c r="AG88" s="80">
        <v>62284</v>
      </c>
      <c r="AH88" s="80"/>
      <c r="AI88" s="80" t="s">
        <v>7774</v>
      </c>
      <c r="AJ88" s="80" t="s">
        <v>8918</v>
      </c>
      <c r="AK88" s="80"/>
      <c r="AL88" s="80"/>
      <c r="AM88" s="82">
        <v>41720.93613425926</v>
      </c>
      <c r="AN88" s="80" t="s">
        <v>11418</v>
      </c>
      <c r="AO88" s="84" t="s">
        <v>11504</v>
      </c>
      <c r="AP88" s="80" t="s">
        <v>66</v>
      </c>
      <c r="AQ88" s="2"/>
      <c r="AR88" s="3"/>
      <c r="AS88" s="3"/>
      <c r="AT88" s="3"/>
      <c r="AU88" s="3"/>
    </row>
    <row r="89" spans="1:47" x14ac:dyDescent="0.35">
      <c r="A89" s="66" t="s">
        <v>1308</v>
      </c>
      <c r="B89" s="67"/>
      <c r="C89" s="67"/>
      <c r="D89" s="68"/>
      <c r="E89" s="70"/>
      <c r="F89" s="104" t="s">
        <v>10238</v>
      </c>
      <c r="G89" s="67"/>
      <c r="H89" s="71"/>
      <c r="I89" s="72"/>
      <c r="J89" s="72"/>
      <c r="K89" s="71" t="s">
        <v>12806</v>
      </c>
      <c r="L89" s="75"/>
      <c r="M89" s="76"/>
      <c r="N89" s="76"/>
      <c r="O89" s="77"/>
      <c r="P89" s="78"/>
      <c r="Q89" s="78"/>
      <c r="R89" s="88"/>
      <c r="S89" s="88"/>
      <c r="T89" s="88"/>
      <c r="U89" s="88"/>
      <c r="V89" s="52"/>
      <c r="W89" s="52"/>
      <c r="X89" s="52"/>
      <c r="Y89" s="52"/>
      <c r="Z89" s="51"/>
      <c r="AA89" s="73"/>
      <c r="AB89" s="73"/>
      <c r="AC89" s="74"/>
      <c r="AD89" s="80">
        <v>105</v>
      </c>
      <c r="AE89" s="80">
        <v>31316</v>
      </c>
      <c r="AF89" s="80">
        <v>2673</v>
      </c>
      <c r="AG89" s="80">
        <v>5589</v>
      </c>
      <c r="AH89" s="80"/>
      <c r="AI89" s="80" t="s">
        <v>7775</v>
      </c>
      <c r="AJ89" s="80" t="s">
        <v>8863</v>
      </c>
      <c r="AK89" s="84" t="s">
        <v>9500</v>
      </c>
      <c r="AL89" s="80"/>
      <c r="AM89" s="82">
        <v>42996.679837962962</v>
      </c>
      <c r="AN89" s="80" t="s">
        <v>11418</v>
      </c>
      <c r="AO89" s="84" t="s">
        <v>11505</v>
      </c>
      <c r="AP89" s="80" t="s">
        <v>66</v>
      </c>
      <c r="AQ89" s="2"/>
      <c r="AR89" s="3"/>
      <c r="AS89" s="3"/>
      <c r="AT89" s="3"/>
      <c r="AU89" s="3"/>
    </row>
    <row r="90" spans="1:47" x14ac:dyDescent="0.35">
      <c r="A90" s="66" t="s">
        <v>244</v>
      </c>
      <c r="B90" s="67"/>
      <c r="C90" s="67"/>
      <c r="D90" s="68"/>
      <c r="E90" s="70"/>
      <c r="F90" s="104" t="s">
        <v>10239</v>
      </c>
      <c r="G90" s="67"/>
      <c r="H90" s="71"/>
      <c r="I90" s="72"/>
      <c r="J90" s="72"/>
      <c r="K90" s="71" t="s">
        <v>12807</v>
      </c>
      <c r="L90" s="75"/>
      <c r="M90" s="76"/>
      <c r="N90" s="76"/>
      <c r="O90" s="77"/>
      <c r="P90" s="78"/>
      <c r="Q90" s="78"/>
      <c r="R90" s="88"/>
      <c r="S90" s="88"/>
      <c r="T90" s="88"/>
      <c r="U90" s="88"/>
      <c r="V90" s="52"/>
      <c r="W90" s="52"/>
      <c r="X90" s="52"/>
      <c r="Y90" s="52"/>
      <c r="Z90" s="51"/>
      <c r="AA90" s="73"/>
      <c r="AB90" s="73"/>
      <c r="AC90" s="74"/>
      <c r="AD90" s="80">
        <v>459</v>
      </c>
      <c r="AE90" s="80">
        <v>186</v>
      </c>
      <c r="AF90" s="80">
        <v>2905</v>
      </c>
      <c r="AG90" s="80">
        <v>2765</v>
      </c>
      <c r="AH90" s="80"/>
      <c r="AI90" s="80" t="s">
        <v>7776</v>
      </c>
      <c r="AJ90" s="80" t="s">
        <v>8919</v>
      </c>
      <c r="AK90" s="84" t="s">
        <v>9501</v>
      </c>
      <c r="AL90" s="80"/>
      <c r="AM90" s="82">
        <v>43928.717800925922</v>
      </c>
      <c r="AN90" s="80" t="s">
        <v>11418</v>
      </c>
      <c r="AO90" s="84" t="s">
        <v>11506</v>
      </c>
      <c r="AP90" s="80" t="s">
        <v>66</v>
      </c>
      <c r="AQ90" s="2"/>
      <c r="AR90" s="3"/>
      <c r="AS90" s="3"/>
      <c r="AT90" s="3"/>
      <c r="AU90" s="3"/>
    </row>
    <row r="91" spans="1:47" x14ac:dyDescent="0.35">
      <c r="A91" s="66" t="s">
        <v>245</v>
      </c>
      <c r="B91" s="67"/>
      <c r="C91" s="67"/>
      <c r="D91" s="68"/>
      <c r="E91" s="70"/>
      <c r="F91" s="104" t="s">
        <v>10240</v>
      </c>
      <c r="G91" s="67"/>
      <c r="H91" s="71"/>
      <c r="I91" s="72"/>
      <c r="J91" s="72"/>
      <c r="K91" s="71" t="s">
        <v>12808</v>
      </c>
      <c r="L91" s="75"/>
      <c r="M91" s="76"/>
      <c r="N91" s="76"/>
      <c r="O91" s="77"/>
      <c r="P91" s="78"/>
      <c r="Q91" s="78"/>
      <c r="R91" s="88"/>
      <c r="S91" s="88"/>
      <c r="T91" s="88"/>
      <c r="U91" s="88"/>
      <c r="V91" s="52"/>
      <c r="W91" s="52"/>
      <c r="X91" s="52"/>
      <c r="Y91" s="52"/>
      <c r="Z91" s="51"/>
      <c r="AA91" s="73"/>
      <c r="AB91" s="73"/>
      <c r="AC91" s="74"/>
      <c r="AD91" s="80">
        <v>658</v>
      </c>
      <c r="AE91" s="80">
        <v>550</v>
      </c>
      <c r="AF91" s="80">
        <v>7350</v>
      </c>
      <c r="AG91" s="80">
        <v>30845</v>
      </c>
      <c r="AH91" s="80"/>
      <c r="AI91" s="80" t="s">
        <v>7777</v>
      </c>
      <c r="AJ91" s="80" t="s">
        <v>8920</v>
      </c>
      <c r="AK91" s="84" t="s">
        <v>9502</v>
      </c>
      <c r="AL91" s="80"/>
      <c r="AM91" s="82">
        <v>41032.762141203704</v>
      </c>
      <c r="AN91" s="80" t="s">
        <v>11418</v>
      </c>
      <c r="AO91" s="84" t="s">
        <v>11507</v>
      </c>
      <c r="AP91" s="80" t="s">
        <v>66</v>
      </c>
      <c r="AQ91" s="2"/>
      <c r="AR91" s="3"/>
      <c r="AS91" s="3"/>
      <c r="AT91" s="3"/>
      <c r="AU91" s="3"/>
    </row>
    <row r="92" spans="1:47" x14ac:dyDescent="0.35">
      <c r="A92" s="66" t="s">
        <v>246</v>
      </c>
      <c r="B92" s="67"/>
      <c r="C92" s="67"/>
      <c r="D92" s="68"/>
      <c r="E92" s="70"/>
      <c r="F92" s="104" t="s">
        <v>10241</v>
      </c>
      <c r="G92" s="67"/>
      <c r="H92" s="71"/>
      <c r="I92" s="72"/>
      <c r="J92" s="72"/>
      <c r="K92" s="71" t="s">
        <v>12809</v>
      </c>
      <c r="L92" s="75"/>
      <c r="M92" s="76"/>
      <c r="N92" s="76"/>
      <c r="O92" s="77"/>
      <c r="P92" s="78"/>
      <c r="Q92" s="78"/>
      <c r="R92" s="88"/>
      <c r="S92" s="88"/>
      <c r="T92" s="88"/>
      <c r="U92" s="88"/>
      <c r="V92" s="52"/>
      <c r="W92" s="52"/>
      <c r="X92" s="52"/>
      <c r="Y92" s="52"/>
      <c r="Z92" s="51"/>
      <c r="AA92" s="73"/>
      <c r="AB92" s="73"/>
      <c r="AC92" s="74"/>
      <c r="AD92" s="80">
        <v>594</v>
      </c>
      <c r="AE92" s="80">
        <v>699</v>
      </c>
      <c r="AF92" s="80">
        <v>1709</v>
      </c>
      <c r="AG92" s="80">
        <v>2356</v>
      </c>
      <c r="AH92" s="80"/>
      <c r="AI92" s="80" t="s">
        <v>7778</v>
      </c>
      <c r="AJ92" s="80" t="s">
        <v>8921</v>
      </c>
      <c r="AK92" s="80"/>
      <c r="AL92" s="80"/>
      <c r="AM92" s="82">
        <v>40706.22761574074</v>
      </c>
      <c r="AN92" s="80" t="s">
        <v>11418</v>
      </c>
      <c r="AO92" s="84" t="s">
        <v>11508</v>
      </c>
      <c r="AP92" s="80" t="s">
        <v>66</v>
      </c>
      <c r="AQ92" s="2"/>
      <c r="AR92" s="3"/>
      <c r="AS92" s="3"/>
      <c r="AT92" s="3"/>
      <c r="AU92" s="3"/>
    </row>
    <row r="93" spans="1:47" x14ac:dyDescent="0.35">
      <c r="A93" s="66" t="s">
        <v>266</v>
      </c>
      <c r="B93" s="67"/>
      <c r="C93" s="67"/>
      <c r="D93" s="68"/>
      <c r="E93" s="70"/>
      <c r="F93" s="104" t="s">
        <v>10242</v>
      </c>
      <c r="G93" s="67"/>
      <c r="H93" s="71"/>
      <c r="I93" s="72"/>
      <c r="J93" s="72"/>
      <c r="K93" s="71" t="s">
        <v>12810</v>
      </c>
      <c r="L93" s="75"/>
      <c r="M93" s="76"/>
      <c r="N93" s="76"/>
      <c r="O93" s="77"/>
      <c r="P93" s="78"/>
      <c r="Q93" s="78"/>
      <c r="R93" s="88"/>
      <c r="S93" s="88"/>
      <c r="T93" s="88"/>
      <c r="U93" s="88"/>
      <c r="V93" s="52"/>
      <c r="W93" s="52"/>
      <c r="X93" s="52"/>
      <c r="Y93" s="52"/>
      <c r="Z93" s="51"/>
      <c r="AA93" s="73"/>
      <c r="AB93" s="73"/>
      <c r="AC93" s="74"/>
      <c r="AD93" s="80">
        <v>14</v>
      </c>
      <c r="AE93" s="80">
        <v>273</v>
      </c>
      <c r="AF93" s="80">
        <v>228</v>
      </c>
      <c r="AG93" s="80">
        <v>1</v>
      </c>
      <c r="AH93" s="80"/>
      <c r="AI93" s="80" t="s">
        <v>7779</v>
      </c>
      <c r="AJ93" s="80" t="s">
        <v>8922</v>
      </c>
      <c r="AK93" s="84" t="s">
        <v>9503</v>
      </c>
      <c r="AL93" s="80"/>
      <c r="AM93" s="82">
        <v>40836.65</v>
      </c>
      <c r="AN93" s="80" t="s">
        <v>11418</v>
      </c>
      <c r="AO93" s="84" t="s">
        <v>11509</v>
      </c>
      <c r="AP93" s="80" t="s">
        <v>66</v>
      </c>
      <c r="AQ93" s="2"/>
      <c r="AR93" s="3"/>
      <c r="AS93" s="3"/>
      <c r="AT93" s="3"/>
      <c r="AU93" s="3"/>
    </row>
    <row r="94" spans="1:47" x14ac:dyDescent="0.35">
      <c r="A94" s="66" t="s">
        <v>247</v>
      </c>
      <c r="B94" s="67"/>
      <c r="C94" s="67"/>
      <c r="D94" s="68"/>
      <c r="E94" s="70"/>
      <c r="F94" s="104" t="s">
        <v>10243</v>
      </c>
      <c r="G94" s="67"/>
      <c r="H94" s="71"/>
      <c r="I94" s="72"/>
      <c r="J94" s="72"/>
      <c r="K94" s="71" t="s">
        <v>12811</v>
      </c>
      <c r="L94" s="75"/>
      <c r="M94" s="76"/>
      <c r="N94" s="76"/>
      <c r="O94" s="77"/>
      <c r="P94" s="78"/>
      <c r="Q94" s="78"/>
      <c r="R94" s="88"/>
      <c r="S94" s="88"/>
      <c r="T94" s="88"/>
      <c r="U94" s="88"/>
      <c r="V94" s="52"/>
      <c r="W94" s="52"/>
      <c r="X94" s="52"/>
      <c r="Y94" s="52"/>
      <c r="Z94" s="51"/>
      <c r="AA94" s="73"/>
      <c r="AB94" s="73"/>
      <c r="AC94" s="74"/>
      <c r="AD94" s="80">
        <v>166</v>
      </c>
      <c r="AE94" s="80">
        <v>62</v>
      </c>
      <c r="AF94" s="80">
        <v>6766</v>
      </c>
      <c r="AG94" s="80">
        <v>8046</v>
      </c>
      <c r="AH94" s="80"/>
      <c r="AI94" s="80" t="s">
        <v>7780</v>
      </c>
      <c r="AJ94" s="80" t="s">
        <v>8892</v>
      </c>
      <c r="AK94" s="80"/>
      <c r="AL94" s="80"/>
      <c r="AM94" s="82">
        <v>43853.643310185187</v>
      </c>
      <c r="AN94" s="80" t="s">
        <v>11418</v>
      </c>
      <c r="AO94" s="84" t="s">
        <v>11510</v>
      </c>
      <c r="AP94" s="80" t="s">
        <v>66</v>
      </c>
      <c r="AQ94" s="2"/>
      <c r="AR94" s="3"/>
      <c r="AS94" s="3"/>
      <c r="AT94" s="3"/>
      <c r="AU94" s="3"/>
    </row>
    <row r="95" spans="1:47" x14ac:dyDescent="0.35">
      <c r="A95" s="66" t="s">
        <v>248</v>
      </c>
      <c r="B95" s="67"/>
      <c r="C95" s="67"/>
      <c r="D95" s="68"/>
      <c r="E95" s="70"/>
      <c r="F95" s="104" t="s">
        <v>10244</v>
      </c>
      <c r="G95" s="67"/>
      <c r="H95" s="71"/>
      <c r="I95" s="72"/>
      <c r="J95" s="72"/>
      <c r="K95" s="71" t="s">
        <v>12812</v>
      </c>
      <c r="L95" s="75"/>
      <c r="M95" s="76"/>
      <c r="N95" s="76"/>
      <c r="O95" s="77"/>
      <c r="P95" s="78"/>
      <c r="Q95" s="78"/>
      <c r="R95" s="88"/>
      <c r="S95" s="88"/>
      <c r="T95" s="88"/>
      <c r="U95" s="88"/>
      <c r="V95" s="52"/>
      <c r="W95" s="52"/>
      <c r="X95" s="52"/>
      <c r="Y95" s="52"/>
      <c r="Z95" s="51"/>
      <c r="AA95" s="73"/>
      <c r="AB95" s="73"/>
      <c r="AC95" s="74"/>
      <c r="AD95" s="80">
        <v>185</v>
      </c>
      <c r="AE95" s="80">
        <v>34</v>
      </c>
      <c r="AF95" s="80">
        <v>673</v>
      </c>
      <c r="AG95" s="80">
        <v>1684</v>
      </c>
      <c r="AH95" s="80"/>
      <c r="AI95" s="80" t="s">
        <v>7781</v>
      </c>
      <c r="AJ95" s="80"/>
      <c r="AK95" s="80"/>
      <c r="AL95" s="80"/>
      <c r="AM95" s="82">
        <v>43988.404918981483</v>
      </c>
      <c r="AN95" s="80" t="s">
        <v>11418</v>
      </c>
      <c r="AO95" s="84" t="s">
        <v>11511</v>
      </c>
      <c r="AP95" s="80" t="s">
        <v>66</v>
      </c>
      <c r="AQ95" s="2"/>
      <c r="AR95" s="3"/>
      <c r="AS95" s="3"/>
      <c r="AT95" s="3"/>
      <c r="AU95" s="3"/>
    </row>
    <row r="96" spans="1:47" x14ac:dyDescent="0.35">
      <c r="A96" s="66" t="s">
        <v>249</v>
      </c>
      <c r="B96" s="67"/>
      <c r="C96" s="67"/>
      <c r="D96" s="68"/>
      <c r="E96" s="70"/>
      <c r="F96" s="104" t="s">
        <v>10245</v>
      </c>
      <c r="G96" s="67"/>
      <c r="H96" s="71"/>
      <c r="I96" s="72"/>
      <c r="J96" s="72"/>
      <c r="K96" s="71" t="s">
        <v>12813</v>
      </c>
      <c r="L96" s="75"/>
      <c r="M96" s="76"/>
      <c r="N96" s="76"/>
      <c r="O96" s="77"/>
      <c r="P96" s="78"/>
      <c r="Q96" s="78"/>
      <c r="R96" s="88"/>
      <c r="S96" s="88"/>
      <c r="T96" s="88"/>
      <c r="U96" s="88"/>
      <c r="V96" s="52"/>
      <c r="W96" s="52"/>
      <c r="X96" s="52"/>
      <c r="Y96" s="52"/>
      <c r="Z96" s="51"/>
      <c r="AA96" s="73"/>
      <c r="AB96" s="73"/>
      <c r="AC96" s="74"/>
      <c r="AD96" s="80">
        <v>238</v>
      </c>
      <c r="AE96" s="80">
        <v>109</v>
      </c>
      <c r="AF96" s="80">
        <v>537</v>
      </c>
      <c r="AG96" s="80">
        <v>5</v>
      </c>
      <c r="AH96" s="80"/>
      <c r="AI96" s="80" t="s">
        <v>7782</v>
      </c>
      <c r="AJ96" s="80" t="s">
        <v>8892</v>
      </c>
      <c r="AK96" s="80"/>
      <c r="AL96" s="80"/>
      <c r="AM96" s="82">
        <v>41021.572835648149</v>
      </c>
      <c r="AN96" s="80" t="s">
        <v>11418</v>
      </c>
      <c r="AO96" s="84" t="s">
        <v>11512</v>
      </c>
      <c r="AP96" s="80" t="s">
        <v>66</v>
      </c>
      <c r="AQ96" s="2"/>
      <c r="AR96" s="3"/>
      <c r="AS96" s="3"/>
      <c r="AT96" s="3"/>
      <c r="AU96" s="3"/>
    </row>
    <row r="97" spans="1:47" x14ac:dyDescent="0.35">
      <c r="A97" s="66" t="s">
        <v>1183</v>
      </c>
      <c r="B97" s="67"/>
      <c r="C97" s="67"/>
      <c r="D97" s="68"/>
      <c r="E97" s="70"/>
      <c r="F97" s="104" t="s">
        <v>10246</v>
      </c>
      <c r="G97" s="67"/>
      <c r="H97" s="71"/>
      <c r="I97" s="72"/>
      <c r="J97" s="72"/>
      <c r="K97" s="71" t="s">
        <v>12814</v>
      </c>
      <c r="L97" s="75"/>
      <c r="M97" s="76"/>
      <c r="N97" s="76"/>
      <c r="O97" s="77"/>
      <c r="P97" s="78"/>
      <c r="Q97" s="78"/>
      <c r="R97" s="88"/>
      <c r="S97" s="88"/>
      <c r="T97" s="88"/>
      <c r="U97" s="88"/>
      <c r="V97" s="52"/>
      <c r="W97" s="52"/>
      <c r="X97" s="52"/>
      <c r="Y97" s="52"/>
      <c r="Z97" s="51"/>
      <c r="AA97" s="73"/>
      <c r="AB97" s="73"/>
      <c r="AC97" s="74"/>
      <c r="AD97" s="80">
        <v>577</v>
      </c>
      <c r="AE97" s="80">
        <v>1834</v>
      </c>
      <c r="AF97" s="80">
        <v>9255</v>
      </c>
      <c r="AG97" s="80">
        <v>1316</v>
      </c>
      <c r="AH97" s="80"/>
      <c r="AI97" s="80" t="s">
        <v>7783</v>
      </c>
      <c r="AJ97" s="80" t="s">
        <v>8875</v>
      </c>
      <c r="AK97" s="84" t="s">
        <v>9504</v>
      </c>
      <c r="AL97" s="80"/>
      <c r="AM97" s="82">
        <v>41043.668541666666</v>
      </c>
      <c r="AN97" s="80" t="s">
        <v>11418</v>
      </c>
      <c r="AO97" s="84" t="s">
        <v>11513</v>
      </c>
      <c r="AP97" s="80" t="s">
        <v>66</v>
      </c>
      <c r="AQ97" s="2"/>
      <c r="AR97" s="3"/>
      <c r="AS97" s="3"/>
      <c r="AT97" s="3"/>
      <c r="AU97" s="3"/>
    </row>
    <row r="98" spans="1:47" x14ac:dyDescent="0.35">
      <c r="A98" s="66" t="s">
        <v>250</v>
      </c>
      <c r="B98" s="67"/>
      <c r="C98" s="67"/>
      <c r="D98" s="68"/>
      <c r="E98" s="70"/>
      <c r="F98" s="104" t="s">
        <v>10201</v>
      </c>
      <c r="G98" s="67"/>
      <c r="H98" s="71"/>
      <c r="I98" s="72"/>
      <c r="J98" s="72"/>
      <c r="K98" s="71" t="s">
        <v>12815</v>
      </c>
      <c r="L98" s="75"/>
      <c r="M98" s="76"/>
      <c r="N98" s="76"/>
      <c r="O98" s="77"/>
      <c r="P98" s="78"/>
      <c r="Q98" s="78"/>
      <c r="R98" s="88"/>
      <c r="S98" s="88"/>
      <c r="T98" s="88"/>
      <c r="U98" s="88"/>
      <c r="V98" s="52"/>
      <c r="W98" s="52"/>
      <c r="X98" s="52"/>
      <c r="Y98" s="52"/>
      <c r="Z98" s="51"/>
      <c r="AA98" s="73"/>
      <c r="AB98" s="73"/>
      <c r="AC98" s="74"/>
      <c r="AD98" s="80">
        <v>0</v>
      </c>
      <c r="AE98" s="80">
        <v>15</v>
      </c>
      <c r="AF98" s="80">
        <v>5218</v>
      </c>
      <c r="AG98" s="80">
        <v>3912</v>
      </c>
      <c r="AH98" s="80"/>
      <c r="AI98" s="80"/>
      <c r="AJ98" s="80"/>
      <c r="AK98" s="80"/>
      <c r="AL98" s="80"/>
      <c r="AM98" s="82">
        <v>44341.803298611114</v>
      </c>
      <c r="AN98" s="80" t="s">
        <v>11418</v>
      </c>
      <c r="AO98" s="84" t="s">
        <v>11514</v>
      </c>
      <c r="AP98" s="80" t="s">
        <v>66</v>
      </c>
      <c r="AQ98" s="2"/>
      <c r="AR98" s="3"/>
      <c r="AS98" s="3"/>
      <c r="AT98" s="3"/>
      <c r="AU98" s="3"/>
    </row>
    <row r="99" spans="1:47" x14ac:dyDescent="0.35">
      <c r="A99" s="66" t="s">
        <v>1356</v>
      </c>
      <c r="B99" s="67"/>
      <c r="C99" s="67"/>
      <c r="D99" s="68"/>
      <c r="E99" s="70"/>
      <c r="F99" s="104" t="s">
        <v>10247</v>
      </c>
      <c r="G99" s="67"/>
      <c r="H99" s="71"/>
      <c r="I99" s="72"/>
      <c r="J99" s="72"/>
      <c r="K99" s="71" t="s">
        <v>12816</v>
      </c>
      <c r="L99" s="75"/>
      <c r="M99" s="76"/>
      <c r="N99" s="76"/>
      <c r="O99" s="77"/>
      <c r="P99" s="78"/>
      <c r="Q99" s="78"/>
      <c r="R99" s="88"/>
      <c r="S99" s="88"/>
      <c r="T99" s="88"/>
      <c r="U99" s="88"/>
      <c r="V99" s="52"/>
      <c r="W99" s="52"/>
      <c r="X99" s="52"/>
      <c r="Y99" s="52"/>
      <c r="Z99" s="51"/>
      <c r="AA99" s="73"/>
      <c r="AB99" s="73"/>
      <c r="AC99" s="74"/>
      <c r="AD99" s="80">
        <v>43</v>
      </c>
      <c r="AE99" s="80">
        <v>1235</v>
      </c>
      <c r="AF99" s="80">
        <v>872</v>
      </c>
      <c r="AG99" s="80">
        <v>1058</v>
      </c>
      <c r="AH99" s="80"/>
      <c r="AI99" s="80" t="s">
        <v>7784</v>
      </c>
      <c r="AJ99" s="80" t="s">
        <v>8923</v>
      </c>
      <c r="AK99" s="84" t="s">
        <v>9505</v>
      </c>
      <c r="AL99" s="80"/>
      <c r="AM99" s="82">
        <v>42986.886643518519</v>
      </c>
      <c r="AN99" s="80" t="s">
        <v>11418</v>
      </c>
      <c r="AO99" s="84" t="s">
        <v>11515</v>
      </c>
      <c r="AP99" s="80" t="s">
        <v>65</v>
      </c>
      <c r="AQ99" s="2"/>
      <c r="AR99" s="3"/>
      <c r="AS99" s="3"/>
      <c r="AT99" s="3"/>
      <c r="AU99" s="3"/>
    </row>
    <row r="100" spans="1:47" x14ac:dyDescent="0.35">
      <c r="A100" s="66" t="s">
        <v>251</v>
      </c>
      <c r="B100" s="67"/>
      <c r="C100" s="67"/>
      <c r="D100" s="68"/>
      <c r="E100" s="70"/>
      <c r="F100" s="104" t="s">
        <v>10248</v>
      </c>
      <c r="G100" s="67"/>
      <c r="H100" s="71"/>
      <c r="I100" s="72"/>
      <c r="J100" s="72"/>
      <c r="K100" s="71" t="s">
        <v>12817</v>
      </c>
      <c r="L100" s="75"/>
      <c r="M100" s="76"/>
      <c r="N100" s="76"/>
      <c r="O100" s="77"/>
      <c r="P100" s="78"/>
      <c r="Q100" s="78"/>
      <c r="R100" s="88"/>
      <c r="S100" s="88"/>
      <c r="T100" s="88"/>
      <c r="U100" s="88"/>
      <c r="V100" s="52"/>
      <c r="W100" s="52"/>
      <c r="X100" s="52"/>
      <c r="Y100" s="52"/>
      <c r="Z100" s="51"/>
      <c r="AA100" s="73"/>
      <c r="AB100" s="73"/>
      <c r="AC100" s="74"/>
      <c r="AD100" s="80">
        <v>147</v>
      </c>
      <c r="AE100" s="80">
        <v>2416</v>
      </c>
      <c r="AF100" s="80">
        <v>1580</v>
      </c>
      <c r="AG100" s="80">
        <v>900</v>
      </c>
      <c r="AH100" s="80"/>
      <c r="AI100" s="80" t="s">
        <v>7785</v>
      </c>
      <c r="AJ100" s="80" t="s">
        <v>8924</v>
      </c>
      <c r="AK100" s="84" t="s">
        <v>9506</v>
      </c>
      <c r="AL100" s="80"/>
      <c r="AM100" s="82">
        <v>43132.596018518518</v>
      </c>
      <c r="AN100" s="80" t="s">
        <v>11418</v>
      </c>
      <c r="AO100" s="84" t="s">
        <v>11516</v>
      </c>
      <c r="AP100" s="80" t="s">
        <v>66</v>
      </c>
      <c r="AQ100" s="2"/>
      <c r="AR100" s="3"/>
      <c r="AS100" s="3"/>
      <c r="AT100" s="3"/>
      <c r="AU100" s="3"/>
    </row>
    <row r="101" spans="1:47" x14ac:dyDescent="0.35">
      <c r="A101" s="66" t="s">
        <v>252</v>
      </c>
      <c r="B101" s="67"/>
      <c r="C101" s="67"/>
      <c r="D101" s="68"/>
      <c r="E101" s="70"/>
      <c r="F101" s="104" t="s">
        <v>10249</v>
      </c>
      <c r="G101" s="67"/>
      <c r="H101" s="71"/>
      <c r="I101" s="72"/>
      <c r="J101" s="72"/>
      <c r="K101" s="71" t="s">
        <v>12818</v>
      </c>
      <c r="L101" s="75"/>
      <c r="M101" s="76"/>
      <c r="N101" s="76"/>
      <c r="O101" s="77"/>
      <c r="P101" s="78"/>
      <c r="Q101" s="78"/>
      <c r="R101" s="88"/>
      <c r="S101" s="88"/>
      <c r="T101" s="88"/>
      <c r="U101" s="88"/>
      <c r="V101" s="52"/>
      <c r="W101" s="52"/>
      <c r="X101" s="52"/>
      <c r="Y101" s="52"/>
      <c r="Z101" s="51"/>
      <c r="AA101" s="73"/>
      <c r="AB101" s="73"/>
      <c r="AC101" s="74"/>
      <c r="AD101" s="80">
        <v>578</v>
      </c>
      <c r="AE101" s="80">
        <v>2645</v>
      </c>
      <c r="AF101" s="80">
        <v>21774</v>
      </c>
      <c r="AG101" s="80">
        <v>7881</v>
      </c>
      <c r="AH101" s="80"/>
      <c r="AI101" s="80" t="s">
        <v>7786</v>
      </c>
      <c r="AJ101" s="80" t="s">
        <v>8925</v>
      </c>
      <c r="AK101" s="84" t="s">
        <v>9507</v>
      </c>
      <c r="AL101" s="80"/>
      <c r="AM101" s="82">
        <v>41660.378796296296</v>
      </c>
      <c r="AN101" s="80" t="s">
        <v>11418</v>
      </c>
      <c r="AO101" s="84" t="s">
        <v>11517</v>
      </c>
      <c r="AP101" s="80" t="s">
        <v>66</v>
      </c>
      <c r="AQ101" s="2"/>
      <c r="AR101" s="3"/>
      <c r="AS101" s="3"/>
      <c r="AT101" s="3"/>
      <c r="AU101" s="3"/>
    </row>
    <row r="102" spans="1:47" x14ac:dyDescent="0.35">
      <c r="A102" s="66" t="s">
        <v>1120</v>
      </c>
      <c r="B102" s="67"/>
      <c r="C102" s="67"/>
      <c r="D102" s="68"/>
      <c r="E102" s="70"/>
      <c r="F102" s="104" t="s">
        <v>10250</v>
      </c>
      <c r="G102" s="67"/>
      <c r="H102" s="71"/>
      <c r="I102" s="72"/>
      <c r="J102" s="72"/>
      <c r="K102" s="71" t="s">
        <v>12819</v>
      </c>
      <c r="L102" s="75"/>
      <c r="M102" s="76"/>
      <c r="N102" s="76"/>
      <c r="O102" s="77"/>
      <c r="P102" s="78"/>
      <c r="Q102" s="78"/>
      <c r="R102" s="88"/>
      <c r="S102" s="88"/>
      <c r="T102" s="88"/>
      <c r="U102" s="88"/>
      <c r="V102" s="52"/>
      <c r="W102" s="52"/>
      <c r="X102" s="52"/>
      <c r="Y102" s="52"/>
      <c r="Z102" s="51"/>
      <c r="AA102" s="73"/>
      <c r="AB102" s="73"/>
      <c r="AC102" s="74"/>
      <c r="AD102" s="80">
        <v>1040</v>
      </c>
      <c r="AE102" s="80">
        <v>5704</v>
      </c>
      <c r="AF102" s="80">
        <v>14591</v>
      </c>
      <c r="AG102" s="80">
        <v>4787</v>
      </c>
      <c r="AH102" s="80"/>
      <c r="AI102" s="80" t="s">
        <v>7787</v>
      </c>
      <c r="AJ102" s="80"/>
      <c r="AK102" s="84" t="s">
        <v>9508</v>
      </c>
      <c r="AL102" s="80"/>
      <c r="AM102" s="82">
        <v>39883.593923611108</v>
      </c>
      <c r="AN102" s="80" t="s">
        <v>11418</v>
      </c>
      <c r="AO102" s="84" t="s">
        <v>11518</v>
      </c>
      <c r="AP102" s="80" t="s">
        <v>66</v>
      </c>
      <c r="AQ102" s="2"/>
      <c r="AR102" s="3"/>
      <c r="AS102" s="3"/>
      <c r="AT102" s="3"/>
      <c r="AU102" s="3"/>
    </row>
    <row r="103" spans="1:47" x14ac:dyDescent="0.35">
      <c r="A103" s="66" t="s">
        <v>253</v>
      </c>
      <c r="B103" s="67"/>
      <c r="C103" s="67"/>
      <c r="D103" s="68"/>
      <c r="E103" s="70"/>
      <c r="F103" s="104" t="s">
        <v>10251</v>
      </c>
      <c r="G103" s="67"/>
      <c r="H103" s="71"/>
      <c r="I103" s="72"/>
      <c r="J103" s="72"/>
      <c r="K103" s="71" t="s">
        <v>12820</v>
      </c>
      <c r="L103" s="75"/>
      <c r="M103" s="76"/>
      <c r="N103" s="76"/>
      <c r="O103" s="77"/>
      <c r="P103" s="78"/>
      <c r="Q103" s="78"/>
      <c r="R103" s="88"/>
      <c r="S103" s="88"/>
      <c r="T103" s="88"/>
      <c r="U103" s="88"/>
      <c r="V103" s="52"/>
      <c r="W103" s="52"/>
      <c r="X103" s="52"/>
      <c r="Y103" s="52"/>
      <c r="Z103" s="51"/>
      <c r="AA103" s="73"/>
      <c r="AB103" s="73"/>
      <c r="AC103" s="74"/>
      <c r="AD103" s="80">
        <v>2</v>
      </c>
      <c r="AE103" s="80">
        <v>41</v>
      </c>
      <c r="AF103" s="80">
        <v>45</v>
      </c>
      <c r="AG103" s="80">
        <v>44</v>
      </c>
      <c r="AH103" s="80"/>
      <c r="AI103" s="80" t="s">
        <v>7788</v>
      </c>
      <c r="AJ103" s="80" t="s">
        <v>8871</v>
      </c>
      <c r="AK103" s="84" t="s">
        <v>9509</v>
      </c>
      <c r="AL103" s="80"/>
      <c r="AM103" s="82">
        <v>44117.410081018519</v>
      </c>
      <c r="AN103" s="80" t="s">
        <v>11418</v>
      </c>
      <c r="AO103" s="84" t="s">
        <v>11519</v>
      </c>
      <c r="AP103" s="80" t="s">
        <v>66</v>
      </c>
      <c r="AQ103" s="2"/>
      <c r="AR103" s="3"/>
      <c r="AS103" s="3"/>
      <c r="AT103" s="3"/>
      <c r="AU103" s="3"/>
    </row>
    <row r="104" spans="1:47" x14ac:dyDescent="0.35">
      <c r="A104" s="66" t="s">
        <v>254</v>
      </c>
      <c r="B104" s="67"/>
      <c r="C104" s="67"/>
      <c r="D104" s="68"/>
      <c r="E104" s="70"/>
      <c r="F104" s="104" t="s">
        <v>10252</v>
      </c>
      <c r="G104" s="67"/>
      <c r="H104" s="71"/>
      <c r="I104" s="72"/>
      <c r="J104" s="72"/>
      <c r="K104" s="71" t="s">
        <v>12821</v>
      </c>
      <c r="L104" s="75"/>
      <c r="M104" s="76"/>
      <c r="N104" s="76"/>
      <c r="O104" s="77"/>
      <c r="P104" s="78"/>
      <c r="Q104" s="78"/>
      <c r="R104" s="88"/>
      <c r="S104" s="88"/>
      <c r="T104" s="88"/>
      <c r="U104" s="88"/>
      <c r="V104" s="52"/>
      <c r="W104" s="52"/>
      <c r="X104" s="52"/>
      <c r="Y104" s="52"/>
      <c r="Z104" s="51"/>
      <c r="AA104" s="73"/>
      <c r="AB104" s="73"/>
      <c r="AC104" s="74"/>
      <c r="AD104" s="80">
        <v>2</v>
      </c>
      <c r="AE104" s="80">
        <v>21</v>
      </c>
      <c r="AF104" s="80">
        <v>43</v>
      </c>
      <c r="AG104" s="80">
        <v>45</v>
      </c>
      <c r="AH104" s="80"/>
      <c r="AI104" s="80" t="s">
        <v>7789</v>
      </c>
      <c r="AJ104" s="80" t="s">
        <v>8871</v>
      </c>
      <c r="AK104" s="84" t="s">
        <v>9510</v>
      </c>
      <c r="AL104" s="80"/>
      <c r="AM104" s="82">
        <v>44206.903402777774</v>
      </c>
      <c r="AN104" s="80" t="s">
        <v>11418</v>
      </c>
      <c r="AO104" s="84" t="s">
        <v>11520</v>
      </c>
      <c r="AP104" s="80" t="s">
        <v>66</v>
      </c>
      <c r="AQ104" s="2"/>
      <c r="AR104" s="3"/>
      <c r="AS104" s="3"/>
      <c r="AT104" s="3"/>
      <c r="AU104" s="3"/>
    </row>
    <row r="105" spans="1:47" x14ac:dyDescent="0.35">
      <c r="A105" s="66" t="s">
        <v>255</v>
      </c>
      <c r="B105" s="67"/>
      <c r="C105" s="67"/>
      <c r="D105" s="68"/>
      <c r="E105" s="70"/>
      <c r="F105" s="104" t="s">
        <v>10253</v>
      </c>
      <c r="G105" s="67"/>
      <c r="H105" s="71"/>
      <c r="I105" s="72"/>
      <c r="J105" s="72"/>
      <c r="K105" s="71" t="s">
        <v>12822</v>
      </c>
      <c r="L105" s="75"/>
      <c r="M105" s="76"/>
      <c r="N105" s="76"/>
      <c r="O105" s="77"/>
      <c r="P105" s="78"/>
      <c r="Q105" s="78"/>
      <c r="R105" s="88"/>
      <c r="S105" s="88"/>
      <c r="T105" s="88"/>
      <c r="U105" s="88"/>
      <c r="V105" s="52"/>
      <c r="W105" s="52"/>
      <c r="X105" s="52"/>
      <c r="Y105" s="52"/>
      <c r="Z105" s="51"/>
      <c r="AA105" s="73"/>
      <c r="AB105" s="73"/>
      <c r="AC105" s="74"/>
      <c r="AD105" s="80">
        <v>247</v>
      </c>
      <c r="AE105" s="80">
        <v>1113</v>
      </c>
      <c r="AF105" s="80">
        <v>139462</v>
      </c>
      <c r="AG105" s="80">
        <v>125315</v>
      </c>
      <c r="AH105" s="80"/>
      <c r="AI105" s="80" t="s">
        <v>7790</v>
      </c>
      <c r="AJ105" s="80" t="s">
        <v>8926</v>
      </c>
      <c r="AK105" s="84" t="s">
        <v>9511</v>
      </c>
      <c r="AL105" s="80"/>
      <c r="AM105" s="82">
        <v>41330.904664351852</v>
      </c>
      <c r="AN105" s="80" t="s">
        <v>11418</v>
      </c>
      <c r="AO105" s="84" t="s">
        <v>11521</v>
      </c>
      <c r="AP105" s="80" t="s">
        <v>66</v>
      </c>
      <c r="AQ105" s="2"/>
      <c r="AR105" s="3"/>
      <c r="AS105" s="3"/>
      <c r="AT105" s="3"/>
      <c r="AU105" s="3"/>
    </row>
    <row r="106" spans="1:47" x14ac:dyDescent="0.35">
      <c r="A106" s="66" t="s">
        <v>256</v>
      </c>
      <c r="B106" s="67"/>
      <c r="C106" s="67"/>
      <c r="D106" s="68"/>
      <c r="E106" s="70"/>
      <c r="F106" s="104" t="s">
        <v>10254</v>
      </c>
      <c r="G106" s="67"/>
      <c r="H106" s="71"/>
      <c r="I106" s="72"/>
      <c r="J106" s="72"/>
      <c r="K106" s="71" t="s">
        <v>12823</v>
      </c>
      <c r="L106" s="75"/>
      <c r="M106" s="76"/>
      <c r="N106" s="76"/>
      <c r="O106" s="77"/>
      <c r="P106" s="78"/>
      <c r="Q106" s="78"/>
      <c r="R106" s="88"/>
      <c r="S106" s="88"/>
      <c r="T106" s="88"/>
      <c r="U106" s="88"/>
      <c r="V106" s="52"/>
      <c r="W106" s="52"/>
      <c r="X106" s="52"/>
      <c r="Y106" s="52"/>
      <c r="Z106" s="51"/>
      <c r="AA106" s="73"/>
      <c r="AB106" s="73"/>
      <c r="AC106" s="74"/>
      <c r="AD106" s="80">
        <v>1668</v>
      </c>
      <c r="AE106" s="80">
        <v>700</v>
      </c>
      <c r="AF106" s="80">
        <v>10690</v>
      </c>
      <c r="AG106" s="80">
        <v>2072</v>
      </c>
      <c r="AH106" s="80"/>
      <c r="AI106" s="80" t="s">
        <v>7791</v>
      </c>
      <c r="AJ106" s="80" t="s">
        <v>8927</v>
      </c>
      <c r="AK106" s="84" t="s">
        <v>9512</v>
      </c>
      <c r="AL106" s="80"/>
      <c r="AM106" s="82">
        <v>40941.924456018518</v>
      </c>
      <c r="AN106" s="80" t="s">
        <v>11418</v>
      </c>
      <c r="AO106" s="84" t="s">
        <v>11522</v>
      </c>
      <c r="AP106" s="80" t="s">
        <v>66</v>
      </c>
      <c r="AQ106" s="2"/>
      <c r="AR106" s="3"/>
      <c r="AS106" s="3"/>
      <c r="AT106" s="3"/>
      <c r="AU106" s="3"/>
    </row>
    <row r="107" spans="1:47" x14ac:dyDescent="0.35">
      <c r="A107" s="66" t="s">
        <v>1357</v>
      </c>
      <c r="B107" s="67"/>
      <c r="C107" s="67"/>
      <c r="D107" s="68"/>
      <c r="E107" s="70"/>
      <c r="F107" s="104" t="s">
        <v>10255</v>
      </c>
      <c r="G107" s="67"/>
      <c r="H107" s="71"/>
      <c r="I107" s="72"/>
      <c r="J107" s="72"/>
      <c r="K107" s="71" t="s">
        <v>12824</v>
      </c>
      <c r="L107" s="75"/>
      <c r="M107" s="76"/>
      <c r="N107" s="76"/>
      <c r="O107" s="77"/>
      <c r="P107" s="78"/>
      <c r="Q107" s="78"/>
      <c r="R107" s="88"/>
      <c r="S107" s="88"/>
      <c r="T107" s="88"/>
      <c r="U107" s="88"/>
      <c r="V107" s="52"/>
      <c r="W107" s="52"/>
      <c r="X107" s="52"/>
      <c r="Y107" s="52"/>
      <c r="Z107" s="51"/>
      <c r="AA107" s="73"/>
      <c r="AB107" s="73"/>
      <c r="AC107" s="74"/>
      <c r="AD107" s="80">
        <v>623</v>
      </c>
      <c r="AE107" s="80">
        <v>745985</v>
      </c>
      <c r="AF107" s="80">
        <v>20121</v>
      </c>
      <c r="AG107" s="80">
        <v>7598</v>
      </c>
      <c r="AH107" s="80"/>
      <c r="AI107" s="80" t="s">
        <v>7792</v>
      </c>
      <c r="AJ107" s="80" t="s">
        <v>8928</v>
      </c>
      <c r="AK107" s="84" t="s">
        <v>9513</v>
      </c>
      <c r="AL107" s="80"/>
      <c r="AM107" s="82">
        <v>40029.308032407411</v>
      </c>
      <c r="AN107" s="80" t="s">
        <v>11418</v>
      </c>
      <c r="AO107" s="84" t="s">
        <v>11523</v>
      </c>
      <c r="AP107" s="80" t="s">
        <v>65</v>
      </c>
      <c r="AQ107" s="2"/>
      <c r="AR107" s="3"/>
      <c r="AS107" s="3"/>
      <c r="AT107" s="3"/>
      <c r="AU107" s="3"/>
    </row>
    <row r="108" spans="1:47" x14ac:dyDescent="0.35">
      <c r="A108" s="66" t="s">
        <v>257</v>
      </c>
      <c r="B108" s="67"/>
      <c r="C108" s="67"/>
      <c r="D108" s="68"/>
      <c r="E108" s="70"/>
      <c r="F108" s="104" t="s">
        <v>10256</v>
      </c>
      <c r="G108" s="67"/>
      <c r="H108" s="71"/>
      <c r="I108" s="72"/>
      <c r="J108" s="72"/>
      <c r="K108" s="71" t="s">
        <v>12825</v>
      </c>
      <c r="L108" s="75"/>
      <c r="M108" s="76"/>
      <c r="N108" s="76"/>
      <c r="O108" s="77"/>
      <c r="P108" s="78"/>
      <c r="Q108" s="78"/>
      <c r="R108" s="88"/>
      <c r="S108" s="88"/>
      <c r="T108" s="88"/>
      <c r="U108" s="88"/>
      <c r="V108" s="52"/>
      <c r="W108" s="52"/>
      <c r="X108" s="52"/>
      <c r="Y108" s="52"/>
      <c r="Z108" s="51"/>
      <c r="AA108" s="73"/>
      <c r="AB108" s="73"/>
      <c r="AC108" s="74"/>
      <c r="AD108" s="80">
        <v>4184</v>
      </c>
      <c r="AE108" s="80">
        <v>853</v>
      </c>
      <c r="AF108" s="80">
        <v>4998</v>
      </c>
      <c r="AG108" s="80">
        <v>22425</v>
      </c>
      <c r="AH108" s="80"/>
      <c r="AI108" s="80" t="s">
        <v>7793</v>
      </c>
      <c r="AJ108" s="80" t="s">
        <v>8929</v>
      </c>
      <c r="AK108" s="80"/>
      <c r="AL108" s="80"/>
      <c r="AM108" s="82">
        <v>44224.607881944445</v>
      </c>
      <c r="AN108" s="80" t="s">
        <v>11418</v>
      </c>
      <c r="AO108" s="84" t="s">
        <v>11524</v>
      </c>
      <c r="AP108" s="80" t="s">
        <v>66</v>
      </c>
      <c r="AQ108" s="2"/>
      <c r="AR108" s="3"/>
      <c r="AS108" s="3"/>
      <c r="AT108" s="3"/>
      <c r="AU108" s="3"/>
    </row>
    <row r="109" spans="1:47" x14ac:dyDescent="0.35">
      <c r="A109" s="66" t="s">
        <v>258</v>
      </c>
      <c r="B109" s="67"/>
      <c r="C109" s="67"/>
      <c r="D109" s="68"/>
      <c r="E109" s="70"/>
      <c r="F109" s="104" t="s">
        <v>10257</v>
      </c>
      <c r="G109" s="67"/>
      <c r="H109" s="71"/>
      <c r="I109" s="72"/>
      <c r="J109" s="72"/>
      <c r="K109" s="71" t="s">
        <v>12826</v>
      </c>
      <c r="L109" s="75"/>
      <c r="M109" s="76"/>
      <c r="N109" s="76"/>
      <c r="O109" s="77"/>
      <c r="P109" s="78"/>
      <c r="Q109" s="78"/>
      <c r="R109" s="88"/>
      <c r="S109" s="88"/>
      <c r="T109" s="88"/>
      <c r="U109" s="88"/>
      <c r="V109" s="52"/>
      <c r="W109" s="52"/>
      <c r="X109" s="52"/>
      <c r="Y109" s="52"/>
      <c r="Z109" s="51"/>
      <c r="AA109" s="73"/>
      <c r="AB109" s="73"/>
      <c r="AC109" s="74"/>
      <c r="AD109" s="80">
        <v>109</v>
      </c>
      <c r="AE109" s="80">
        <v>30</v>
      </c>
      <c r="AF109" s="80">
        <v>1210</v>
      </c>
      <c r="AG109" s="80">
        <v>1135</v>
      </c>
      <c r="AH109" s="80"/>
      <c r="AI109" s="80"/>
      <c r="AJ109" s="80"/>
      <c r="AK109" s="80"/>
      <c r="AL109" s="80"/>
      <c r="AM109" s="82">
        <v>42392.874722222223</v>
      </c>
      <c r="AN109" s="80" t="s">
        <v>11418</v>
      </c>
      <c r="AO109" s="84" t="s">
        <v>11525</v>
      </c>
      <c r="AP109" s="80" t="s">
        <v>66</v>
      </c>
      <c r="AQ109" s="2"/>
      <c r="AR109" s="3"/>
      <c r="AS109" s="3"/>
      <c r="AT109" s="3"/>
      <c r="AU109" s="3"/>
    </row>
    <row r="110" spans="1:47" x14ac:dyDescent="0.35">
      <c r="A110" s="66" t="s">
        <v>1358</v>
      </c>
      <c r="B110" s="67"/>
      <c r="C110" s="67"/>
      <c r="D110" s="68"/>
      <c r="E110" s="70"/>
      <c r="F110" s="104" t="s">
        <v>10258</v>
      </c>
      <c r="G110" s="67"/>
      <c r="H110" s="71"/>
      <c r="I110" s="72"/>
      <c r="J110" s="72"/>
      <c r="K110" s="71" t="s">
        <v>12827</v>
      </c>
      <c r="L110" s="75"/>
      <c r="M110" s="76"/>
      <c r="N110" s="76"/>
      <c r="O110" s="77"/>
      <c r="P110" s="78"/>
      <c r="Q110" s="78"/>
      <c r="R110" s="88"/>
      <c r="S110" s="88"/>
      <c r="T110" s="88"/>
      <c r="U110" s="88"/>
      <c r="V110" s="52"/>
      <c r="W110" s="52"/>
      <c r="X110" s="52"/>
      <c r="Y110" s="52"/>
      <c r="Z110" s="51"/>
      <c r="AA110" s="73"/>
      <c r="AB110" s="73"/>
      <c r="AC110" s="74"/>
      <c r="AD110" s="80">
        <v>4</v>
      </c>
      <c r="AE110" s="80">
        <v>27179</v>
      </c>
      <c r="AF110" s="80">
        <v>31051</v>
      </c>
      <c r="AG110" s="80">
        <v>3388</v>
      </c>
      <c r="AH110" s="80"/>
      <c r="AI110" s="80" t="s">
        <v>7794</v>
      </c>
      <c r="AJ110" s="80" t="s">
        <v>8930</v>
      </c>
      <c r="AK110" s="84" t="s">
        <v>9514</v>
      </c>
      <c r="AL110" s="80"/>
      <c r="AM110" s="82">
        <v>39946.775763888887</v>
      </c>
      <c r="AN110" s="80" t="s">
        <v>11418</v>
      </c>
      <c r="AO110" s="84" t="s">
        <v>11526</v>
      </c>
      <c r="AP110" s="80" t="s">
        <v>65</v>
      </c>
      <c r="AQ110" s="2"/>
      <c r="AR110" s="3"/>
      <c r="AS110" s="3"/>
      <c r="AT110" s="3"/>
      <c r="AU110" s="3"/>
    </row>
    <row r="111" spans="1:47" x14ac:dyDescent="0.35">
      <c r="A111" s="66" t="s">
        <v>259</v>
      </c>
      <c r="B111" s="67"/>
      <c r="C111" s="67"/>
      <c r="D111" s="68"/>
      <c r="E111" s="70"/>
      <c r="F111" s="104" t="s">
        <v>10259</v>
      </c>
      <c r="G111" s="67"/>
      <c r="H111" s="71"/>
      <c r="I111" s="72"/>
      <c r="J111" s="72"/>
      <c r="K111" s="71" t="s">
        <v>12828</v>
      </c>
      <c r="L111" s="75"/>
      <c r="M111" s="76"/>
      <c r="N111" s="76"/>
      <c r="O111" s="77"/>
      <c r="P111" s="78"/>
      <c r="Q111" s="78"/>
      <c r="R111" s="88"/>
      <c r="S111" s="88"/>
      <c r="T111" s="88"/>
      <c r="U111" s="88"/>
      <c r="V111" s="52"/>
      <c r="W111" s="52"/>
      <c r="X111" s="52"/>
      <c r="Y111" s="52"/>
      <c r="Z111" s="51"/>
      <c r="AA111" s="73"/>
      <c r="AB111" s="73"/>
      <c r="AC111" s="74"/>
      <c r="AD111" s="80">
        <v>582</v>
      </c>
      <c r="AE111" s="80">
        <v>239</v>
      </c>
      <c r="AF111" s="80">
        <v>488</v>
      </c>
      <c r="AG111" s="80">
        <v>265</v>
      </c>
      <c r="AH111" s="80"/>
      <c r="AI111" s="80" t="s">
        <v>7795</v>
      </c>
      <c r="AJ111" s="80" t="s">
        <v>8931</v>
      </c>
      <c r="AK111" s="84" t="s">
        <v>9515</v>
      </c>
      <c r="AL111" s="80"/>
      <c r="AM111" s="82">
        <v>41718.293136574073</v>
      </c>
      <c r="AN111" s="80" t="s">
        <v>11418</v>
      </c>
      <c r="AO111" s="84" t="s">
        <v>11527</v>
      </c>
      <c r="AP111" s="80" t="s">
        <v>66</v>
      </c>
      <c r="AQ111" s="2"/>
      <c r="AR111" s="3"/>
      <c r="AS111" s="3"/>
      <c r="AT111" s="3"/>
      <c r="AU111" s="3"/>
    </row>
    <row r="112" spans="1:47" x14ac:dyDescent="0.35">
      <c r="A112" s="66" t="s">
        <v>260</v>
      </c>
      <c r="B112" s="67"/>
      <c r="C112" s="67"/>
      <c r="D112" s="68"/>
      <c r="E112" s="70"/>
      <c r="F112" s="104" t="s">
        <v>10260</v>
      </c>
      <c r="G112" s="67"/>
      <c r="H112" s="71"/>
      <c r="I112" s="72"/>
      <c r="J112" s="72"/>
      <c r="K112" s="71" t="s">
        <v>12829</v>
      </c>
      <c r="L112" s="75"/>
      <c r="M112" s="76"/>
      <c r="N112" s="76"/>
      <c r="O112" s="77"/>
      <c r="P112" s="78"/>
      <c r="Q112" s="78"/>
      <c r="R112" s="88"/>
      <c r="S112" s="88"/>
      <c r="T112" s="88"/>
      <c r="U112" s="88"/>
      <c r="V112" s="52"/>
      <c r="W112" s="52"/>
      <c r="X112" s="52"/>
      <c r="Y112" s="52"/>
      <c r="Z112" s="51"/>
      <c r="AA112" s="73"/>
      <c r="AB112" s="73"/>
      <c r="AC112" s="74"/>
      <c r="AD112" s="80">
        <v>177</v>
      </c>
      <c r="AE112" s="80">
        <v>73</v>
      </c>
      <c r="AF112" s="80">
        <v>1265</v>
      </c>
      <c r="AG112" s="80">
        <v>4102</v>
      </c>
      <c r="AH112" s="80"/>
      <c r="AI112" s="80"/>
      <c r="AJ112" s="80" t="s">
        <v>8892</v>
      </c>
      <c r="AK112" s="80"/>
      <c r="AL112" s="80"/>
      <c r="AM112" s="82">
        <v>43408.724004629628</v>
      </c>
      <c r="AN112" s="80" t="s">
        <v>11418</v>
      </c>
      <c r="AO112" s="84" t="s">
        <v>11528</v>
      </c>
      <c r="AP112" s="80" t="s">
        <v>66</v>
      </c>
      <c r="AQ112" s="2"/>
      <c r="AR112" s="3"/>
      <c r="AS112" s="3"/>
      <c r="AT112" s="3"/>
      <c r="AU112" s="3"/>
    </row>
    <row r="113" spans="1:47" x14ac:dyDescent="0.35">
      <c r="A113" s="66" t="s">
        <v>261</v>
      </c>
      <c r="B113" s="67"/>
      <c r="C113" s="67"/>
      <c r="D113" s="68"/>
      <c r="E113" s="70"/>
      <c r="F113" s="104" t="s">
        <v>10261</v>
      </c>
      <c r="G113" s="67"/>
      <c r="H113" s="71"/>
      <c r="I113" s="72"/>
      <c r="J113" s="72"/>
      <c r="K113" s="71" t="s">
        <v>12830</v>
      </c>
      <c r="L113" s="75"/>
      <c r="M113" s="76"/>
      <c r="N113" s="76"/>
      <c r="O113" s="77"/>
      <c r="P113" s="78"/>
      <c r="Q113" s="78"/>
      <c r="R113" s="88"/>
      <c r="S113" s="88"/>
      <c r="T113" s="88"/>
      <c r="U113" s="88"/>
      <c r="V113" s="52"/>
      <c r="W113" s="52"/>
      <c r="X113" s="52"/>
      <c r="Y113" s="52"/>
      <c r="Z113" s="51"/>
      <c r="AA113" s="73"/>
      <c r="AB113" s="73"/>
      <c r="AC113" s="74"/>
      <c r="AD113" s="80">
        <v>166</v>
      </c>
      <c r="AE113" s="80">
        <v>2579</v>
      </c>
      <c r="AF113" s="80">
        <v>5269</v>
      </c>
      <c r="AG113" s="80">
        <v>6385</v>
      </c>
      <c r="AH113" s="80"/>
      <c r="AI113" s="80" t="s">
        <v>7796</v>
      </c>
      <c r="AJ113" s="80" t="s">
        <v>8932</v>
      </c>
      <c r="AK113" s="84" t="s">
        <v>9516</v>
      </c>
      <c r="AL113" s="80"/>
      <c r="AM113" s="82">
        <v>42523.633796296293</v>
      </c>
      <c r="AN113" s="80" t="s">
        <v>11418</v>
      </c>
      <c r="AO113" s="84" t="s">
        <v>11529</v>
      </c>
      <c r="AP113" s="80" t="s">
        <v>66</v>
      </c>
      <c r="AQ113" s="2"/>
      <c r="AR113" s="3"/>
      <c r="AS113" s="3"/>
      <c r="AT113" s="3"/>
      <c r="AU113" s="3"/>
    </row>
    <row r="114" spans="1:47" x14ac:dyDescent="0.35">
      <c r="A114" s="66" t="s">
        <v>262</v>
      </c>
      <c r="B114" s="67"/>
      <c r="C114" s="67"/>
      <c r="D114" s="68"/>
      <c r="E114" s="70"/>
      <c r="F114" s="104" t="s">
        <v>10262</v>
      </c>
      <c r="G114" s="67"/>
      <c r="H114" s="71"/>
      <c r="I114" s="72"/>
      <c r="J114" s="72"/>
      <c r="K114" s="71" t="s">
        <v>12831</v>
      </c>
      <c r="L114" s="75"/>
      <c r="M114" s="76"/>
      <c r="N114" s="76"/>
      <c r="O114" s="77"/>
      <c r="P114" s="78"/>
      <c r="Q114" s="78"/>
      <c r="R114" s="88"/>
      <c r="S114" s="88"/>
      <c r="T114" s="88"/>
      <c r="U114" s="88"/>
      <c r="V114" s="52"/>
      <c r="W114" s="52"/>
      <c r="X114" s="52"/>
      <c r="Y114" s="52"/>
      <c r="Z114" s="51"/>
      <c r="AA114" s="73"/>
      <c r="AB114" s="73"/>
      <c r="AC114" s="74"/>
      <c r="AD114" s="80">
        <v>2158</v>
      </c>
      <c r="AE114" s="80">
        <v>1385</v>
      </c>
      <c r="AF114" s="80">
        <v>1613</v>
      </c>
      <c r="AG114" s="80">
        <v>148</v>
      </c>
      <c r="AH114" s="80"/>
      <c r="AI114" s="80" t="s">
        <v>7797</v>
      </c>
      <c r="AJ114" s="80" t="s">
        <v>8863</v>
      </c>
      <c r="AK114" s="84" t="s">
        <v>9517</v>
      </c>
      <c r="AL114" s="80"/>
      <c r="AM114" s="82">
        <v>42914.31958333333</v>
      </c>
      <c r="AN114" s="80" t="s">
        <v>11418</v>
      </c>
      <c r="AO114" s="84" t="s">
        <v>11530</v>
      </c>
      <c r="AP114" s="80" t="s">
        <v>66</v>
      </c>
      <c r="AQ114" s="2"/>
      <c r="AR114" s="3"/>
      <c r="AS114" s="3"/>
      <c r="AT114" s="3"/>
      <c r="AU114" s="3"/>
    </row>
    <row r="115" spans="1:47" x14ac:dyDescent="0.35">
      <c r="A115" s="66" t="s">
        <v>263</v>
      </c>
      <c r="B115" s="67"/>
      <c r="C115" s="67"/>
      <c r="D115" s="68"/>
      <c r="E115" s="70"/>
      <c r="F115" s="104" t="s">
        <v>10263</v>
      </c>
      <c r="G115" s="67"/>
      <c r="H115" s="71"/>
      <c r="I115" s="72"/>
      <c r="J115" s="72"/>
      <c r="K115" s="71" t="s">
        <v>12832</v>
      </c>
      <c r="L115" s="75"/>
      <c r="M115" s="76"/>
      <c r="N115" s="76"/>
      <c r="O115" s="77"/>
      <c r="P115" s="78"/>
      <c r="Q115" s="78"/>
      <c r="R115" s="88"/>
      <c r="S115" s="88"/>
      <c r="T115" s="88"/>
      <c r="U115" s="88"/>
      <c r="V115" s="52"/>
      <c r="W115" s="52"/>
      <c r="X115" s="52"/>
      <c r="Y115" s="52"/>
      <c r="Z115" s="51"/>
      <c r="AA115" s="73"/>
      <c r="AB115" s="73"/>
      <c r="AC115" s="74"/>
      <c r="AD115" s="80">
        <v>825</v>
      </c>
      <c r="AE115" s="80">
        <v>146</v>
      </c>
      <c r="AF115" s="80">
        <v>9381</v>
      </c>
      <c r="AG115" s="80">
        <v>433</v>
      </c>
      <c r="AH115" s="80"/>
      <c r="AI115" s="80"/>
      <c r="AJ115" s="80" t="s">
        <v>8933</v>
      </c>
      <c r="AK115" s="80"/>
      <c r="AL115" s="80"/>
      <c r="AM115" s="82">
        <v>41330.566655092596</v>
      </c>
      <c r="AN115" s="80" t="s">
        <v>11418</v>
      </c>
      <c r="AO115" s="84" t="s">
        <v>11531</v>
      </c>
      <c r="AP115" s="80" t="s">
        <v>66</v>
      </c>
      <c r="AQ115" s="2"/>
      <c r="AR115" s="3"/>
      <c r="AS115" s="3"/>
      <c r="AT115" s="3"/>
      <c r="AU115" s="3"/>
    </row>
    <row r="116" spans="1:47" x14ac:dyDescent="0.35">
      <c r="A116" s="66" t="s">
        <v>264</v>
      </c>
      <c r="B116" s="67"/>
      <c r="C116" s="67"/>
      <c r="D116" s="68"/>
      <c r="E116" s="70"/>
      <c r="F116" s="104" t="s">
        <v>10264</v>
      </c>
      <c r="G116" s="67"/>
      <c r="H116" s="71"/>
      <c r="I116" s="72"/>
      <c r="J116" s="72"/>
      <c r="K116" s="71" t="s">
        <v>12833</v>
      </c>
      <c r="L116" s="75"/>
      <c r="M116" s="76"/>
      <c r="N116" s="76"/>
      <c r="O116" s="77"/>
      <c r="P116" s="78"/>
      <c r="Q116" s="78"/>
      <c r="R116" s="88"/>
      <c r="S116" s="88"/>
      <c r="T116" s="88"/>
      <c r="U116" s="88"/>
      <c r="V116" s="52"/>
      <c r="W116" s="52"/>
      <c r="X116" s="52"/>
      <c r="Y116" s="52"/>
      <c r="Z116" s="51"/>
      <c r="AA116" s="73"/>
      <c r="AB116" s="73"/>
      <c r="AC116" s="74"/>
      <c r="AD116" s="80">
        <v>508</v>
      </c>
      <c r="AE116" s="80">
        <v>279</v>
      </c>
      <c r="AF116" s="80">
        <v>282</v>
      </c>
      <c r="AG116" s="80">
        <v>171</v>
      </c>
      <c r="AH116" s="80"/>
      <c r="AI116" s="80" t="s">
        <v>7798</v>
      </c>
      <c r="AJ116" s="80"/>
      <c r="AK116" s="80"/>
      <c r="AL116" s="80"/>
      <c r="AM116" s="82">
        <v>44138.492488425924</v>
      </c>
      <c r="AN116" s="80" t="s">
        <v>11418</v>
      </c>
      <c r="AO116" s="84" t="s">
        <v>11532</v>
      </c>
      <c r="AP116" s="80" t="s">
        <v>66</v>
      </c>
      <c r="AQ116" s="2"/>
      <c r="AR116" s="3"/>
      <c r="AS116" s="3"/>
      <c r="AT116" s="3"/>
      <c r="AU116" s="3"/>
    </row>
    <row r="117" spans="1:47" x14ac:dyDescent="0.35">
      <c r="A117" s="66" t="s">
        <v>265</v>
      </c>
      <c r="B117" s="67"/>
      <c r="C117" s="67"/>
      <c r="D117" s="68"/>
      <c r="E117" s="70"/>
      <c r="F117" s="104" t="s">
        <v>10265</v>
      </c>
      <c r="G117" s="67"/>
      <c r="H117" s="71"/>
      <c r="I117" s="72"/>
      <c r="J117" s="72"/>
      <c r="K117" s="71" t="s">
        <v>12834</v>
      </c>
      <c r="L117" s="75"/>
      <c r="M117" s="76"/>
      <c r="N117" s="76"/>
      <c r="O117" s="77"/>
      <c r="P117" s="78"/>
      <c r="Q117" s="78"/>
      <c r="R117" s="88"/>
      <c r="S117" s="88"/>
      <c r="T117" s="88"/>
      <c r="U117" s="88"/>
      <c r="V117" s="52"/>
      <c r="W117" s="52"/>
      <c r="X117" s="52"/>
      <c r="Y117" s="52"/>
      <c r="Z117" s="51"/>
      <c r="AA117" s="73"/>
      <c r="AB117" s="73"/>
      <c r="AC117" s="74"/>
      <c r="AD117" s="80">
        <v>3</v>
      </c>
      <c r="AE117" s="80">
        <v>9</v>
      </c>
      <c r="AF117" s="80">
        <v>184</v>
      </c>
      <c r="AG117" s="80">
        <v>2</v>
      </c>
      <c r="AH117" s="80"/>
      <c r="AI117" s="80" t="s">
        <v>7799</v>
      </c>
      <c r="AJ117" s="80" t="s">
        <v>8934</v>
      </c>
      <c r="AK117" s="84" t="s">
        <v>9518</v>
      </c>
      <c r="AL117" s="80"/>
      <c r="AM117" s="82">
        <v>43745.799756944441</v>
      </c>
      <c r="AN117" s="80" t="s">
        <v>11418</v>
      </c>
      <c r="AO117" s="84" t="s">
        <v>11533</v>
      </c>
      <c r="AP117" s="80" t="s">
        <v>66</v>
      </c>
      <c r="AQ117" s="2"/>
      <c r="AR117" s="3"/>
      <c r="AS117" s="3"/>
      <c r="AT117" s="3"/>
      <c r="AU117" s="3"/>
    </row>
    <row r="118" spans="1:47" x14ac:dyDescent="0.35">
      <c r="A118" s="66" t="s">
        <v>267</v>
      </c>
      <c r="B118" s="67"/>
      <c r="C118" s="67"/>
      <c r="D118" s="68"/>
      <c r="E118" s="70"/>
      <c r="F118" s="104" t="s">
        <v>10266</v>
      </c>
      <c r="G118" s="67"/>
      <c r="H118" s="71"/>
      <c r="I118" s="72"/>
      <c r="J118" s="72"/>
      <c r="K118" s="71" t="s">
        <v>12835</v>
      </c>
      <c r="L118" s="75"/>
      <c r="M118" s="76"/>
      <c r="N118" s="76"/>
      <c r="O118" s="77"/>
      <c r="P118" s="78"/>
      <c r="Q118" s="78"/>
      <c r="R118" s="88"/>
      <c r="S118" s="88"/>
      <c r="T118" s="88"/>
      <c r="U118" s="88"/>
      <c r="V118" s="52"/>
      <c r="W118" s="52"/>
      <c r="X118" s="52"/>
      <c r="Y118" s="52"/>
      <c r="Z118" s="51"/>
      <c r="AA118" s="73"/>
      <c r="AB118" s="73"/>
      <c r="AC118" s="74"/>
      <c r="AD118" s="80">
        <v>1591</v>
      </c>
      <c r="AE118" s="80">
        <v>1067</v>
      </c>
      <c r="AF118" s="80">
        <v>27027</v>
      </c>
      <c r="AG118" s="80">
        <v>37807</v>
      </c>
      <c r="AH118" s="80"/>
      <c r="AI118" s="80" t="s">
        <v>7800</v>
      </c>
      <c r="AJ118" s="80" t="s">
        <v>8935</v>
      </c>
      <c r="AK118" s="84" t="s">
        <v>9519</v>
      </c>
      <c r="AL118" s="80"/>
      <c r="AM118" s="82">
        <v>39604.971620370372</v>
      </c>
      <c r="AN118" s="80" t="s">
        <v>11418</v>
      </c>
      <c r="AO118" s="84" t="s">
        <v>11534</v>
      </c>
      <c r="AP118" s="80" t="s">
        <v>66</v>
      </c>
      <c r="AQ118" s="2"/>
      <c r="AR118" s="3"/>
      <c r="AS118" s="3"/>
      <c r="AT118" s="3"/>
      <c r="AU118" s="3"/>
    </row>
    <row r="119" spans="1:47" x14ac:dyDescent="0.35">
      <c r="A119" s="66" t="s">
        <v>268</v>
      </c>
      <c r="B119" s="67"/>
      <c r="C119" s="67"/>
      <c r="D119" s="68"/>
      <c r="E119" s="70"/>
      <c r="F119" s="104" t="s">
        <v>10267</v>
      </c>
      <c r="G119" s="67"/>
      <c r="H119" s="71"/>
      <c r="I119" s="72"/>
      <c r="J119" s="72"/>
      <c r="K119" s="71" t="s">
        <v>12836</v>
      </c>
      <c r="L119" s="75"/>
      <c r="M119" s="76"/>
      <c r="N119" s="76"/>
      <c r="O119" s="77"/>
      <c r="P119" s="78"/>
      <c r="Q119" s="78"/>
      <c r="R119" s="88"/>
      <c r="S119" s="88"/>
      <c r="T119" s="88"/>
      <c r="U119" s="88"/>
      <c r="V119" s="52"/>
      <c r="W119" s="52"/>
      <c r="X119" s="52"/>
      <c r="Y119" s="52"/>
      <c r="Z119" s="51"/>
      <c r="AA119" s="73"/>
      <c r="AB119" s="73"/>
      <c r="AC119" s="74"/>
      <c r="AD119" s="80">
        <v>1493</v>
      </c>
      <c r="AE119" s="80">
        <v>67</v>
      </c>
      <c r="AF119" s="80">
        <v>22931</v>
      </c>
      <c r="AG119" s="80">
        <v>9760</v>
      </c>
      <c r="AH119" s="80"/>
      <c r="AI119" s="80"/>
      <c r="AJ119" s="80"/>
      <c r="AK119" s="80"/>
      <c r="AL119" s="80"/>
      <c r="AM119" s="82">
        <v>44240.662314814814</v>
      </c>
      <c r="AN119" s="80" t="s">
        <v>11418</v>
      </c>
      <c r="AO119" s="84" t="s">
        <v>11535</v>
      </c>
      <c r="AP119" s="80" t="s">
        <v>66</v>
      </c>
      <c r="AQ119" s="2"/>
      <c r="AR119" s="3"/>
      <c r="AS119" s="3"/>
      <c r="AT119" s="3"/>
      <c r="AU119" s="3"/>
    </row>
    <row r="120" spans="1:47" x14ac:dyDescent="0.35">
      <c r="A120" s="66" t="s">
        <v>269</v>
      </c>
      <c r="B120" s="67"/>
      <c r="C120" s="67"/>
      <c r="D120" s="68"/>
      <c r="E120" s="70"/>
      <c r="F120" s="104" t="s">
        <v>10268</v>
      </c>
      <c r="G120" s="67"/>
      <c r="H120" s="71"/>
      <c r="I120" s="72"/>
      <c r="J120" s="72"/>
      <c r="K120" s="71" t="s">
        <v>12837</v>
      </c>
      <c r="L120" s="75"/>
      <c r="M120" s="76"/>
      <c r="N120" s="76"/>
      <c r="O120" s="77"/>
      <c r="P120" s="78"/>
      <c r="Q120" s="78"/>
      <c r="R120" s="88"/>
      <c r="S120" s="88"/>
      <c r="T120" s="88"/>
      <c r="U120" s="88"/>
      <c r="V120" s="52"/>
      <c r="W120" s="52"/>
      <c r="X120" s="52"/>
      <c r="Y120" s="52"/>
      <c r="Z120" s="51"/>
      <c r="AA120" s="73"/>
      <c r="AB120" s="73"/>
      <c r="AC120" s="74"/>
      <c r="AD120" s="80">
        <v>273</v>
      </c>
      <c r="AE120" s="80">
        <v>293</v>
      </c>
      <c r="AF120" s="80">
        <v>4671</v>
      </c>
      <c r="AG120" s="80">
        <v>7065</v>
      </c>
      <c r="AH120" s="80"/>
      <c r="AI120" s="80" t="s">
        <v>7801</v>
      </c>
      <c r="AJ120" s="80" t="s">
        <v>8898</v>
      </c>
      <c r="AK120" s="80"/>
      <c r="AL120" s="80"/>
      <c r="AM120" s="82">
        <v>41428.415763888886</v>
      </c>
      <c r="AN120" s="80" t="s">
        <v>11418</v>
      </c>
      <c r="AO120" s="84" t="s">
        <v>11536</v>
      </c>
      <c r="AP120" s="80" t="s">
        <v>66</v>
      </c>
      <c r="AQ120" s="2"/>
      <c r="AR120" s="3"/>
      <c r="AS120" s="3"/>
      <c r="AT120" s="3"/>
      <c r="AU120" s="3"/>
    </row>
    <row r="121" spans="1:47" x14ac:dyDescent="0.35">
      <c r="A121" s="66" t="s">
        <v>270</v>
      </c>
      <c r="B121" s="67"/>
      <c r="C121" s="67"/>
      <c r="D121" s="68"/>
      <c r="E121" s="70"/>
      <c r="F121" s="104" t="s">
        <v>10269</v>
      </c>
      <c r="G121" s="67"/>
      <c r="H121" s="71"/>
      <c r="I121" s="72"/>
      <c r="J121" s="72"/>
      <c r="K121" s="71" t="s">
        <v>12838</v>
      </c>
      <c r="L121" s="75"/>
      <c r="M121" s="76"/>
      <c r="N121" s="76"/>
      <c r="O121" s="77"/>
      <c r="P121" s="78"/>
      <c r="Q121" s="78"/>
      <c r="R121" s="88"/>
      <c r="S121" s="88"/>
      <c r="T121" s="88"/>
      <c r="U121" s="88"/>
      <c r="V121" s="52"/>
      <c r="W121" s="52"/>
      <c r="X121" s="52"/>
      <c r="Y121" s="52"/>
      <c r="Z121" s="51"/>
      <c r="AA121" s="73"/>
      <c r="AB121" s="73"/>
      <c r="AC121" s="74"/>
      <c r="AD121" s="80">
        <v>646</v>
      </c>
      <c r="AE121" s="80">
        <v>410</v>
      </c>
      <c r="AF121" s="80">
        <v>3312</v>
      </c>
      <c r="AG121" s="80">
        <v>5294</v>
      </c>
      <c r="AH121" s="80"/>
      <c r="AI121" s="80"/>
      <c r="AJ121" s="80"/>
      <c r="AK121" s="80"/>
      <c r="AL121" s="80"/>
      <c r="AM121" s="82">
        <v>41967.354849537034</v>
      </c>
      <c r="AN121" s="80" t="s">
        <v>11418</v>
      </c>
      <c r="AO121" s="84" t="s">
        <v>11537</v>
      </c>
      <c r="AP121" s="80" t="s">
        <v>66</v>
      </c>
      <c r="AQ121" s="2"/>
      <c r="AR121" s="3"/>
      <c r="AS121" s="3"/>
      <c r="AT121" s="3"/>
      <c r="AU121" s="3"/>
    </row>
    <row r="122" spans="1:47" x14ac:dyDescent="0.35">
      <c r="A122" s="66" t="s">
        <v>271</v>
      </c>
      <c r="B122" s="67"/>
      <c r="C122" s="67"/>
      <c r="D122" s="68"/>
      <c r="E122" s="70"/>
      <c r="F122" s="104" t="s">
        <v>10270</v>
      </c>
      <c r="G122" s="67"/>
      <c r="H122" s="71"/>
      <c r="I122" s="72"/>
      <c r="J122" s="72"/>
      <c r="K122" s="71" t="s">
        <v>12839</v>
      </c>
      <c r="L122" s="75"/>
      <c r="M122" s="76"/>
      <c r="N122" s="76"/>
      <c r="O122" s="77"/>
      <c r="P122" s="78"/>
      <c r="Q122" s="78"/>
      <c r="R122" s="88"/>
      <c r="S122" s="88"/>
      <c r="T122" s="88"/>
      <c r="U122" s="88"/>
      <c r="V122" s="52"/>
      <c r="W122" s="52"/>
      <c r="X122" s="52"/>
      <c r="Y122" s="52"/>
      <c r="Z122" s="51"/>
      <c r="AA122" s="73"/>
      <c r="AB122" s="73"/>
      <c r="AC122" s="74"/>
      <c r="AD122" s="80">
        <v>196</v>
      </c>
      <c r="AE122" s="80">
        <v>1537</v>
      </c>
      <c r="AF122" s="80">
        <v>619</v>
      </c>
      <c r="AG122" s="80">
        <v>788</v>
      </c>
      <c r="AH122" s="80"/>
      <c r="AI122" s="80" t="s">
        <v>7802</v>
      </c>
      <c r="AJ122" s="80"/>
      <c r="AK122" s="80"/>
      <c r="AL122" s="80"/>
      <c r="AM122" s="82">
        <v>41927.573854166665</v>
      </c>
      <c r="AN122" s="80" t="s">
        <v>11418</v>
      </c>
      <c r="AO122" s="84" t="s">
        <v>11538</v>
      </c>
      <c r="AP122" s="80" t="s">
        <v>66</v>
      </c>
      <c r="AQ122" s="2"/>
      <c r="AR122" s="3"/>
      <c r="AS122" s="3"/>
      <c r="AT122" s="3"/>
      <c r="AU122" s="3"/>
    </row>
    <row r="123" spans="1:47" x14ac:dyDescent="0.35">
      <c r="A123" s="66" t="s">
        <v>272</v>
      </c>
      <c r="B123" s="67"/>
      <c r="C123" s="67"/>
      <c r="D123" s="68"/>
      <c r="E123" s="70"/>
      <c r="F123" s="104" t="s">
        <v>10271</v>
      </c>
      <c r="G123" s="67"/>
      <c r="H123" s="71"/>
      <c r="I123" s="72"/>
      <c r="J123" s="72"/>
      <c r="K123" s="71" t="s">
        <v>12840</v>
      </c>
      <c r="L123" s="75"/>
      <c r="M123" s="76"/>
      <c r="N123" s="76"/>
      <c r="O123" s="77"/>
      <c r="P123" s="78"/>
      <c r="Q123" s="78"/>
      <c r="R123" s="88"/>
      <c r="S123" s="88"/>
      <c r="T123" s="88"/>
      <c r="U123" s="88"/>
      <c r="V123" s="52"/>
      <c r="W123" s="52"/>
      <c r="X123" s="52"/>
      <c r="Y123" s="52"/>
      <c r="Z123" s="51"/>
      <c r="AA123" s="73"/>
      <c r="AB123" s="73"/>
      <c r="AC123" s="74"/>
      <c r="AD123" s="80">
        <v>3854</v>
      </c>
      <c r="AE123" s="80">
        <v>2139</v>
      </c>
      <c r="AF123" s="80">
        <v>13754</v>
      </c>
      <c r="AG123" s="80">
        <v>45470</v>
      </c>
      <c r="AH123" s="80"/>
      <c r="AI123" s="80" t="s">
        <v>7803</v>
      </c>
      <c r="AJ123" s="80" t="s">
        <v>8875</v>
      </c>
      <c r="AK123" s="84" t="s">
        <v>9520</v>
      </c>
      <c r="AL123" s="80"/>
      <c r="AM123" s="82">
        <v>41078.573831018519</v>
      </c>
      <c r="AN123" s="80" t="s">
        <v>11418</v>
      </c>
      <c r="AO123" s="84" t="s">
        <v>11539</v>
      </c>
      <c r="AP123" s="80" t="s">
        <v>66</v>
      </c>
      <c r="AQ123" s="2"/>
      <c r="AR123" s="3"/>
      <c r="AS123" s="3"/>
      <c r="AT123" s="3"/>
      <c r="AU123" s="3"/>
    </row>
    <row r="124" spans="1:47" x14ac:dyDescent="0.35">
      <c r="A124" s="66" t="s">
        <v>273</v>
      </c>
      <c r="B124" s="67"/>
      <c r="C124" s="67"/>
      <c r="D124" s="68"/>
      <c r="E124" s="70"/>
      <c r="F124" s="104" t="s">
        <v>10272</v>
      </c>
      <c r="G124" s="67"/>
      <c r="H124" s="71"/>
      <c r="I124" s="72"/>
      <c r="J124" s="72"/>
      <c r="K124" s="71" t="s">
        <v>12841</v>
      </c>
      <c r="L124" s="75"/>
      <c r="M124" s="76"/>
      <c r="N124" s="76"/>
      <c r="O124" s="77"/>
      <c r="P124" s="78"/>
      <c r="Q124" s="78"/>
      <c r="R124" s="88"/>
      <c r="S124" s="88"/>
      <c r="T124" s="88"/>
      <c r="U124" s="88"/>
      <c r="V124" s="52"/>
      <c r="W124" s="52"/>
      <c r="X124" s="52"/>
      <c r="Y124" s="52"/>
      <c r="Z124" s="51"/>
      <c r="AA124" s="73"/>
      <c r="AB124" s="73"/>
      <c r="AC124" s="74"/>
      <c r="AD124" s="80">
        <v>306</v>
      </c>
      <c r="AE124" s="80">
        <v>164</v>
      </c>
      <c r="AF124" s="80">
        <v>5016</v>
      </c>
      <c r="AG124" s="80">
        <v>5015</v>
      </c>
      <c r="AH124" s="80"/>
      <c r="AI124" s="80"/>
      <c r="AJ124" s="80"/>
      <c r="AK124" s="80"/>
      <c r="AL124" s="80"/>
      <c r="AM124" s="82">
        <v>41295.768622685187</v>
      </c>
      <c r="AN124" s="80" t="s">
        <v>11418</v>
      </c>
      <c r="AO124" s="84" t="s">
        <v>11540</v>
      </c>
      <c r="AP124" s="80" t="s">
        <v>66</v>
      </c>
      <c r="AQ124" s="2"/>
      <c r="AR124" s="3"/>
      <c r="AS124" s="3"/>
      <c r="AT124" s="3"/>
      <c r="AU124" s="3"/>
    </row>
    <row r="125" spans="1:47" x14ac:dyDescent="0.35">
      <c r="A125" s="66" t="s">
        <v>1164</v>
      </c>
      <c r="B125" s="67"/>
      <c r="C125" s="67"/>
      <c r="D125" s="68"/>
      <c r="E125" s="70"/>
      <c r="F125" s="104" t="s">
        <v>10273</v>
      </c>
      <c r="G125" s="67"/>
      <c r="H125" s="71"/>
      <c r="I125" s="72"/>
      <c r="J125" s="72"/>
      <c r="K125" s="71" t="s">
        <v>12842</v>
      </c>
      <c r="L125" s="75"/>
      <c r="M125" s="76"/>
      <c r="N125" s="76"/>
      <c r="O125" s="77"/>
      <c r="P125" s="78"/>
      <c r="Q125" s="78"/>
      <c r="R125" s="88"/>
      <c r="S125" s="88"/>
      <c r="T125" s="88"/>
      <c r="U125" s="88"/>
      <c r="V125" s="52"/>
      <c r="W125" s="52"/>
      <c r="X125" s="52"/>
      <c r="Y125" s="52"/>
      <c r="Z125" s="51"/>
      <c r="AA125" s="73"/>
      <c r="AB125" s="73"/>
      <c r="AC125" s="74"/>
      <c r="AD125" s="80">
        <v>1004</v>
      </c>
      <c r="AE125" s="80">
        <v>6417</v>
      </c>
      <c r="AF125" s="80">
        <v>11023</v>
      </c>
      <c r="AG125" s="80">
        <v>5530</v>
      </c>
      <c r="AH125" s="80"/>
      <c r="AI125" s="80" t="s">
        <v>7804</v>
      </c>
      <c r="AJ125" s="80" t="s">
        <v>8892</v>
      </c>
      <c r="AK125" s="84" t="s">
        <v>9521</v>
      </c>
      <c r="AL125" s="80"/>
      <c r="AM125" s="82">
        <v>39619.463263888887</v>
      </c>
      <c r="AN125" s="80" t="s">
        <v>11418</v>
      </c>
      <c r="AO125" s="84" t="s">
        <v>11541</v>
      </c>
      <c r="AP125" s="80" t="s">
        <v>66</v>
      </c>
      <c r="AQ125" s="2"/>
      <c r="AR125" s="3"/>
      <c r="AS125" s="3"/>
      <c r="AT125" s="3"/>
      <c r="AU125" s="3"/>
    </row>
    <row r="126" spans="1:47" x14ac:dyDescent="0.35">
      <c r="A126" s="66" t="s">
        <v>274</v>
      </c>
      <c r="B126" s="67"/>
      <c r="C126" s="67"/>
      <c r="D126" s="68"/>
      <c r="E126" s="70"/>
      <c r="F126" s="104" t="s">
        <v>10274</v>
      </c>
      <c r="G126" s="67"/>
      <c r="H126" s="71"/>
      <c r="I126" s="72"/>
      <c r="J126" s="72"/>
      <c r="K126" s="71" t="s">
        <v>12843</v>
      </c>
      <c r="L126" s="75"/>
      <c r="M126" s="76"/>
      <c r="N126" s="76"/>
      <c r="O126" s="77"/>
      <c r="P126" s="78"/>
      <c r="Q126" s="78"/>
      <c r="R126" s="88"/>
      <c r="S126" s="88"/>
      <c r="T126" s="88"/>
      <c r="U126" s="88"/>
      <c r="V126" s="52"/>
      <c r="W126" s="52"/>
      <c r="X126" s="52"/>
      <c r="Y126" s="52"/>
      <c r="Z126" s="51"/>
      <c r="AA126" s="73"/>
      <c r="AB126" s="73"/>
      <c r="AC126" s="74"/>
      <c r="AD126" s="80">
        <v>134</v>
      </c>
      <c r="AE126" s="80">
        <v>63</v>
      </c>
      <c r="AF126" s="80">
        <v>868</v>
      </c>
      <c r="AG126" s="80">
        <v>59</v>
      </c>
      <c r="AH126" s="80"/>
      <c r="AI126" s="80" t="s">
        <v>7805</v>
      </c>
      <c r="AJ126" s="80" t="s">
        <v>8893</v>
      </c>
      <c r="AK126" s="84" t="s">
        <v>9522</v>
      </c>
      <c r="AL126" s="80"/>
      <c r="AM126" s="82">
        <v>40010.887071759258</v>
      </c>
      <c r="AN126" s="80" t="s">
        <v>11418</v>
      </c>
      <c r="AO126" s="84" t="s">
        <v>11542</v>
      </c>
      <c r="AP126" s="80" t="s">
        <v>66</v>
      </c>
      <c r="AQ126" s="2"/>
      <c r="AR126" s="3"/>
      <c r="AS126" s="3"/>
      <c r="AT126" s="3"/>
      <c r="AU126" s="3"/>
    </row>
    <row r="127" spans="1:47" x14ac:dyDescent="0.35">
      <c r="A127" s="66" t="s">
        <v>1159</v>
      </c>
      <c r="B127" s="67"/>
      <c r="C127" s="67"/>
      <c r="D127" s="68"/>
      <c r="E127" s="70"/>
      <c r="F127" s="104" t="s">
        <v>10275</v>
      </c>
      <c r="G127" s="67"/>
      <c r="H127" s="71"/>
      <c r="I127" s="72"/>
      <c r="J127" s="72"/>
      <c r="K127" s="71" t="s">
        <v>12844</v>
      </c>
      <c r="L127" s="75"/>
      <c r="M127" s="76"/>
      <c r="N127" s="76"/>
      <c r="O127" s="77"/>
      <c r="P127" s="78"/>
      <c r="Q127" s="78"/>
      <c r="R127" s="88"/>
      <c r="S127" s="88"/>
      <c r="T127" s="88"/>
      <c r="U127" s="88"/>
      <c r="V127" s="52"/>
      <c r="W127" s="52"/>
      <c r="X127" s="52"/>
      <c r="Y127" s="52"/>
      <c r="Z127" s="51"/>
      <c r="AA127" s="73"/>
      <c r="AB127" s="73"/>
      <c r="AC127" s="74"/>
      <c r="AD127" s="80">
        <v>327</v>
      </c>
      <c r="AE127" s="80">
        <v>219</v>
      </c>
      <c r="AF127" s="80">
        <v>504</v>
      </c>
      <c r="AG127" s="80">
        <v>688</v>
      </c>
      <c r="AH127" s="80"/>
      <c r="AI127" s="80" t="s">
        <v>7806</v>
      </c>
      <c r="AJ127" s="80" t="s">
        <v>8936</v>
      </c>
      <c r="AK127" s="84" t="s">
        <v>9523</v>
      </c>
      <c r="AL127" s="80"/>
      <c r="AM127" s="82">
        <v>42410.371921296297</v>
      </c>
      <c r="AN127" s="80" t="s">
        <v>11418</v>
      </c>
      <c r="AO127" s="84" t="s">
        <v>11543</v>
      </c>
      <c r="AP127" s="80" t="s">
        <v>66</v>
      </c>
      <c r="AQ127" s="2"/>
      <c r="AR127" s="3"/>
      <c r="AS127" s="3"/>
      <c r="AT127" s="3"/>
      <c r="AU127" s="3"/>
    </row>
    <row r="128" spans="1:47" x14ac:dyDescent="0.35">
      <c r="A128" s="66" t="s">
        <v>275</v>
      </c>
      <c r="B128" s="67"/>
      <c r="C128" s="67"/>
      <c r="D128" s="68"/>
      <c r="E128" s="70"/>
      <c r="F128" s="104" t="s">
        <v>10276</v>
      </c>
      <c r="G128" s="67"/>
      <c r="H128" s="71"/>
      <c r="I128" s="72"/>
      <c r="J128" s="72"/>
      <c r="K128" s="71" t="s">
        <v>12845</v>
      </c>
      <c r="L128" s="75"/>
      <c r="M128" s="76"/>
      <c r="N128" s="76"/>
      <c r="O128" s="77"/>
      <c r="P128" s="78"/>
      <c r="Q128" s="78"/>
      <c r="R128" s="88"/>
      <c r="S128" s="88"/>
      <c r="T128" s="88"/>
      <c r="U128" s="88"/>
      <c r="V128" s="52"/>
      <c r="W128" s="52"/>
      <c r="X128" s="52"/>
      <c r="Y128" s="52"/>
      <c r="Z128" s="51"/>
      <c r="AA128" s="73"/>
      <c r="AB128" s="73"/>
      <c r="AC128" s="74"/>
      <c r="AD128" s="80">
        <v>130</v>
      </c>
      <c r="AE128" s="80">
        <v>159</v>
      </c>
      <c r="AF128" s="80">
        <v>6943</v>
      </c>
      <c r="AG128" s="80">
        <v>1171</v>
      </c>
      <c r="AH128" s="80"/>
      <c r="AI128" s="80" t="s">
        <v>7807</v>
      </c>
      <c r="AJ128" s="80"/>
      <c r="AK128" s="80"/>
      <c r="AL128" s="80"/>
      <c r="AM128" s="82">
        <v>40296.464942129627</v>
      </c>
      <c r="AN128" s="80" t="s">
        <v>11418</v>
      </c>
      <c r="AO128" s="84" t="s">
        <v>11544</v>
      </c>
      <c r="AP128" s="80" t="s">
        <v>66</v>
      </c>
      <c r="AQ128" s="2"/>
      <c r="AR128" s="3"/>
      <c r="AS128" s="3"/>
      <c r="AT128" s="3"/>
      <c r="AU128" s="3"/>
    </row>
    <row r="129" spans="1:47" x14ac:dyDescent="0.35">
      <c r="A129" s="66" t="s">
        <v>752</v>
      </c>
      <c r="B129" s="67"/>
      <c r="C129" s="67"/>
      <c r="D129" s="68"/>
      <c r="E129" s="70"/>
      <c r="F129" s="104" t="s">
        <v>10277</v>
      </c>
      <c r="G129" s="67"/>
      <c r="H129" s="71"/>
      <c r="I129" s="72"/>
      <c r="J129" s="72"/>
      <c r="K129" s="71" t="s">
        <v>12846</v>
      </c>
      <c r="L129" s="75"/>
      <c r="M129" s="76"/>
      <c r="N129" s="76"/>
      <c r="O129" s="77"/>
      <c r="P129" s="78"/>
      <c r="Q129" s="78"/>
      <c r="R129" s="88"/>
      <c r="S129" s="88"/>
      <c r="T129" s="88"/>
      <c r="U129" s="88"/>
      <c r="V129" s="52"/>
      <c r="W129" s="52"/>
      <c r="X129" s="52"/>
      <c r="Y129" s="52"/>
      <c r="Z129" s="51"/>
      <c r="AA129" s="73"/>
      <c r="AB129" s="73"/>
      <c r="AC129" s="74"/>
      <c r="AD129" s="80">
        <v>108</v>
      </c>
      <c r="AE129" s="80">
        <v>53</v>
      </c>
      <c r="AF129" s="80">
        <v>2718</v>
      </c>
      <c r="AG129" s="80">
        <v>996</v>
      </c>
      <c r="AH129" s="80"/>
      <c r="AI129" s="80" t="s">
        <v>7808</v>
      </c>
      <c r="AJ129" s="80"/>
      <c r="AK129" s="80"/>
      <c r="AL129" s="80"/>
      <c r="AM129" s="82">
        <v>41216.6483912037</v>
      </c>
      <c r="AN129" s="80" t="s">
        <v>11418</v>
      </c>
      <c r="AO129" s="84" t="s">
        <v>11545</v>
      </c>
      <c r="AP129" s="80" t="s">
        <v>66</v>
      </c>
      <c r="AQ129" s="2"/>
      <c r="AR129" s="3"/>
      <c r="AS129" s="3"/>
      <c r="AT129" s="3"/>
      <c r="AU129" s="3"/>
    </row>
    <row r="130" spans="1:47" x14ac:dyDescent="0.35">
      <c r="A130" s="66" t="s">
        <v>276</v>
      </c>
      <c r="B130" s="67"/>
      <c r="C130" s="67"/>
      <c r="D130" s="68"/>
      <c r="E130" s="70"/>
      <c r="F130" s="104" t="s">
        <v>10278</v>
      </c>
      <c r="G130" s="67"/>
      <c r="H130" s="71"/>
      <c r="I130" s="72"/>
      <c r="J130" s="72"/>
      <c r="K130" s="71" t="s">
        <v>12847</v>
      </c>
      <c r="L130" s="75"/>
      <c r="M130" s="76"/>
      <c r="N130" s="76"/>
      <c r="O130" s="77"/>
      <c r="P130" s="78"/>
      <c r="Q130" s="78"/>
      <c r="R130" s="88"/>
      <c r="S130" s="88"/>
      <c r="T130" s="88"/>
      <c r="U130" s="88"/>
      <c r="V130" s="52"/>
      <c r="W130" s="52"/>
      <c r="X130" s="52"/>
      <c r="Y130" s="52"/>
      <c r="Z130" s="51"/>
      <c r="AA130" s="73"/>
      <c r="AB130" s="73"/>
      <c r="AC130" s="74"/>
      <c r="AD130" s="80">
        <v>308</v>
      </c>
      <c r="AE130" s="80">
        <v>142</v>
      </c>
      <c r="AF130" s="80">
        <v>4380</v>
      </c>
      <c r="AG130" s="80">
        <v>6031</v>
      </c>
      <c r="AH130" s="80"/>
      <c r="AI130" s="80" t="s">
        <v>7809</v>
      </c>
      <c r="AJ130" s="80" t="s">
        <v>8937</v>
      </c>
      <c r="AK130" s="80"/>
      <c r="AL130" s="80"/>
      <c r="AM130" s="82">
        <v>40999.833645833336</v>
      </c>
      <c r="AN130" s="80" t="s">
        <v>11418</v>
      </c>
      <c r="AO130" s="84" t="s">
        <v>11546</v>
      </c>
      <c r="AP130" s="80" t="s">
        <v>66</v>
      </c>
      <c r="AQ130" s="2"/>
      <c r="AR130" s="3"/>
      <c r="AS130" s="3"/>
      <c r="AT130" s="3"/>
      <c r="AU130" s="3"/>
    </row>
    <row r="131" spans="1:47" x14ac:dyDescent="0.35">
      <c r="A131" s="66" t="s">
        <v>277</v>
      </c>
      <c r="B131" s="67"/>
      <c r="C131" s="67"/>
      <c r="D131" s="68"/>
      <c r="E131" s="70"/>
      <c r="F131" s="104" t="s">
        <v>10279</v>
      </c>
      <c r="G131" s="67"/>
      <c r="H131" s="71"/>
      <c r="I131" s="72"/>
      <c r="J131" s="72"/>
      <c r="K131" s="71" t="s">
        <v>12848</v>
      </c>
      <c r="L131" s="75"/>
      <c r="M131" s="76"/>
      <c r="N131" s="76"/>
      <c r="O131" s="77"/>
      <c r="P131" s="78"/>
      <c r="Q131" s="78"/>
      <c r="R131" s="88"/>
      <c r="S131" s="88"/>
      <c r="T131" s="88"/>
      <c r="U131" s="88"/>
      <c r="V131" s="52"/>
      <c r="W131" s="52"/>
      <c r="X131" s="52"/>
      <c r="Y131" s="52"/>
      <c r="Z131" s="51"/>
      <c r="AA131" s="73"/>
      <c r="AB131" s="73"/>
      <c r="AC131" s="74"/>
      <c r="AD131" s="80">
        <v>200</v>
      </c>
      <c r="AE131" s="80">
        <v>76</v>
      </c>
      <c r="AF131" s="80">
        <v>3229</v>
      </c>
      <c r="AG131" s="80">
        <v>2683</v>
      </c>
      <c r="AH131" s="80"/>
      <c r="AI131" s="80" t="s">
        <v>7810</v>
      </c>
      <c r="AJ131" s="80" t="s">
        <v>8938</v>
      </c>
      <c r="AK131" s="80"/>
      <c r="AL131" s="80"/>
      <c r="AM131" s="82">
        <v>43034.87295138889</v>
      </c>
      <c r="AN131" s="80" t="s">
        <v>11418</v>
      </c>
      <c r="AO131" s="84" t="s">
        <v>11547</v>
      </c>
      <c r="AP131" s="80" t="s">
        <v>66</v>
      </c>
      <c r="AQ131" s="2"/>
      <c r="AR131" s="3"/>
      <c r="AS131" s="3"/>
      <c r="AT131" s="3"/>
      <c r="AU131" s="3"/>
    </row>
    <row r="132" spans="1:47" x14ac:dyDescent="0.35">
      <c r="A132" s="66" t="s">
        <v>278</v>
      </c>
      <c r="B132" s="67"/>
      <c r="C132" s="67"/>
      <c r="D132" s="68"/>
      <c r="E132" s="70"/>
      <c r="F132" s="104" t="s">
        <v>10280</v>
      </c>
      <c r="G132" s="67"/>
      <c r="H132" s="71"/>
      <c r="I132" s="72"/>
      <c r="J132" s="72"/>
      <c r="K132" s="71" t="s">
        <v>12849</v>
      </c>
      <c r="L132" s="75"/>
      <c r="M132" s="76"/>
      <c r="N132" s="76"/>
      <c r="O132" s="77"/>
      <c r="P132" s="78"/>
      <c r="Q132" s="78"/>
      <c r="R132" s="88"/>
      <c r="S132" s="88"/>
      <c r="T132" s="88"/>
      <c r="U132" s="88"/>
      <c r="V132" s="52"/>
      <c r="W132" s="52"/>
      <c r="X132" s="52"/>
      <c r="Y132" s="52"/>
      <c r="Z132" s="51"/>
      <c r="AA132" s="73"/>
      <c r="AB132" s="73"/>
      <c r="AC132" s="74"/>
      <c r="AD132" s="80">
        <v>1571</v>
      </c>
      <c r="AE132" s="80">
        <v>3165</v>
      </c>
      <c r="AF132" s="80">
        <v>8856</v>
      </c>
      <c r="AG132" s="80">
        <v>10093</v>
      </c>
      <c r="AH132" s="80"/>
      <c r="AI132" s="80" t="s">
        <v>7811</v>
      </c>
      <c r="AJ132" s="80" t="s">
        <v>8939</v>
      </c>
      <c r="AK132" s="84" t="s">
        <v>9524</v>
      </c>
      <c r="AL132" s="80"/>
      <c r="AM132" s="82">
        <v>40598.658668981479</v>
      </c>
      <c r="AN132" s="80" t="s">
        <v>11418</v>
      </c>
      <c r="AO132" s="84" t="s">
        <v>11548</v>
      </c>
      <c r="AP132" s="80" t="s">
        <v>66</v>
      </c>
      <c r="AQ132" s="2"/>
      <c r="AR132" s="3"/>
      <c r="AS132" s="3"/>
      <c r="AT132" s="3"/>
      <c r="AU132" s="3"/>
    </row>
    <row r="133" spans="1:47" x14ac:dyDescent="0.35">
      <c r="A133" s="66" t="s">
        <v>279</v>
      </c>
      <c r="B133" s="67"/>
      <c r="C133" s="67"/>
      <c r="D133" s="68"/>
      <c r="E133" s="70"/>
      <c r="F133" s="104" t="s">
        <v>10281</v>
      </c>
      <c r="G133" s="67"/>
      <c r="H133" s="71"/>
      <c r="I133" s="72"/>
      <c r="J133" s="72"/>
      <c r="K133" s="71" t="s">
        <v>12850</v>
      </c>
      <c r="L133" s="75"/>
      <c r="M133" s="76"/>
      <c r="N133" s="76"/>
      <c r="O133" s="77"/>
      <c r="P133" s="78"/>
      <c r="Q133" s="78"/>
      <c r="R133" s="88"/>
      <c r="S133" s="88"/>
      <c r="T133" s="88"/>
      <c r="U133" s="88"/>
      <c r="V133" s="52"/>
      <c r="W133" s="52"/>
      <c r="X133" s="52"/>
      <c r="Y133" s="52"/>
      <c r="Z133" s="51"/>
      <c r="AA133" s="73"/>
      <c r="AB133" s="73"/>
      <c r="AC133" s="74"/>
      <c r="AD133" s="80">
        <v>672</v>
      </c>
      <c r="AE133" s="80">
        <v>174</v>
      </c>
      <c r="AF133" s="80">
        <v>7577</v>
      </c>
      <c r="AG133" s="80">
        <v>406</v>
      </c>
      <c r="AH133" s="80"/>
      <c r="AI133" s="80" t="s">
        <v>7812</v>
      </c>
      <c r="AJ133" s="80" t="s">
        <v>8892</v>
      </c>
      <c r="AK133" s="84" t="s">
        <v>9525</v>
      </c>
      <c r="AL133" s="80"/>
      <c r="AM133" s="82">
        <v>41664.391284722224</v>
      </c>
      <c r="AN133" s="80" t="s">
        <v>11418</v>
      </c>
      <c r="AO133" s="84" t="s">
        <v>11549</v>
      </c>
      <c r="AP133" s="80" t="s">
        <v>66</v>
      </c>
      <c r="AQ133" s="2"/>
      <c r="AR133" s="3"/>
      <c r="AS133" s="3"/>
      <c r="AT133" s="3"/>
      <c r="AU133" s="3"/>
    </row>
    <row r="134" spans="1:47" x14ac:dyDescent="0.35">
      <c r="A134" s="66" t="s">
        <v>280</v>
      </c>
      <c r="B134" s="67"/>
      <c r="C134" s="67"/>
      <c r="D134" s="68"/>
      <c r="E134" s="70"/>
      <c r="F134" s="104" t="s">
        <v>10282</v>
      </c>
      <c r="G134" s="67"/>
      <c r="H134" s="71"/>
      <c r="I134" s="72"/>
      <c r="J134" s="72"/>
      <c r="K134" s="71" t="s">
        <v>12851</v>
      </c>
      <c r="L134" s="75"/>
      <c r="M134" s="76"/>
      <c r="N134" s="76"/>
      <c r="O134" s="77"/>
      <c r="P134" s="78"/>
      <c r="Q134" s="78"/>
      <c r="R134" s="88"/>
      <c r="S134" s="88"/>
      <c r="T134" s="88"/>
      <c r="U134" s="88"/>
      <c r="V134" s="52"/>
      <c r="W134" s="52"/>
      <c r="X134" s="52"/>
      <c r="Y134" s="52"/>
      <c r="Z134" s="51"/>
      <c r="AA134" s="73"/>
      <c r="AB134" s="73"/>
      <c r="AC134" s="74"/>
      <c r="AD134" s="80">
        <v>139</v>
      </c>
      <c r="AE134" s="80">
        <v>827</v>
      </c>
      <c r="AF134" s="80">
        <v>512</v>
      </c>
      <c r="AG134" s="80">
        <v>1143</v>
      </c>
      <c r="AH134" s="80"/>
      <c r="AI134" s="80" t="s">
        <v>7813</v>
      </c>
      <c r="AJ134" s="80"/>
      <c r="AK134" s="80"/>
      <c r="AL134" s="80"/>
      <c r="AM134" s="82">
        <v>43666.706319444442</v>
      </c>
      <c r="AN134" s="80" t="s">
        <v>11418</v>
      </c>
      <c r="AO134" s="84" t="s">
        <v>11550</v>
      </c>
      <c r="AP134" s="80" t="s">
        <v>66</v>
      </c>
      <c r="AQ134" s="2"/>
      <c r="AR134" s="3"/>
      <c r="AS134" s="3"/>
      <c r="AT134" s="3"/>
      <c r="AU134" s="3"/>
    </row>
    <row r="135" spans="1:47" x14ac:dyDescent="0.35">
      <c r="A135" s="66" t="s">
        <v>281</v>
      </c>
      <c r="B135" s="67"/>
      <c r="C135" s="67"/>
      <c r="D135" s="68"/>
      <c r="E135" s="70"/>
      <c r="F135" s="104" t="s">
        <v>10283</v>
      </c>
      <c r="G135" s="67"/>
      <c r="H135" s="71"/>
      <c r="I135" s="72"/>
      <c r="J135" s="72"/>
      <c r="K135" s="71" t="s">
        <v>12852</v>
      </c>
      <c r="L135" s="75"/>
      <c r="M135" s="76"/>
      <c r="N135" s="76"/>
      <c r="O135" s="77"/>
      <c r="P135" s="78"/>
      <c r="Q135" s="78"/>
      <c r="R135" s="88"/>
      <c r="S135" s="88"/>
      <c r="T135" s="88"/>
      <c r="U135" s="88"/>
      <c r="V135" s="52"/>
      <c r="W135" s="52"/>
      <c r="X135" s="52"/>
      <c r="Y135" s="52"/>
      <c r="Z135" s="51"/>
      <c r="AA135" s="73"/>
      <c r="AB135" s="73"/>
      <c r="AC135" s="74"/>
      <c r="AD135" s="80">
        <v>124</v>
      </c>
      <c r="AE135" s="80">
        <v>15</v>
      </c>
      <c r="AF135" s="80">
        <v>38</v>
      </c>
      <c r="AG135" s="80">
        <v>82</v>
      </c>
      <c r="AH135" s="80"/>
      <c r="AI135" s="80"/>
      <c r="AJ135" s="80" t="s">
        <v>8940</v>
      </c>
      <c r="AK135" s="84" t="s">
        <v>9526</v>
      </c>
      <c r="AL135" s="80"/>
      <c r="AM135" s="82">
        <v>42754.987071759257</v>
      </c>
      <c r="AN135" s="80" t="s">
        <v>11418</v>
      </c>
      <c r="AO135" s="84" t="s">
        <v>11551</v>
      </c>
      <c r="AP135" s="80" t="s">
        <v>66</v>
      </c>
      <c r="AQ135" s="2"/>
      <c r="AR135" s="3"/>
      <c r="AS135" s="3"/>
      <c r="AT135" s="3"/>
      <c r="AU135" s="3"/>
    </row>
    <row r="136" spans="1:47" x14ac:dyDescent="0.35">
      <c r="A136" s="66" t="s">
        <v>282</v>
      </c>
      <c r="B136" s="67"/>
      <c r="C136" s="67"/>
      <c r="D136" s="68"/>
      <c r="E136" s="70"/>
      <c r="F136" s="104" t="s">
        <v>10284</v>
      </c>
      <c r="G136" s="67"/>
      <c r="H136" s="71"/>
      <c r="I136" s="72"/>
      <c r="J136" s="72"/>
      <c r="K136" s="71" t="s">
        <v>12853</v>
      </c>
      <c r="L136" s="75"/>
      <c r="M136" s="76"/>
      <c r="N136" s="76"/>
      <c r="O136" s="77"/>
      <c r="P136" s="78"/>
      <c r="Q136" s="78"/>
      <c r="R136" s="88"/>
      <c r="S136" s="88"/>
      <c r="T136" s="88"/>
      <c r="U136" s="88"/>
      <c r="V136" s="52"/>
      <c r="W136" s="52"/>
      <c r="X136" s="52"/>
      <c r="Y136" s="52"/>
      <c r="Z136" s="51"/>
      <c r="AA136" s="73"/>
      <c r="AB136" s="73"/>
      <c r="AC136" s="74"/>
      <c r="AD136" s="80">
        <v>332</v>
      </c>
      <c r="AE136" s="80">
        <v>562</v>
      </c>
      <c r="AF136" s="80">
        <v>7964</v>
      </c>
      <c r="AG136" s="80">
        <v>6516</v>
      </c>
      <c r="AH136" s="80"/>
      <c r="AI136" s="80" t="s">
        <v>7814</v>
      </c>
      <c r="AJ136" s="80" t="s">
        <v>8941</v>
      </c>
      <c r="AK136" s="80"/>
      <c r="AL136" s="80"/>
      <c r="AM136" s="82">
        <v>41328.831990740742</v>
      </c>
      <c r="AN136" s="80" t="s">
        <v>11418</v>
      </c>
      <c r="AO136" s="84" t="s">
        <v>11552</v>
      </c>
      <c r="AP136" s="80" t="s">
        <v>66</v>
      </c>
      <c r="AQ136" s="2"/>
      <c r="AR136" s="3"/>
      <c r="AS136" s="3"/>
      <c r="AT136" s="3"/>
      <c r="AU136" s="3"/>
    </row>
    <row r="137" spans="1:47" x14ac:dyDescent="0.35">
      <c r="A137" s="66" t="s">
        <v>586</v>
      </c>
      <c r="B137" s="67"/>
      <c r="C137" s="67"/>
      <c r="D137" s="68"/>
      <c r="E137" s="70"/>
      <c r="F137" s="104" t="s">
        <v>10285</v>
      </c>
      <c r="G137" s="67"/>
      <c r="H137" s="71"/>
      <c r="I137" s="72"/>
      <c r="J137" s="72"/>
      <c r="K137" s="71" t="s">
        <v>12854</v>
      </c>
      <c r="L137" s="75"/>
      <c r="M137" s="76"/>
      <c r="N137" s="76"/>
      <c r="O137" s="77"/>
      <c r="P137" s="78"/>
      <c r="Q137" s="78"/>
      <c r="R137" s="88"/>
      <c r="S137" s="88"/>
      <c r="T137" s="88"/>
      <c r="U137" s="88"/>
      <c r="V137" s="52"/>
      <c r="W137" s="52"/>
      <c r="X137" s="52"/>
      <c r="Y137" s="52"/>
      <c r="Z137" s="51"/>
      <c r="AA137" s="73"/>
      <c r="AB137" s="73"/>
      <c r="AC137" s="74"/>
      <c r="AD137" s="80">
        <v>2132</v>
      </c>
      <c r="AE137" s="80">
        <v>4338</v>
      </c>
      <c r="AF137" s="80">
        <v>6959</v>
      </c>
      <c r="AG137" s="80">
        <v>7833</v>
      </c>
      <c r="AH137" s="80"/>
      <c r="AI137" s="80" t="s">
        <v>7815</v>
      </c>
      <c r="AJ137" s="80" t="s">
        <v>8942</v>
      </c>
      <c r="AK137" s="84" t="s">
        <v>9527</v>
      </c>
      <c r="AL137" s="80"/>
      <c r="AM137" s="82">
        <v>41473.378981481481</v>
      </c>
      <c r="AN137" s="80" t="s">
        <v>11418</v>
      </c>
      <c r="AO137" s="84" t="s">
        <v>11553</v>
      </c>
      <c r="AP137" s="80" t="s">
        <v>66</v>
      </c>
      <c r="AQ137" s="2"/>
      <c r="AR137" s="3"/>
      <c r="AS137" s="3"/>
      <c r="AT137" s="3"/>
      <c r="AU137" s="3"/>
    </row>
    <row r="138" spans="1:47" x14ac:dyDescent="0.35">
      <c r="A138" s="66" t="s">
        <v>283</v>
      </c>
      <c r="B138" s="67"/>
      <c r="C138" s="67"/>
      <c r="D138" s="68"/>
      <c r="E138" s="70"/>
      <c r="F138" s="104" t="s">
        <v>10286</v>
      </c>
      <c r="G138" s="67"/>
      <c r="H138" s="71"/>
      <c r="I138" s="72"/>
      <c r="J138" s="72"/>
      <c r="K138" s="71" t="s">
        <v>12855</v>
      </c>
      <c r="L138" s="75"/>
      <c r="M138" s="76"/>
      <c r="N138" s="76"/>
      <c r="O138" s="77"/>
      <c r="P138" s="78"/>
      <c r="Q138" s="78"/>
      <c r="R138" s="88"/>
      <c r="S138" s="88"/>
      <c r="T138" s="88"/>
      <c r="U138" s="88"/>
      <c r="V138" s="52"/>
      <c r="W138" s="52"/>
      <c r="X138" s="52"/>
      <c r="Y138" s="52"/>
      <c r="Z138" s="51"/>
      <c r="AA138" s="73"/>
      <c r="AB138" s="73"/>
      <c r="AC138" s="74"/>
      <c r="AD138" s="80">
        <v>456</v>
      </c>
      <c r="AE138" s="80">
        <v>383</v>
      </c>
      <c r="AF138" s="80">
        <v>394</v>
      </c>
      <c r="AG138" s="80">
        <v>367</v>
      </c>
      <c r="AH138" s="80"/>
      <c r="AI138" s="80" t="s">
        <v>7816</v>
      </c>
      <c r="AJ138" s="80" t="s">
        <v>8943</v>
      </c>
      <c r="AK138" s="84" t="s">
        <v>9528</v>
      </c>
      <c r="AL138" s="80"/>
      <c r="AM138" s="82">
        <v>42228.382037037038</v>
      </c>
      <c r="AN138" s="80" t="s">
        <v>11418</v>
      </c>
      <c r="AO138" s="84" t="s">
        <v>11554</v>
      </c>
      <c r="AP138" s="80" t="s">
        <v>66</v>
      </c>
      <c r="AQ138" s="2"/>
      <c r="AR138" s="3"/>
      <c r="AS138" s="3"/>
      <c r="AT138" s="3"/>
      <c r="AU138" s="3"/>
    </row>
    <row r="139" spans="1:47" x14ac:dyDescent="0.35">
      <c r="A139" s="66" t="s">
        <v>1316</v>
      </c>
      <c r="B139" s="67"/>
      <c r="C139" s="67"/>
      <c r="D139" s="68"/>
      <c r="E139" s="70"/>
      <c r="F139" s="104" t="s">
        <v>10287</v>
      </c>
      <c r="G139" s="67"/>
      <c r="H139" s="71"/>
      <c r="I139" s="72"/>
      <c r="J139" s="72"/>
      <c r="K139" s="71" t="s">
        <v>12856</v>
      </c>
      <c r="L139" s="75"/>
      <c r="M139" s="76"/>
      <c r="N139" s="76"/>
      <c r="O139" s="77"/>
      <c r="P139" s="78"/>
      <c r="Q139" s="78"/>
      <c r="R139" s="88"/>
      <c r="S139" s="88"/>
      <c r="T139" s="88"/>
      <c r="U139" s="88"/>
      <c r="V139" s="52"/>
      <c r="W139" s="52"/>
      <c r="X139" s="52"/>
      <c r="Y139" s="52"/>
      <c r="Z139" s="51"/>
      <c r="AA139" s="73"/>
      <c r="AB139" s="73"/>
      <c r="AC139" s="74"/>
      <c r="AD139" s="80">
        <v>474</v>
      </c>
      <c r="AE139" s="80">
        <v>284</v>
      </c>
      <c r="AF139" s="80">
        <v>681</v>
      </c>
      <c r="AG139" s="80">
        <v>490</v>
      </c>
      <c r="AH139" s="80"/>
      <c r="AI139" s="80" t="s">
        <v>7817</v>
      </c>
      <c r="AJ139" s="80"/>
      <c r="AK139" s="80"/>
      <c r="AL139" s="80"/>
      <c r="AM139" s="82">
        <v>43030.371782407405</v>
      </c>
      <c r="AN139" s="80" t="s">
        <v>11418</v>
      </c>
      <c r="AO139" s="84" t="s">
        <v>11555</v>
      </c>
      <c r="AP139" s="80" t="s">
        <v>66</v>
      </c>
      <c r="AQ139" s="2"/>
      <c r="AR139" s="3"/>
      <c r="AS139" s="3"/>
      <c r="AT139" s="3"/>
      <c r="AU139" s="3"/>
    </row>
    <row r="140" spans="1:47" x14ac:dyDescent="0.35">
      <c r="A140" s="66" t="s">
        <v>284</v>
      </c>
      <c r="B140" s="67"/>
      <c r="C140" s="67"/>
      <c r="D140" s="68"/>
      <c r="E140" s="70"/>
      <c r="F140" s="104" t="s">
        <v>10288</v>
      </c>
      <c r="G140" s="67"/>
      <c r="H140" s="71"/>
      <c r="I140" s="72"/>
      <c r="J140" s="72"/>
      <c r="K140" s="71" t="s">
        <v>12857</v>
      </c>
      <c r="L140" s="75"/>
      <c r="M140" s="76"/>
      <c r="N140" s="76"/>
      <c r="O140" s="77"/>
      <c r="P140" s="78"/>
      <c r="Q140" s="78"/>
      <c r="R140" s="88"/>
      <c r="S140" s="88"/>
      <c r="T140" s="88"/>
      <c r="U140" s="88"/>
      <c r="V140" s="52"/>
      <c r="W140" s="52"/>
      <c r="X140" s="52"/>
      <c r="Y140" s="52"/>
      <c r="Z140" s="51"/>
      <c r="AA140" s="73"/>
      <c r="AB140" s="73"/>
      <c r="AC140" s="74"/>
      <c r="AD140" s="80">
        <v>46</v>
      </c>
      <c r="AE140" s="80">
        <v>14178</v>
      </c>
      <c r="AF140" s="80">
        <v>1869</v>
      </c>
      <c r="AG140" s="80">
        <v>387</v>
      </c>
      <c r="AH140" s="80"/>
      <c r="AI140" s="80" t="s">
        <v>7818</v>
      </c>
      <c r="AJ140" s="80" t="s">
        <v>8875</v>
      </c>
      <c r="AK140" s="84" t="s">
        <v>9529</v>
      </c>
      <c r="AL140" s="80"/>
      <c r="AM140" s="82">
        <v>40248.452199074076</v>
      </c>
      <c r="AN140" s="80" t="s">
        <v>11418</v>
      </c>
      <c r="AO140" s="84" t="s">
        <v>11556</v>
      </c>
      <c r="AP140" s="80" t="s">
        <v>66</v>
      </c>
      <c r="AQ140" s="2"/>
      <c r="AR140" s="3"/>
      <c r="AS140" s="3"/>
      <c r="AT140" s="3"/>
      <c r="AU140" s="3"/>
    </row>
    <row r="141" spans="1:47" x14ac:dyDescent="0.35">
      <c r="A141" s="66" t="s">
        <v>285</v>
      </c>
      <c r="B141" s="67"/>
      <c r="C141" s="67"/>
      <c r="D141" s="68"/>
      <c r="E141" s="70"/>
      <c r="F141" s="104" t="s">
        <v>10289</v>
      </c>
      <c r="G141" s="67"/>
      <c r="H141" s="71"/>
      <c r="I141" s="72"/>
      <c r="J141" s="72"/>
      <c r="K141" s="71" t="s">
        <v>12858</v>
      </c>
      <c r="L141" s="75"/>
      <c r="M141" s="76"/>
      <c r="N141" s="76"/>
      <c r="O141" s="77"/>
      <c r="P141" s="78"/>
      <c r="Q141" s="78"/>
      <c r="R141" s="88"/>
      <c r="S141" s="88"/>
      <c r="T141" s="88"/>
      <c r="U141" s="88"/>
      <c r="V141" s="52"/>
      <c r="W141" s="52"/>
      <c r="X141" s="52"/>
      <c r="Y141" s="52"/>
      <c r="Z141" s="51"/>
      <c r="AA141" s="73"/>
      <c r="AB141" s="73"/>
      <c r="AC141" s="74"/>
      <c r="AD141" s="80">
        <v>1223</v>
      </c>
      <c r="AE141" s="80">
        <v>477</v>
      </c>
      <c r="AF141" s="80">
        <v>60065</v>
      </c>
      <c r="AG141" s="80">
        <v>19576</v>
      </c>
      <c r="AH141" s="80"/>
      <c r="AI141" s="80" t="s">
        <v>7819</v>
      </c>
      <c r="AJ141" s="80" t="s">
        <v>8944</v>
      </c>
      <c r="AK141" s="80"/>
      <c r="AL141" s="80"/>
      <c r="AM141" s="82">
        <v>40573.574317129627</v>
      </c>
      <c r="AN141" s="80" t="s">
        <v>11418</v>
      </c>
      <c r="AO141" s="84" t="s">
        <v>11557</v>
      </c>
      <c r="AP141" s="80" t="s">
        <v>66</v>
      </c>
      <c r="AQ141" s="2"/>
      <c r="AR141" s="3"/>
      <c r="AS141" s="3"/>
      <c r="AT141" s="3"/>
      <c r="AU141" s="3"/>
    </row>
    <row r="142" spans="1:47" x14ac:dyDescent="0.35">
      <c r="A142" s="66" t="s">
        <v>286</v>
      </c>
      <c r="B142" s="67"/>
      <c r="C142" s="67"/>
      <c r="D142" s="68"/>
      <c r="E142" s="70"/>
      <c r="F142" s="104" t="s">
        <v>10290</v>
      </c>
      <c r="G142" s="67"/>
      <c r="H142" s="71"/>
      <c r="I142" s="72"/>
      <c r="J142" s="72"/>
      <c r="K142" s="71" t="s">
        <v>12859</v>
      </c>
      <c r="L142" s="75"/>
      <c r="M142" s="76"/>
      <c r="N142" s="76"/>
      <c r="O142" s="77"/>
      <c r="P142" s="78"/>
      <c r="Q142" s="78"/>
      <c r="R142" s="88"/>
      <c r="S142" s="88"/>
      <c r="T142" s="88"/>
      <c r="U142" s="88"/>
      <c r="V142" s="52"/>
      <c r="W142" s="52"/>
      <c r="X142" s="52"/>
      <c r="Y142" s="52"/>
      <c r="Z142" s="51"/>
      <c r="AA142" s="73"/>
      <c r="AB142" s="73"/>
      <c r="AC142" s="74"/>
      <c r="AD142" s="80">
        <v>1228</v>
      </c>
      <c r="AE142" s="80">
        <v>287</v>
      </c>
      <c r="AF142" s="80">
        <v>3963</v>
      </c>
      <c r="AG142" s="80">
        <v>664</v>
      </c>
      <c r="AH142" s="80"/>
      <c r="AI142" s="80" t="s">
        <v>7820</v>
      </c>
      <c r="AJ142" s="80"/>
      <c r="AK142" s="80"/>
      <c r="AL142" s="80"/>
      <c r="AM142" s="82">
        <v>40789.50445601852</v>
      </c>
      <c r="AN142" s="80" t="s">
        <v>11418</v>
      </c>
      <c r="AO142" s="84" t="s">
        <v>11558</v>
      </c>
      <c r="AP142" s="80" t="s">
        <v>66</v>
      </c>
      <c r="AQ142" s="2"/>
      <c r="AR142" s="3"/>
      <c r="AS142" s="3"/>
      <c r="AT142" s="3"/>
      <c r="AU142" s="3"/>
    </row>
    <row r="143" spans="1:47" x14ac:dyDescent="0.35">
      <c r="A143" s="66" t="s">
        <v>287</v>
      </c>
      <c r="B143" s="67"/>
      <c r="C143" s="67"/>
      <c r="D143" s="68"/>
      <c r="E143" s="70"/>
      <c r="F143" s="104" t="s">
        <v>10291</v>
      </c>
      <c r="G143" s="67"/>
      <c r="H143" s="71"/>
      <c r="I143" s="72"/>
      <c r="J143" s="72"/>
      <c r="K143" s="71" t="s">
        <v>12860</v>
      </c>
      <c r="L143" s="75"/>
      <c r="M143" s="76"/>
      <c r="N143" s="76"/>
      <c r="O143" s="77"/>
      <c r="P143" s="78"/>
      <c r="Q143" s="78"/>
      <c r="R143" s="88"/>
      <c r="S143" s="88"/>
      <c r="T143" s="88"/>
      <c r="U143" s="88"/>
      <c r="V143" s="52"/>
      <c r="W143" s="52"/>
      <c r="X143" s="52"/>
      <c r="Y143" s="52"/>
      <c r="Z143" s="51"/>
      <c r="AA143" s="73"/>
      <c r="AB143" s="73"/>
      <c r="AC143" s="74"/>
      <c r="AD143" s="80">
        <v>674</v>
      </c>
      <c r="AE143" s="80">
        <v>704</v>
      </c>
      <c r="AF143" s="80">
        <v>919</v>
      </c>
      <c r="AG143" s="80">
        <v>4535</v>
      </c>
      <c r="AH143" s="80"/>
      <c r="AI143" s="80" t="s">
        <v>7821</v>
      </c>
      <c r="AJ143" s="80" t="s">
        <v>8930</v>
      </c>
      <c r="AK143" s="80"/>
      <c r="AL143" s="80"/>
      <c r="AM143" s="82">
        <v>40979.499652777777</v>
      </c>
      <c r="AN143" s="80" t="s">
        <v>11418</v>
      </c>
      <c r="AO143" s="84" t="s">
        <v>11559</v>
      </c>
      <c r="AP143" s="80" t="s">
        <v>66</v>
      </c>
      <c r="AQ143" s="2"/>
      <c r="AR143" s="3"/>
      <c r="AS143" s="3"/>
      <c r="AT143" s="3"/>
      <c r="AU143" s="3"/>
    </row>
    <row r="144" spans="1:47" x14ac:dyDescent="0.35">
      <c r="A144" s="66" t="s">
        <v>288</v>
      </c>
      <c r="B144" s="67"/>
      <c r="C144" s="67"/>
      <c r="D144" s="68"/>
      <c r="E144" s="70"/>
      <c r="F144" s="104" t="s">
        <v>10292</v>
      </c>
      <c r="G144" s="67"/>
      <c r="H144" s="71"/>
      <c r="I144" s="72"/>
      <c r="J144" s="72"/>
      <c r="K144" s="71" t="s">
        <v>12861</v>
      </c>
      <c r="L144" s="75"/>
      <c r="M144" s="76"/>
      <c r="N144" s="76"/>
      <c r="O144" s="77"/>
      <c r="P144" s="78"/>
      <c r="Q144" s="78"/>
      <c r="R144" s="88"/>
      <c r="S144" s="88"/>
      <c r="T144" s="88"/>
      <c r="U144" s="88"/>
      <c r="V144" s="52"/>
      <c r="W144" s="52"/>
      <c r="X144" s="52"/>
      <c r="Y144" s="52"/>
      <c r="Z144" s="51"/>
      <c r="AA144" s="73"/>
      <c r="AB144" s="73"/>
      <c r="AC144" s="74"/>
      <c r="AD144" s="80">
        <v>3812</v>
      </c>
      <c r="AE144" s="80">
        <v>1511</v>
      </c>
      <c r="AF144" s="80">
        <v>348950</v>
      </c>
      <c r="AG144" s="80">
        <v>526687</v>
      </c>
      <c r="AH144" s="80"/>
      <c r="AI144" s="80" t="s">
        <v>7822</v>
      </c>
      <c r="AJ144" s="80" t="s">
        <v>8945</v>
      </c>
      <c r="AK144" s="80"/>
      <c r="AL144" s="80"/>
      <c r="AM144" s="82">
        <v>42822.837453703702</v>
      </c>
      <c r="AN144" s="80" t="s">
        <v>11418</v>
      </c>
      <c r="AO144" s="84" t="s">
        <v>11560</v>
      </c>
      <c r="AP144" s="80" t="s">
        <v>66</v>
      </c>
      <c r="AQ144" s="2"/>
      <c r="AR144" s="3"/>
      <c r="AS144" s="3"/>
      <c r="AT144" s="3"/>
      <c r="AU144" s="3"/>
    </row>
    <row r="145" spans="1:47" x14ac:dyDescent="0.35">
      <c r="A145" s="66" t="s">
        <v>307</v>
      </c>
      <c r="B145" s="67"/>
      <c r="C145" s="67"/>
      <c r="D145" s="68"/>
      <c r="E145" s="70"/>
      <c r="F145" s="104" t="s">
        <v>10293</v>
      </c>
      <c r="G145" s="67"/>
      <c r="H145" s="71"/>
      <c r="I145" s="72"/>
      <c r="J145" s="72"/>
      <c r="K145" s="71" t="s">
        <v>12862</v>
      </c>
      <c r="L145" s="75"/>
      <c r="M145" s="76"/>
      <c r="N145" s="76"/>
      <c r="O145" s="77"/>
      <c r="P145" s="78"/>
      <c r="Q145" s="78"/>
      <c r="R145" s="88"/>
      <c r="S145" s="88"/>
      <c r="T145" s="88"/>
      <c r="U145" s="88"/>
      <c r="V145" s="52"/>
      <c r="W145" s="52"/>
      <c r="X145" s="52"/>
      <c r="Y145" s="52"/>
      <c r="Z145" s="51"/>
      <c r="AA145" s="73"/>
      <c r="AB145" s="73"/>
      <c r="AC145" s="74"/>
      <c r="AD145" s="80">
        <v>2</v>
      </c>
      <c r="AE145" s="80">
        <v>235735</v>
      </c>
      <c r="AF145" s="80">
        <v>22445</v>
      </c>
      <c r="AG145" s="80">
        <v>26487</v>
      </c>
      <c r="AH145" s="80"/>
      <c r="AI145" s="80" t="s">
        <v>7823</v>
      </c>
      <c r="AJ145" s="80" t="s">
        <v>8892</v>
      </c>
      <c r="AK145" s="84" t="s">
        <v>9530</v>
      </c>
      <c r="AL145" s="80"/>
      <c r="AM145" s="82">
        <v>41239.498333333337</v>
      </c>
      <c r="AN145" s="80" t="s">
        <v>11418</v>
      </c>
      <c r="AO145" s="84" t="s">
        <v>11561</v>
      </c>
      <c r="AP145" s="80" t="s">
        <v>66</v>
      </c>
      <c r="AQ145" s="2"/>
      <c r="AR145" s="3"/>
      <c r="AS145" s="3"/>
      <c r="AT145" s="3"/>
      <c r="AU145" s="3"/>
    </row>
    <row r="146" spans="1:47" x14ac:dyDescent="0.35">
      <c r="A146" s="66" t="s">
        <v>289</v>
      </c>
      <c r="B146" s="67"/>
      <c r="C146" s="67"/>
      <c r="D146" s="68"/>
      <c r="E146" s="70"/>
      <c r="F146" s="104" t="s">
        <v>10294</v>
      </c>
      <c r="G146" s="67"/>
      <c r="H146" s="71"/>
      <c r="I146" s="72"/>
      <c r="J146" s="72"/>
      <c r="K146" s="71" t="s">
        <v>12863</v>
      </c>
      <c r="L146" s="75"/>
      <c r="M146" s="76"/>
      <c r="N146" s="76"/>
      <c r="O146" s="77"/>
      <c r="P146" s="78"/>
      <c r="Q146" s="78"/>
      <c r="R146" s="88"/>
      <c r="S146" s="88"/>
      <c r="T146" s="88"/>
      <c r="U146" s="88"/>
      <c r="V146" s="52"/>
      <c r="W146" s="52"/>
      <c r="X146" s="52"/>
      <c r="Y146" s="52"/>
      <c r="Z146" s="51"/>
      <c r="AA146" s="73"/>
      <c r="AB146" s="73"/>
      <c r="AC146" s="74"/>
      <c r="AD146" s="80">
        <v>247</v>
      </c>
      <c r="AE146" s="80">
        <v>88</v>
      </c>
      <c r="AF146" s="80">
        <v>49303</v>
      </c>
      <c r="AG146" s="80">
        <v>14709</v>
      </c>
      <c r="AH146" s="80"/>
      <c r="AI146" s="80" t="s">
        <v>7824</v>
      </c>
      <c r="AJ146" s="80"/>
      <c r="AK146" s="80"/>
      <c r="AL146" s="80"/>
      <c r="AM146" s="82">
        <v>42494.830578703702</v>
      </c>
      <c r="AN146" s="80" t="s">
        <v>11418</v>
      </c>
      <c r="AO146" s="84" t="s">
        <v>11562</v>
      </c>
      <c r="AP146" s="80" t="s">
        <v>66</v>
      </c>
      <c r="AQ146" s="2"/>
      <c r="AR146" s="3"/>
      <c r="AS146" s="3"/>
      <c r="AT146" s="3"/>
      <c r="AU146" s="3"/>
    </row>
    <row r="147" spans="1:47" x14ac:dyDescent="0.35">
      <c r="A147" s="66" t="s">
        <v>290</v>
      </c>
      <c r="B147" s="67"/>
      <c r="C147" s="67"/>
      <c r="D147" s="68"/>
      <c r="E147" s="70"/>
      <c r="F147" s="104" t="s">
        <v>10295</v>
      </c>
      <c r="G147" s="67"/>
      <c r="H147" s="71"/>
      <c r="I147" s="72"/>
      <c r="J147" s="72"/>
      <c r="K147" s="71" t="s">
        <v>12864</v>
      </c>
      <c r="L147" s="75"/>
      <c r="M147" s="76"/>
      <c r="N147" s="76"/>
      <c r="O147" s="77"/>
      <c r="P147" s="78"/>
      <c r="Q147" s="78"/>
      <c r="R147" s="88"/>
      <c r="S147" s="88"/>
      <c r="T147" s="88"/>
      <c r="U147" s="88"/>
      <c r="V147" s="52"/>
      <c r="W147" s="52"/>
      <c r="X147" s="52"/>
      <c r="Y147" s="52"/>
      <c r="Z147" s="51"/>
      <c r="AA147" s="73"/>
      <c r="AB147" s="73"/>
      <c r="AC147" s="74"/>
      <c r="AD147" s="80">
        <v>3039</v>
      </c>
      <c r="AE147" s="80">
        <v>1783</v>
      </c>
      <c r="AF147" s="80">
        <v>114075</v>
      </c>
      <c r="AG147" s="80">
        <v>87267</v>
      </c>
      <c r="AH147" s="80"/>
      <c r="AI147" s="80" t="s">
        <v>7825</v>
      </c>
      <c r="AJ147" s="80" t="s">
        <v>8946</v>
      </c>
      <c r="AK147" s="80"/>
      <c r="AL147" s="80"/>
      <c r="AM147" s="82">
        <v>44016.84138888889</v>
      </c>
      <c r="AN147" s="80" t="s">
        <v>11418</v>
      </c>
      <c r="AO147" s="84" t="s">
        <v>11563</v>
      </c>
      <c r="AP147" s="80" t="s">
        <v>66</v>
      </c>
      <c r="AQ147" s="2"/>
      <c r="AR147" s="3"/>
      <c r="AS147" s="3"/>
      <c r="AT147" s="3"/>
      <c r="AU147" s="3"/>
    </row>
    <row r="148" spans="1:47" x14ac:dyDescent="0.35">
      <c r="A148" s="66" t="s">
        <v>291</v>
      </c>
      <c r="B148" s="67"/>
      <c r="C148" s="67"/>
      <c r="D148" s="68"/>
      <c r="E148" s="70"/>
      <c r="F148" s="104" t="s">
        <v>10296</v>
      </c>
      <c r="G148" s="67"/>
      <c r="H148" s="71"/>
      <c r="I148" s="72"/>
      <c r="J148" s="72"/>
      <c r="K148" s="71" t="s">
        <v>12865</v>
      </c>
      <c r="L148" s="75"/>
      <c r="M148" s="76"/>
      <c r="N148" s="76"/>
      <c r="O148" s="77"/>
      <c r="P148" s="78"/>
      <c r="Q148" s="78"/>
      <c r="R148" s="88"/>
      <c r="S148" s="88"/>
      <c r="T148" s="88"/>
      <c r="U148" s="88"/>
      <c r="V148" s="52"/>
      <c r="W148" s="52"/>
      <c r="X148" s="52"/>
      <c r="Y148" s="52"/>
      <c r="Z148" s="51"/>
      <c r="AA148" s="73"/>
      <c r="AB148" s="73"/>
      <c r="AC148" s="74"/>
      <c r="AD148" s="80">
        <v>322</v>
      </c>
      <c r="AE148" s="80">
        <v>93</v>
      </c>
      <c r="AF148" s="80">
        <v>19094</v>
      </c>
      <c r="AG148" s="80">
        <v>43684</v>
      </c>
      <c r="AH148" s="80"/>
      <c r="AI148" s="80"/>
      <c r="AJ148" s="80"/>
      <c r="AK148" s="80"/>
      <c r="AL148" s="80"/>
      <c r="AM148" s="82">
        <v>43556.659768518519</v>
      </c>
      <c r="AN148" s="80" t="s">
        <v>11418</v>
      </c>
      <c r="AO148" s="84" t="s">
        <v>11564</v>
      </c>
      <c r="AP148" s="80" t="s">
        <v>66</v>
      </c>
      <c r="AQ148" s="2"/>
      <c r="AR148" s="3"/>
      <c r="AS148" s="3"/>
      <c r="AT148" s="3"/>
      <c r="AU148" s="3"/>
    </row>
    <row r="149" spans="1:47" x14ac:dyDescent="0.35">
      <c r="A149" s="66" t="s">
        <v>292</v>
      </c>
      <c r="B149" s="67"/>
      <c r="C149" s="67"/>
      <c r="D149" s="68"/>
      <c r="E149" s="70"/>
      <c r="F149" s="104" t="s">
        <v>10297</v>
      </c>
      <c r="G149" s="67"/>
      <c r="H149" s="71"/>
      <c r="I149" s="72"/>
      <c r="J149" s="72"/>
      <c r="K149" s="71" t="s">
        <v>12866</v>
      </c>
      <c r="L149" s="75"/>
      <c r="M149" s="76"/>
      <c r="N149" s="76"/>
      <c r="O149" s="77"/>
      <c r="P149" s="78"/>
      <c r="Q149" s="78"/>
      <c r="R149" s="88"/>
      <c r="S149" s="88"/>
      <c r="T149" s="88"/>
      <c r="U149" s="88"/>
      <c r="V149" s="52"/>
      <c r="W149" s="52"/>
      <c r="X149" s="52"/>
      <c r="Y149" s="52"/>
      <c r="Z149" s="51"/>
      <c r="AA149" s="73"/>
      <c r="AB149" s="73"/>
      <c r="AC149" s="74"/>
      <c r="AD149" s="80">
        <v>47</v>
      </c>
      <c r="AE149" s="80">
        <v>48</v>
      </c>
      <c r="AF149" s="80">
        <v>7134</v>
      </c>
      <c r="AG149" s="80">
        <v>1667</v>
      </c>
      <c r="AH149" s="80"/>
      <c r="AI149" s="80" t="s">
        <v>7826</v>
      </c>
      <c r="AJ149" s="80" t="s">
        <v>8947</v>
      </c>
      <c r="AK149" s="80"/>
      <c r="AL149" s="80"/>
      <c r="AM149" s="82">
        <v>43934.266030092593</v>
      </c>
      <c r="AN149" s="80" t="s">
        <v>11418</v>
      </c>
      <c r="AO149" s="84" t="s">
        <v>11565</v>
      </c>
      <c r="AP149" s="80" t="s">
        <v>66</v>
      </c>
      <c r="AQ149" s="2"/>
      <c r="AR149" s="3"/>
      <c r="AS149" s="3"/>
      <c r="AT149" s="3"/>
      <c r="AU149" s="3"/>
    </row>
    <row r="150" spans="1:47" x14ac:dyDescent="0.35">
      <c r="A150" s="66" t="s">
        <v>293</v>
      </c>
      <c r="B150" s="67"/>
      <c r="C150" s="67"/>
      <c r="D150" s="68"/>
      <c r="E150" s="70"/>
      <c r="F150" s="104" t="s">
        <v>10298</v>
      </c>
      <c r="G150" s="67"/>
      <c r="H150" s="71"/>
      <c r="I150" s="72"/>
      <c r="J150" s="72"/>
      <c r="K150" s="71" t="s">
        <v>12867</v>
      </c>
      <c r="L150" s="75"/>
      <c r="M150" s="76"/>
      <c r="N150" s="76"/>
      <c r="O150" s="77"/>
      <c r="P150" s="78"/>
      <c r="Q150" s="78"/>
      <c r="R150" s="88"/>
      <c r="S150" s="88"/>
      <c r="T150" s="88"/>
      <c r="U150" s="88"/>
      <c r="V150" s="52"/>
      <c r="W150" s="52"/>
      <c r="X150" s="52"/>
      <c r="Y150" s="52"/>
      <c r="Z150" s="51"/>
      <c r="AA150" s="73"/>
      <c r="AB150" s="73"/>
      <c r="AC150" s="74"/>
      <c r="AD150" s="80">
        <v>1552</v>
      </c>
      <c r="AE150" s="80">
        <v>845</v>
      </c>
      <c r="AF150" s="80">
        <v>1857</v>
      </c>
      <c r="AG150" s="80">
        <v>1446</v>
      </c>
      <c r="AH150" s="80"/>
      <c r="AI150" s="80" t="s">
        <v>7827</v>
      </c>
      <c r="AJ150" s="80" t="s">
        <v>8892</v>
      </c>
      <c r="AK150" s="80"/>
      <c r="AL150" s="80"/>
      <c r="AM150" s="82">
        <v>42063.370393518519</v>
      </c>
      <c r="AN150" s="80" t="s">
        <v>11418</v>
      </c>
      <c r="AO150" s="84" t="s">
        <v>11566</v>
      </c>
      <c r="AP150" s="80" t="s">
        <v>66</v>
      </c>
      <c r="AQ150" s="2"/>
      <c r="AR150" s="3"/>
      <c r="AS150" s="3"/>
      <c r="AT150" s="3"/>
      <c r="AU150" s="3"/>
    </row>
    <row r="151" spans="1:47" x14ac:dyDescent="0.35">
      <c r="A151" s="66" t="s">
        <v>1162</v>
      </c>
      <c r="B151" s="67"/>
      <c r="C151" s="67"/>
      <c r="D151" s="68"/>
      <c r="E151" s="70"/>
      <c r="F151" s="104" t="s">
        <v>10299</v>
      </c>
      <c r="G151" s="67"/>
      <c r="H151" s="71"/>
      <c r="I151" s="72"/>
      <c r="J151" s="72"/>
      <c r="K151" s="71" t="s">
        <v>12868</v>
      </c>
      <c r="L151" s="75"/>
      <c r="M151" s="76"/>
      <c r="N151" s="76"/>
      <c r="O151" s="77"/>
      <c r="P151" s="78"/>
      <c r="Q151" s="78"/>
      <c r="R151" s="88"/>
      <c r="S151" s="88"/>
      <c r="T151" s="88"/>
      <c r="U151" s="88"/>
      <c r="V151" s="52"/>
      <c r="W151" s="52"/>
      <c r="X151" s="52"/>
      <c r="Y151" s="52"/>
      <c r="Z151" s="51"/>
      <c r="AA151" s="73"/>
      <c r="AB151" s="73"/>
      <c r="AC151" s="74"/>
      <c r="AD151" s="80">
        <v>220</v>
      </c>
      <c r="AE151" s="80">
        <v>82</v>
      </c>
      <c r="AF151" s="80">
        <v>140</v>
      </c>
      <c r="AG151" s="80">
        <v>41</v>
      </c>
      <c r="AH151" s="80"/>
      <c r="AI151" s="80" t="s">
        <v>7828</v>
      </c>
      <c r="AJ151" s="80" t="s">
        <v>8875</v>
      </c>
      <c r="AK151" s="84" t="s">
        <v>9531</v>
      </c>
      <c r="AL151" s="80"/>
      <c r="AM151" s="82">
        <v>43768.396307870367</v>
      </c>
      <c r="AN151" s="80" t="s">
        <v>11418</v>
      </c>
      <c r="AO151" s="84" t="s">
        <v>11567</v>
      </c>
      <c r="AP151" s="80" t="s">
        <v>66</v>
      </c>
      <c r="AQ151" s="2"/>
      <c r="AR151" s="3"/>
      <c r="AS151" s="3"/>
      <c r="AT151" s="3"/>
      <c r="AU151" s="3"/>
    </row>
    <row r="152" spans="1:47" x14ac:dyDescent="0.35">
      <c r="A152" s="66" t="s">
        <v>294</v>
      </c>
      <c r="B152" s="67"/>
      <c r="C152" s="67"/>
      <c r="D152" s="68"/>
      <c r="E152" s="70"/>
      <c r="F152" s="104" t="s">
        <v>10300</v>
      </c>
      <c r="G152" s="67"/>
      <c r="H152" s="71"/>
      <c r="I152" s="72"/>
      <c r="J152" s="72"/>
      <c r="K152" s="71" t="s">
        <v>12869</v>
      </c>
      <c r="L152" s="75"/>
      <c r="M152" s="76"/>
      <c r="N152" s="76"/>
      <c r="O152" s="77"/>
      <c r="P152" s="78"/>
      <c r="Q152" s="78"/>
      <c r="R152" s="88"/>
      <c r="S152" s="88"/>
      <c r="T152" s="88"/>
      <c r="U152" s="88"/>
      <c r="V152" s="52"/>
      <c r="W152" s="52"/>
      <c r="X152" s="52"/>
      <c r="Y152" s="52"/>
      <c r="Z152" s="51"/>
      <c r="AA152" s="73"/>
      <c r="AB152" s="73"/>
      <c r="AC152" s="74"/>
      <c r="AD152" s="80">
        <v>2081</v>
      </c>
      <c r="AE152" s="80">
        <v>1964</v>
      </c>
      <c r="AF152" s="80">
        <v>11519</v>
      </c>
      <c r="AG152" s="80">
        <v>15033</v>
      </c>
      <c r="AH152" s="80"/>
      <c r="AI152" s="80" t="s">
        <v>7829</v>
      </c>
      <c r="AJ152" s="80" t="s">
        <v>8892</v>
      </c>
      <c r="AK152" s="84" t="s">
        <v>9532</v>
      </c>
      <c r="AL152" s="80"/>
      <c r="AM152" s="82">
        <v>40590.591296296298</v>
      </c>
      <c r="AN152" s="80" t="s">
        <v>11418</v>
      </c>
      <c r="AO152" s="84" t="s">
        <v>11568</v>
      </c>
      <c r="AP152" s="80" t="s">
        <v>66</v>
      </c>
      <c r="AQ152" s="2"/>
      <c r="AR152" s="3"/>
      <c r="AS152" s="3"/>
      <c r="AT152" s="3"/>
      <c r="AU152" s="3"/>
    </row>
    <row r="153" spans="1:47" x14ac:dyDescent="0.35">
      <c r="A153" s="66" t="s">
        <v>295</v>
      </c>
      <c r="B153" s="67"/>
      <c r="C153" s="67"/>
      <c r="D153" s="68"/>
      <c r="E153" s="70"/>
      <c r="F153" s="104" t="s">
        <v>10301</v>
      </c>
      <c r="G153" s="67"/>
      <c r="H153" s="71"/>
      <c r="I153" s="72"/>
      <c r="J153" s="72"/>
      <c r="K153" s="71" t="s">
        <v>12870</v>
      </c>
      <c r="L153" s="75"/>
      <c r="M153" s="76"/>
      <c r="N153" s="76"/>
      <c r="O153" s="77"/>
      <c r="P153" s="78"/>
      <c r="Q153" s="78"/>
      <c r="R153" s="88"/>
      <c r="S153" s="88"/>
      <c r="T153" s="88"/>
      <c r="U153" s="88"/>
      <c r="V153" s="52"/>
      <c r="W153" s="52"/>
      <c r="X153" s="52"/>
      <c r="Y153" s="52"/>
      <c r="Z153" s="51"/>
      <c r="AA153" s="73"/>
      <c r="AB153" s="73"/>
      <c r="AC153" s="74"/>
      <c r="AD153" s="80">
        <v>1300</v>
      </c>
      <c r="AE153" s="80">
        <v>884</v>
      </c>
      <c r="AF153" s="80">
        <v>1963</v>
      </c>
      <c r="AG153" s="80">
        <v>12463</v>
      </c>
      <c r="AH153" s="80"/>
      <c r="AI153" s="80" t="s">
        <v>7830</v>
      </c>
      <c r="AJ153" s="80" t="s">
        <v>8948</v>
      </c>
      <c r="AK153" s="84" t="s">
        <v>9533</v>
      </c>
      <c r="AL153" s="80"/>
      <c r="AM153" s="82">
        <v>39999.686608796299</v>
      </c>
      <c r="AN153" s="80" t="s">
        <v>11418</v>
      </c>
      <c r="AO153" s="84" t="s">
        <v>11569</v>
      </c>
      <c r="AP153" s="80" t="s">
        <v>66</v>
      </c>
      <c r="AQ153" s="2"/>
      <c r="AR153" s="3"/>
      <c r="AS153" s="3"/>
      <c r="AT153" s="3"/>
      <c r="AU153" s="3"/>
    </row>
    <row r="154" spans="1:47" x14ac:dyDescent="0.35">
      <c r="A154" s="66" t="s">
        <v>1359</v>
      </c>
      <c r="B154" s="67"/>
      <c r="C154" s="67"/>
      <c r="D154" s="68"/>
      <c r="E154" s="70"/>
      <c r="F154" s="104" t="s">
        <v>10302</v>
      </c>
      <c r="G154" s="67"/>
      <c r="H154" s="71"/>
      <c r="I154" s="72"/>
      <c r="J154" s="72"/>
      <c r="K154" s="71" t="s">
        <v>12871</v>
      </c>
      <c r="L154" s="75"/>
      <c r="M154" s="76"/>
      <c r="N154" s="76"/>
      <c r="O154" s="77"/>
      <c r="P154" s="78"/>
      <c r="Q154" s="78"/>
      <c r="R154" s="88"/>
      <c r="S154" s="88"/>
      <c r="T154" s="88"/>
      <c r="U154" s="88"/>
      <c r="V154" s="52"/>
      <c r="W154" s="52"/>
      <c r="X154" s="52"/>
      <c r="Y154" s="52"/>
      <c r="Z154" s="51"/>
      <c r="AA154" s="73"/>
      <c r="AB154" s="73"/>
      <c r="AC154" s="74"/>
      <c r="AD154" s="80">
        <v>587</v>
      </c>
      <c r="AE154" s="80">
        <v>1076</v>
      </c>
      <c r="AF154" s="80">
        <v>1996</v>
      </c>
      <c r="AG154" s="80">
        <v>2591</v>
      </c>
      <c r="AH154" s="80"/>
      <c r="AI154" s="80" t="s">
        <v>7831</v>
      </c>
      <c r="AJ154" s="80" t="s">
        <v>8949</v>
      </c>
      <c r="AK154" s="84" t="s">
        <v>9534</v>
      </c>
      <c r="AL154" s="80"/>
      <c r="AM154" s="82">
        <v>43992.395601851851</v>
      </c>
      <c r="AN154" s="80" t="s">
        <v>11418</v>
      </c>
      <c r="AO154" s="84" t="s">
        <v>11570</v>
      </c>
      <c r="AP154" s="80" t="s">
        <v>65</v>
      </c>
      <c r="AQ154" s="2"/>
      <c r="AR154" s="3"/>
      <c r="AS154" s="3"/>
      <c r="AT154" s="3"/>
      <c r="AU154" s="3"/>
    </row>
    <row r="155" spans="1:47" x14ac:dyDescent="0.35">
      <c r="A155" s="66" t="s">
        <v>1326</v>
      </c>
      <c r="B155" s="67"/>
      <c r="C155" s="67"/>
      <c r="D155" s="68"/>
      <c r="E155" s="70"/>
      <c r="F155" s="104" t="s">
        <v>10303</v>
      </c>
      <c r="G155" s="67"/>
      <c r="H155" s="71"/>
      <c r="I155" s="72"/>
      <c r="J155" s="72"/>
      <c r="K155" s="71" t="s">
        <v>12872</v>
      </c>
      <c r="L155" s="75"/>
      <c r="M155" s="76"/>
      <c r="N155" s="76"/>
      <c r="O155" s="77"/>
      <c r="P155" s="78"/>
      <c r="Q155" s="78"/>
      <c r="R155" s="88"/>
      <c r="S155" s="88"/>
      <c r="T155" s="88"/>
      <c r="U155" s="88"/>
      <c r="V155" s="52"/>
      <c r="W155" s="52"/>
      <c r="X155" s="52"/>
      <c r="Y155" s="52"/>
      <c r="Z155" s="51"/>
      <c r="AA155" s="73"/>
      <c r="AB155" s="73"/>
      <c r="AC155" s="74"/>
      <c r="AD155" s="80">
        <v>183</v>
      </c>
      <c r="AE155" s="80">
        <v>1494</v>
      </c>
      <c r="AF155" s="80">
        <v>1252</v>
      </c>
      <c r="AG155" s="80">
        <v>722</v>
      </c>
      <c r="AH155" s="80"/>
      <c r="AI155" s="80" t="s">
        <v>7832</v>
      </c>
      <c r="AJ155" s="80" t="s">
        <v>8950</v>
      </c>
      <c r="AK155" s="84" t="s">
        <v>9535</v>
      </c>
      <c r="AL155" s="80"/>
      <c r="AM155" s="82">
        <v>40407.500358796293</v>
      </c>
      <c r="AN155" s="80" t="s">
        <v>11418</v>
      </c>
      <c r="AO155" s="84" t="s">
        <v>11571</v>
      </c>
      <c r="AP155" s="80" t="s">
        <v>66</v>
      </c>
      <c r="AQ155" s="2"/>
      <c r="AR155" s="3"/>
      <c r="AS155" s="3"/>
      <c r="AT155" s="3"/>
      <c r="AU155" s="3"/>
    </row>
    <row r="156" spans="1:47" x14ac:dyDescent="0.35">
      <c r="A156" s="66" t="s">
        <v>296</v>
      </c>
      <c r="B156" s="67"/>
      <c r="C156" s="67"/>
      <c r="D156" s="68"/>
      <c r="E156" s="70"/>
      <c r="F156" s="104" t="s">
        <v>10304</v>
      </c>
      <c r="G156" s="67"/>
      <c r="H156" s="71"/>
      <c r="I156" s="72"/>
      <c r="J156" s="72"/>
      <c r="K156" s="71" t="s">
        <v>12873</v>
      </c>
      <c r="L156" s="75"/>
      <c r="M156" s="76"/>
      <c r="N156" s="76"/>
      <c r="O156" s="77"/>
      <c r="P156" s="78"/>
      <c r="Q156" s="78"/>
      <c r="R156" s="88"/>
      <c r="S156" s="88"/>
      <c r="T156" s="88"/>
      <c r="U156" s="88"/>
      <c r="V156" s="52"/>
      <c r="W156" s="52"/>
      <c r="X156" s="52"/>
      <c r="Y156" s="52"/>
      <c r="Z156" s="51"/>
      <c r="AA156" s="73"/>
      <c r="AB156" s="73"/>
      <c r="AC156" s="74"/>
      <c r="AD156" s="80">
        <v>29</v>
      </c>
      <c r="AE156" s="80">
        <v>49</v>
      </c>
      <c r="AF156" s="80">
        <v>3070</v>
      </c>
      <c r="AG156" s="80">
        <v>4388</v>
      </c>
      <c r="AH156" s="80"/>
      <c r="AI156" s="80" t="s">
        <v>7833</v>
      </c>
      <c r="AJ156" s="80" t="s">
        <v>8892</v>
      </c>
      <c r="AK156" s="84" t="s">
        <v>9536</v>
      </c>
      <c r="AL156" s="80"/>
      <c r="AM156" s="82">
        <v>44322.665081018517</v>
      </c>
      <c r="AN156" s="80" t="s">
        <v>11418</v>
      </c>
      <c r="AO156" s="84" t="s">
        <v>11572</v>
      </c>
      <c r="AP156" s="80" t="s">
        <v>66</v>
      </c>
      <c r="AQ156" s="2"/>
      <c r="AR156" s="3"/>
      <c r="AS156" s="3"/>
      <c r="AT156" s="3"/>
      <c r="AU156" s="3"/>
    </row>
    <row r="157" spans="1:47" x14ac:dyDescent="0.35">
      <c r="A157" s="66" t="s">
        <v>297</v>
      </c>
      <c r="B157" s="67"/>
      <c r="C157" s="67"/>
      <c r="D157" s="68"/>
      <c r="E157" s="70"/>
      <c r="F157" s="104" t="s">
        <v>10305</v>
      </c>
      <c r="G157" s="67"/>
      <c r="H157" s="71"/>
      <c r="I157" s="72"/>
      <c r="J157" s="72"/>
      <c r="K157" s="71" t="s">
        <v>12874</v>
      </c>
      <c r="L157" s="75"/>
      <c r="M157" s="76"/>
      <c r="N157" s="76"/>
      <c r="O157" s="77"/>
      <c r="P157" s="78"/>
      <c r="Q157" s="78"/>
      <c r="R157" s="88"/>
      <c r="S157" s="88"/>
      <c r="T157" s="88"/>
      <c r="U157" s="88"/>
      <c r="V157" s="52"/>
      <c r="W157" s="52"/>
      <c r="X157" s="52"/>
      <c r="Y157" s="52"/>
      <c r="Z157" s="51"/>
      <c r="AA157" s="73"/>
      <c r="AB157" s="73"/>
      <c r="AC157" s="74"/>
      <c r="AD157" s="80">
        <v>62</v>
      </c>
      <c r="AE157" s="80">
        <v>8</v>
      </c>
      <c r="AF157" s="80">
        <v>2939</v>
      </c>
      <c r="AG157" s="80">
        <v>12080</v>
      </c>
      <c r="AH157" s="80"/>
      <c r="AI157" s="80"/>
      <c r="AJ157" s="80"/>
      <c r="AK157" s="80"/>
      <c r="AL157" s="80"/>
      <c r="AM157" s="82">
        <v>44272.851481481484</v>
      </c>
      <c r="AN157" s="80" t="s">
        <v>11418</v>
      </c>
      <c r="AO157" s="84" t="s">
        <v>11573</v>
      </c>
      <c r="AP157" s="80" t="s">
        <v>66</v>
      </c>
      <c r="AQ157" s="2"/>
      <c r="AR157" s="3"/>
      <c r="AS157" s="3"/>
      <c r="AT157" s="3"/>
      <c r="AU157" s="3"/>
    </row>
    <row r="158" spans="1:47" x14ac:dyDescent="0.35">
      <c r="A158" s="66" t="s">
        <v>298</v>
      </c>
      <c r="B158" s="67"/>
      <c r="C158" s="67"/>
      <c r="D158" s="68"/>
      <c r="E158" s="70"/>
      <c r="F158" s="104" t="s">
        <v>10306</v>
      </c>
      <c r="G158" s="67"/>
      <c r="H158" s="71"/>
      <c r="I158" s="72"/>
      <c r="J158" s="72"/>
      <c r="K158" s="71" t="s">
        <v>12875</v>
      </c>
      <c r="L158" s="75"/>
      <c r="M158" s="76"/>
      <c r="N158" s="76"/>
      <c r="O158" s="77"/>
      <c r="P158" s="78"/>
      <c r="Q158" s="78"/>
      <c r="R158" s="88"/>
      <c r="S158" s="88"/>
      <c r="T158" s="88"/>
      <c r="U158" s="88"/>
      <c r="V158" s="52"/>
      <c r="W158" s="52"/>
      <c r="X158" s="52"/>
      <c r="Y158" s="52"/>
      <c r="Z158" s="51"/>
      <c r="AA158" s="73"/>
      <c r="AB158" s="73"/>
      <c r="AC158" s="74"/>
      <c r="AD158" s="80">
        <v>831</v>
      </c>
      <c r="AE158" s="80">
        <v>1062</v>
      </c>
      <c r="AF158" s="80">
        <v>1794</v>
      </c>
      <c r="AG158" s="80">
        <v>2003</v>
      </c>
      <c r="AH158" s="80"/>
      <c r="AI158" s="80" t="s">
        <v>7834</v>
      </c>
      <c r="AJ158" s="80" t="s">
        <v>8951</v>
      </c>
      <c r="AK158" s="84" t="s">
        <v>9537</v>
      </c>
      <c r="AL158" s="80"/>
      <c r="AM158" s="82">
        <v>43531.477349537039</v>
      </c>
      <c r="AN158" s="80" t="s">
        <v>11418</v>
      </c>
      <c r="AO158" s="84" t="s">
        <v>11574</v>
      </c>
      <c r="AP158" s="80" t="s">
        <v>66</v>
      </c>
      <c r="AQ158" s="2"/>
      <c r="AR158" s="3"/>
      <c r="AS158" s="3"/>
      <c r="AT158" s="3"/>
      <c r="AU158" s="3"/>
    </row>
    <row r="159" spans="1:47" x14ac:dyDescent="0.35">
      <c r="A159" s="66" t="s">
        <v>1360</v>
      </c>
      <c r="B159" s="67"/>
      <c r="C159" s="67"/>
      <c r="D159" s="68"/>
      <c r="E159" s="70"/>
      <c r="F159" s="104" t="s">
        <v>10307</v>
      </c>
      <c r="G159" s="67"/>
      <c r="H159" s="71"/>
      <c r="I159" s="72"/>
      <c r="J159" s="72"/>
      <c r="K159" s="71" t="s">
        <v>12876</v>
      </c>
      <c r="L159" s="75"/>
      <c r="M159" s="76"/>
      <c r="N159" s="76"/>
      <c r="O159" s="77"/>
      <c r="P159" s="78"/>
      <c r="Q159" s="78"/>
      <c r="R159" s="88"/>
      <c r="S159" s="88"/>
      <c r="T159" s="88"/>
      <c r="U159" s="88"/>
      <c r="V159" s="52"/>
      <c r="W159" s="52"/>
      <c r="X159" s="52"/>
      <c r="Y159" s="52"/>
      <c r="Z159" s="51"/>
      <c r="AA159" s="73"/>
      <c r="AB159" s="73"/>
      <c r="AC159" s="74"/>
      <c r="AD159" s="80">
        <v>5001</v>
      </c>
      <c r="AE159" s="80">
        <v>2101</v>
      </c>
      <c r="AF159" s="80">
        <v>11832</v>
      </c>
      <c r="AG159" s="80">
        <v>16018</v>
      </c>
      <c r="AH159" s="80"/>
      <c r="AI159" s="80" t="s">
        <v>7835</v>
      </c>
      <c r="AJ159" s="80" t="s">
        <v>8863</v>
      </c>
      <c r="AK159" s="84" t="s">
        <v>9538</v>
      </c>
      <c r="AL159" s="80"/>
      <c r="AM159" s="82">
        <v>42147.408773148149</v>
      </c>
      <c r="AN159" s="80" t="s">
        <v>11418</v>
      </c>
      <c r="AO159" s="84" t="s">
        <v>11575</v>
      </c>
      <c r="AP159" s="80" t="s">
        <v>65</v>
      </c>
      <c r="AQ159" s="2"/>
      <c r="AR159" s="3"/>
      <c r="AS159" s="3"/>
      <c r="AT159" s="3"/>
      <c r="AU159" s="3"/>
    </row>
    <row r="160" spans="1:47" x14ac:dyDescent="0.35">
      <c r="A160" s="66" t="s">
        <v>348</v>
      </c>
      <c r="B160" s="67"/>
      <c r="C160" s="67"/>
      <c r="D160" s="68"/>
      <c r="E160" s="70"/>
      <c r="F160" s="104" t="s">
        <v>10308</v>
      </c>
      <c r="G160" s="67"/>
      <c r="H160" s="71"/>
      <c r="I160" s="72"/>
      <c r="J160" s="72"/>
      <c r="K160" s="71" t="s">
        <v>12877</v>
      </c>
      <c r="L160" s="75"/>
      <c r="M160" s="76"/>
      <c r="N160" s="76"/>
      <c r="O160" s="77"/>
      <c r="P160" s="78"/>
      <c r="Q160" s="78"/>
      <c r="R160" s="88"/>
      <c r="S160" s="88"/>
      <c r="T160" s="88"/>
      <c r="U160" s="88"/>
      <c r="V160" s="52"/>
      <c r="W160" s="52"/>
      <c r="X160" s="52"/>
      <c r="Y160" s="52"/>
      <c r="Z160" s="51"/>
      <c r="AA160" s="73"/>
      <c r="AB160" s="73"/>
      <c r="AC160" s="74"/>
      <c r="AD160" s="80">
        <v>44</v>
      </c>
      <c r="AE160" s="80">
        <v>14</v>
      </c>
      <c r="AF160" s="80">
        <v>41</v>
      </c>
      <c r="AG160" s="80">
        <v>74</v>
      </c>
      <c r="AH160" s="80"/>
      <c r="AI160" s="80" t="s">
        <v>7836</v>
      </c>
      <c r="AJ160" s="80" t="s">
        <v>8952</v>
      </c>
      <c r="AK160" s="84" t="s">
        <v>9539</v>
      </c>
      <c r="AL160" s="80"/>
      <c r="AM160" s="82">
        <v>44380.447604166664</v>
      </c>
      <c r="AN160" s="80" t="s">
        <v>11418</v>
      </c>
      <c r="AO160" s="84" t="s">
        <v>11576</v>
      </c>
      <c r="AP160" s="80" t="s">
        <v>66</v>
      </c>
      <c r="AQ160" s="2"/>
      <c r="AR160" s="3"/>
      <c r="AS160" s="3"/>
      <c r="AT160" s="3"/>
      <c r="AU160" s="3"/>
    </row>
    <row r="161" spans="1:47" x14ac:dyDescent="0.35">
      <c r="A161" s="66" t="s">
        <v>350</v>
      </c>
      <c r="B161" s="67"/>
      <c r="C161" s="67"/>
      <c r="D161" s="68"/>
      <c r="E161" s="70"/>
      <c r="F161" s="104" t="s">
        <v>10309</v>
      </c>
      <c r="G161" s="67"/>
      <c r="H161" s="71"/>
      <c r="I161" s="72"/>
      <c r="J161" s="72"/>
      <c r="K161" s="71" t="s">
        <v>12878</v>
      </c>
      <c r="L161" s="75"/>
      <c r="M161" s="76"/>
      <c r="N161" s="76"/>
      <c r="O161" s="77"/>
      <c r="P161" s="78"/>
      <c r="Q161" s="78"/>
      <c r="R161" s="88"/>
      <c r="S161" s="88"/>
      <c r="T161" s="88"/>
      <c r="U161" s="88"/>
      <c r="V161" s="52"/>
      <c r="W161" s="52"/>
      <c r="X161" s="52"/>
      <c r="Y161" s="52"/>
      <c r="Z161" s="51"/>
      <c r="AA161" s="73"/>
      <c r="AB161" s="73"/>
      <c r="AC161" s="74"/>
      <c r="AD161" s="80">
        <v>3377</v>
      </c>
      <c r="AE161" s="80">
        <v>734</v>
      </c>
      <c r="AF161" s="80">
        <v>5268</v>
      </c>
      <c r="AG161" s="80">
        <v>4293</v>
      </c>
      <c r="AH161" s="80"/>
      <c r="AI161" s="80" t="s">
        <v>7837</v>
      </c>
      <c r="AJ161" s="80" t="s">
        <v>8863</v>
      </c>
      <c r="AK161" s="84" t="s">
        <v>9540</v>
      </c>
      <c r="AL161" s="80"/>
      <c r="AM161" s="82">
        <v>42392.886388888888</v>
      </c>
      <c r="AN161" s="80" t="s">
        <v>11418</v>
      </c>
      <c r="AO161" s="84" t="s">
        <v>11577</v>
      </c>
      <c r="AP161" s="80" t="s">
        <v>66</v>
      </c>
      <c r="AQ161" s="2"/>
      <c r="AR161" s="3"/>
      <c r="AS161" s="3"/>
      <c r="AT161" s="3"/>
      <c r="AU161" s="3"/>
    </row>
    <row r="162" spans="1:47" x14ac:dyDescent="0.35">
      <c r="A162" s="66" t="s">
        <v>299</v>
      </c>
      <c r="B162" s="67"/>
      <c r="C162" s="67"/>
      <c r="D162" s="68"/>
      <c r="E162" s="70"/>
      <c r="F162" s="104" t="s">
        <v>10310</v>
      </c>
      <c r="G162" s="67"/>
      <c r="H162" s="71"/>
      <c r="I162" s="72"/>
      <c r="J162" s="72"/>
      <c r="K162" s="71" t="s">
        <v>12879</v>
      </c>
      <c r="L162" s="75"/>
      <c r="M162" s="76"/>
      <c r="N162" s="76"/>
      <c r="O162" s="77"/>
      <c r="P162" s="78"/>
      <c r="Q162" s="78"/>
      <c r="R162" s="88"/>
      <c r="S162" s="88"/>
      <c r="T162" s="88"/>
      <c r="U162" s="88"/>
      <c r="V162" s="52"/>
      <c r="W162" s="52"/>
      <c r="X162" s="52"/>
      <c r="Y162" s="52"/>
      <c r="Z162" s="51"/>
      <c r="AA162" s="73"/>
      <c r="AB162" s="73"/>
      <c r="AC162" s="74"/>
      <c r="AD162" s="80">
        <v>153</v>
      </c>
      <c r="AE162" s="80">
        <v>49</v>
      </c>
      <c r="AF162" s="80">
        <v>680</v>
      </c>
      <c r="AG162" s="80">
        <v>10</v>
      </c>
      <c r="AH162" s="80"/>
      <c r="AI162" s="80" t="s">
        <v>7838</v>
      </c>
      <c r="AJ162" s="80" t="s">
        <v>8953</v>
      </c>
      <c r="AK162" s="84" t="s">
        <v>9541</v>
      </c>
      <c r="AL162" s="80"/>
      <c r="AM162" s="82">
        <v>40284.676921296297</v>
      </c>
      <c r="AN162" s="80" t="s">
        <v>11418</v>
      </c>
      <c r="AO162" s="84" t="s">
        <v>11578</v>
      </c>
      <c r="AP162" s="80" t="s">
        <v>66</v>
      </c>
      <c r="AQ162" s="2"/>
      <c r="AR162" s="3"/>
      <c r="AS162" s="3"/>
      <c r="AT162" s="3"/>
      <c r="AU162" s="3"/>
    </row>
    <row r="163" spans="1:47" x14ac:dyDescent="0.35">
      <c r="A163" s="66" t="s">
        <v>300</v>
      </c>
      <c r="B163" s="67"/>
      <c r="C163" s="67"/>
      <c r="D163" s="68"/>
      <c r="E163" s="70"/>
      <c r="F163" s="104" t="s">
        <v>10311</v>
      </c>
      <c r="G163" s="67"/>
      <c r="H163" s="71"/>
      <c r="I163" s="72"/>
      <c r="J163" s="72"/>
      <c r="K163" s="71" t="s">
        <v>12880</v>
      </c>
      <c r="L163" s="75"/>
      <c r="M163" s="76"/>
      <c r="N163" s="76"/>
      <c r="O163" s="77"/>
      <c r="P163" s="78"/>
      <c r="Q163" s="78"/>
      <c r="R163" s="88"/>
      <c r="S163" s="88"/>
      <c r="T163" s="88"/>
      <c r="U163" s="88"/>
      <c r="V163" s="52"/>
      <c r="W163" s="52"/>
      <c r="X163" s="52"/>
      <c r="Y163" s="52"/>
      <c r="Z163" s="51"/>
      <c r="AA163" s="73"/>
      <c r="AB163" s="73"/>
      <c r="AC163" s="74"/>
      <c r="AD163" s="80">
        <v>278</v>
      </c>
      <c r="AE163" s="80">
        <v>304</v>
      </c>
      <c r="AF163" s="80">
        <v>2186</v>
      </c>
      <c r="AG163" s="80">
        <v>2584</v>
      </c>
      <c r="AH163" s="80"/>
      <c r="AI163" s="80" t="s">
        <v>7839</v>
      </c>
      <c r="AJ163" s="80" t="s">
        <v>8954</v>
      </c>
      <c r="AK163" s="84" t="s">
        <v>9542</v>
      </c>
      <c r="AL163" s="80"/>
      <c r="AM163" s="82">
        <v>40751.322592592594</v>
      </c>
      <c r="AN163" s="80" t="s">
        <v>11418</v>
      </c>
      <c r="AO163" s="84" t="s">
        <v>11579</v>
      </c>
      <c r="AP163" s="80" t="s">
        <v>66</v>
      </c>
      <c r="AQ163" s="2"/>
      <c r="AR163" s="3"/>
      <c r="AS163" s="3"/>
      <c r="AT163" s="3"/>
      <c r="AU163" s="3"/>
    </row>
    <row r="164" spans="1:47" x14ac:dyDescent="0.35">
      <c r="A164" s="66" t="s">
        <v>1157</v>
      </c>
      <c r="B164" s="67"/>
      <c r="C164" s="67"/>
      <c r="D164" s="68"/>
      <c r="E164" s="70"/>
      <c r="F164" s="104" t="s">
        <v>10312</v>
      </c>
      <c r="G164" s="67"/>
      <c r="H164" s="71"/>
      <c r="I164" s="72"/>
      <c r="J164" s="72"/>
      <c r="K164" s="71" t="s">
        <v>12881</v>
      </c>
      <c r="L164" s="75"/>
      <c r="M164" s="76"/>
      <c r="N164" s="76"/>
      <c r="O164" s="77"/>
      <c r="P164" s="78"/>
      <c r="Q164" s="78"/>
      <c r="R164" s="88"/>
      <c r="S164" s="88"/>
      <c r="T164" s="88"/>
      <c r="U164" s="88"/>
      <c r="V164" s="52"/>
      <c r="W164" s="52"/>
      <c r="X164" s="52"/>
      <c r="Y164" s="52"/>
      <c r="Z164" s="51"/>
      <c r="AA164" s="73"/>
      <c r="AB164" s="73"/>
      <c r="AC164" s="74"/>
      <c r="AD164" s="80">
        <v>391</v>
      </c>
      <c r="AE164" s="80">
        <v>1692</v>
      </c>
      <c r="AF164" s="80">
        <v>4066</v>
      </c>
      <c r="AG164" s="80">
        <v>966</v>
      </c>
      <c r="AH164" s="80"/>
      <c r="AI164" s="80" t="s">
        <v>7840</v>
      </c>
      <c r="AJ164" s="80" t="s">
        <v>8875</v>
      </c>
      <c r="AK164" s="84" t="s">
        <v>9543</v>
      </c>
      <c r="AL164" s="80"/>
      <c r="AM164" s="82">
        <v>40843.724826388891</v>
      </c>
      <c r="AN164" s="80" t="s">
        <v>11418</v>
      </c>
      <c r="AO164" s="84" t="s">
        <v>11580</v>
      </c>
      <c r="AP164" s="80" t="s">
        <v>66</v>
      </c>
      <c r="AQ164" s="2"/>
      <c r="AR164" s="3"/>
      <c r="AS164" s="3"/>
      <c r="AT164" s="3"/>
      <c r="AU164" s="3"/>
    </row>
    <row r="165" spans="1:47" x14ac:dyDescent="0.35">
      <c r="A165" s="66" t="s">
        <v>301</v>
      </c>
      <c r="B165" s="67"/>
      <c r="C165" s="67"/>
      <c r="D165" s="68"/>
      <c r="E165" s="70"/>
      <c r="F165" s="104" t="s">
        <v>10313</v>
      </c>
      <c r="G165" s="67"/>
      <c r="H165" s="71"/>
      <c r="I165" s="72"/>
      <c r="J165" s="72"/>
      <c r="K165" s="71" t="s">
        <v>12882</v>
      </c>
      <c r="L165" s="75"/>
      <c r="M165" s="76"/>
      <c r="N165" s="76"/>
      <c r="O165" s="77"/>
      <c r="P165" s="78"/>
      <c r="Q165" s="78"/>
      <c r="R165" s="88"/>
      <c r="S165" s="88"/>
      <c r="T165" s="88"/>
      <c r="U165" s="88"/>
      <c r="V165" s="52"/>
      <c r="W165" s="52"/>
      <c r="X165" s="52"/>
      <c r="Y165" s="52"/>
      <c r="Z165" s="51"/>
      <c r="AA165" s="73"/>
      <c r="AB165" s="73"/>
      <c r="AC165" s="74"/>
      <c r="AD165" s="80">
        <v>8897</v>
      </c>
      <c r="AE165" s="80">
        <v>14759</v>
      </c>
      <c r="AF165" s="80">
        <v>62977</v>
      </c>
      <c r="AG165" s="80">
        <v>78771</v>
      </c>
      <c r="AH165" s="80"/>
      <c r="AI165" s="80" t="s">
        <v>7841</v>
      </c>
      <c r="AJ165" s="80" t="s">
        <v>8955</v>
      </c>
      <c r="AK165" s="84" t="s">
        <v>9544</v>
      </c>
      <c r="AL165" s="80"/>
      <c r="AM165" s="82">
        <v>42114.986620370371</v>
      </c>
      <c r="AN165" s="80" t="s">
        <v>11418</v>
      </c>
      <c r="AO165" s="84" t="s">
        <v>11581</v>
      </c>
      <c r="AP165" s="80" t="s">
        <v>66</v>
      </c>
      <c r="AQ165" s="2"/>
      <c r="AR165" s="3"/>
      <c r="AS165" s="3"/>
      <c r="AT165" s="3"/>
      <c r="AU165" s="3"/>
    </row>
    <row r="166" spans="1:47" x14ac:dyDescent="0.35">
      <c r="A166" s="66" t="s">
        <v>1135</v>
      </c>
      <c r="B166" s="67"/>
      <c r="C166" s="67"/>
      <c r="D166" s="68"/>
      <c r="E166" s="70"/>
      <c r="F166" s="104" t="s">
        <v>10314</v>
      </c>
      <c r="G166" s="67"/>
      <c r="H166" s="71"/>
      <c r="I166" s="72"/>
      <c r="J166" s="72"/>
      <c r="K166" s="71" t="s">
        <v>12883</v>
      </c>
      <c r="L166" s="75"/>
      <c r="M166" s="76"/>
      <c r="N166" s="76"/>
      <c r="O166" s="77"/>
      <c r="P166" s="78"/>
      <c r="Q166" s="78"/>
      <c r="R166" s="88"/>
      <c r="S166" s="88"/>
      <c r="T166" s="88"/>
      <c r="U166" s="88"/>
      <c r="V166" s="52"/>
      <c r="W166" s="52"/>
      <c r="X166" s="52"/>
      <c r="Y166" s="52"/>
      <c r="Z166" s="51"/>
      <c r="AA166" s="73"/>
      <c r="AB166" s="73"/>
      <c r="AC166" s="74"/>
      <c r="AD166" s="80">
        <v>2441</v>
      </c>
      <c r="AE166" s="80">
        <v>7334</v>
      </c>
      <c r="AF166" s="80">
        <v>21808</v>
      </c>
      <c r="AG166" s="80">
        <v>39817</v>
      </c>
      <c r="AH166" s="80"/>
      <c r="AI166" s="80" t="s">
        <v>7842</v>
      </c>
      <c r="AJ166" s="80" t="s">
        <v>8956</v>
      </c>
      <c r="AK166" s="84" t="s">
        <v>9545</v>
      </c>
      <c r="AL166" s="80"/>
      <c r="AM166" s="82">
        <v>42631.45888888889</v>
      </c>
      <c r="AN166" s="80" t="s">
        <v>11418</v>
      </c>
      <c r="AO166" s="84" t="s">
        <v>11582</v>
      </c>
      <c r="AP166" s="80" t="s">
        <v>66</v>
      </c>
      <c r="AQ166" s="2"/>
      <c r="AR166" s="3"/>
      <c r="AS166" s="3"/>
      <c r="AT166" s="3"/>
      <c r="AU166" s="3"/>
    </row>
    <row r="167" spans="1:47" x14ac:dyDescent="0.35">
      <c r="A167" s="66" t="s">
        <v>302</v>
      </c>
      <c r="B167" s="67"/>
      <c r="C167" s="67"/>
      <c r="D167" s="68"/>
      <c r="E167" s="70"/>
      <c r="F167" s="104" t="s">
        <v>10315</v>
      </c>
      <c r="G167" s="67"/>
      <c r="H167" s="71"/>
      <c r="I167" s="72"/>
      <c r="J167" s="72"/>
      <c r="K167" s="71" t="s">
        <v>12884</v>
      </c>
      <c r="L167" s="75"/>
      <c r="M167" s="76"/>
      <c r="N167" s="76"/>
      <c r="O167" s="77"/>
      <c r="P167" s="78"/>
      <c r="Q167" s="78"/>
      <c r="R167" s="88"/>
      <c r="S167" s="88"/>
      <c r="T167" s="88"/>
      <c r="U167" s="88"/>
      <c r="V167" s="52"/>
      <c r="W167" s="52"/>
      <c r="X167" s="52"/>
      <c r="Y167" s="52"/>
      <c r="Z167" s="51"/>
      <c r="AA167" s="73"/>
      <c r="AB167" s="73"/>
      <c r="AC167" s="74"/>
      <c r="AD167" s="80">
        <v>1522</v>
      </c>
      <c r="AE167" s="80">
        <v>1584</v>
      </c>
      <c r="AF167" s="80">
        <v>37610</v>
      </c>
      <c r="AG167" s="80">
        <v>221</v>
      </c>
      <c r="AH167" s="80"/>
      <c r="AI167" s="80" t="s">
        <v>7843</v>
      </c>
      <c r="AJ167" s="80" t="s">
        <v>8957</v>
      </c>
      <c r="AK167" s="84" t="s">
        <v>9546</v>
      </c>
      <c r="AL167" s="80"/>
      <c r="AM167" s="82">
        <v>41443.620775462965</v>
      </c>
      <c r="AN167" s="80" t="s">
        <v>11418</v>
      </c>
      <c r="AO167" s="84" t="s">
        <v>11583</v>
      </c>
      <c r="AP167" s="80" t="s">
        <v>66</v>
      </c>
      <c r="AQ167" s="2"/>
      <c r="AR167" s="3"/>
      <c r="AS167" s="3"/>
      <c r="AT167" s="3"/>
      <c r="AU167" s="3"/>
    </row>
    <row r="168" spans="1:47" x14ac:dyDescent="0.35">
      <c r="A168" s="66" t="s">
        <v>303</v>
      </c>
      <c r="B168" s="67"/>
      <c r="C168" s="67"/>
      <c r="D168" s="68"/>
      <c r="E168" s="70"/>
      <c r="F168" s="104" t="s">
        <v>10316</v>
      </c>
      <c r="G168" s="67"/>
      <c r="H168" s="71"/>
      <c r="I168" s="72"/>
      <c r="J168" s="72"/>
      <c r="K168" s="71" t="s">
        <v>12885</v>
      </c>
      <c r="L168" s="75"/>
      <c r="M168" s="76"/>
      <c r="N168" s="76"/>
      <c r="O168" s="77"/>
      <c r="P168" s="78"/>
      <c r="Q168" s="78"/>
      <c r="R168" s="88"/>
      <c r="S168" s="88"/>
      <c r="T168" s="88"/>
      <c r="U168" s="88"/>
      <c r="V168" s="52"/>
      <c r="W168" s="52"/>
      <c r="X168" s="52"/>
      <c r="Y168" s="52"/>
      <c r="Z168" s="51"/>
      <c r="AA168" s="73"/>
      <c r="AB168" s="73"/>
      <c r="AC168" s="74"/>
      <c r="AD168" s="80">
        <v>20102</v>
      </c>
      <c r="AE168" s="80">
        <v>26166</v>
      </c>
      <c r="AF168" s="80">
        <v>53310</v>
      </c>
      <c r="AG168" s="80">
        <v>153475</v>
      </c>
      <c r="AH168" s="80"/>
      <c r="AI168" s="80" t="s">
        <v>7844</v>
      </c>
      <c r="AJ168" s="80" t="s">
        <v>8958</v>
      </c>
      <c r="AK168" s="84" t="s">
        <v>9547</v>
      </c>
      <c r="AL168" s="80"/>
      <c r="AM168" s="82">
        <v>39691.014872685184</v>
      </c>
      <c r="AN168" s="80" t="s">
        <v>11418</v>
      </c>
      <c r="AO168" s="84" t="s">
        <v>11584</v>
      </c>
      <c r="AP168" s="80" t="s">
        <v>66</v>
      </c>
      <c r="AQ168" s="2"/>
      <c r="AR168" s="3"/>
      <c r="AS168" s="3"/>
      <c r="AT168" s="3"/>
      <c r="AU168" s="3"/>
    </row>
    <row r="169" spans="1:47" x14ac:dyDescent="0.35">
      <c r="A169" s="66" t="s">
        <v>304</v>
      </c>
      <c r="B169" s="67"/>
      <c r="C169" s="67"/>
      <c r="D169" s="68"/>
      <c r="E169" s="70"/>
      <c r="F169" s="104" t="s">
        <v>10201</v>
      </c>
      <c r="G169" s="67"/>
      <c r="H169" s="71"/>
      <c r="I169" s="72"/>
      <c r="J169" s="72"/>
      <c r="K169" s="71" t="s">
        <v>12886</v>
      </c>
      <c r="L169" s="75"/>
      <c r="M169" s="76"/>
      <c r="N169" s="76"/>
      <c r="O169" s="77"/>
      <c r="P169" s="78"/>
      <c r="Q169" s="78"/>
      <c r="R169" s="88"/>
      <c r="S169" s="88"/>
      <c r="T169" s="88"/>
      <c r="U169" s="88"/>
      <c r="V169" s="52"/>
      <c r="W169" s="52"/>
      <c r="X169" s="52"/>
      <c r="Y169" s="52"/>
      <c r="Z169" s="51"/>
      <c r="AA169" s="73"/>
      <c r="AB169" s="73"/>
      <c r="AC169" s="74"/>
      <c r="AD169" s="80">
        <v>252</v>
      </c>
      <c r="AE169" s="80">
        <v>52</v>
      </c>
      <c r="AF169" s="80">
        <v>883</v>
      </c>
      <c r="AG169" s="80">
        <v>998</v>
      </c>
      <c r="AH169" s="80"/>
      <c r="AI169" s="80" t="s">
        <v>7845</v>
      </c>
      <c r="AJ169" s="80"/>
      <c r="AK169" s="80"/>
      <c r="AL169" s="80"/>
      <c r="AM169" s="82">
        <v>42676.900706018518</v>
      </c>
      <c r="AN169" s="80" t="s">
        <v>11418</v>
      </c>
      <c r="AO169" s="84" t="s">
        <v>11585</v>
      </c>
      <c r="AP169" s="80" t="s">
        <v>66</v>
      </c>
      <c r="AQ169" s="2"/>
      <c r="AR169" s="3"/>
      <c r="AS169" s="3"/>
      <c r="AT169" s="3"/>
      <c r="AU169" s="3"/>
    </row>
    <row r="170" spans="1:47" x14ac:dyDescent="0.35">
      <c r="A170" s="66" t="s">
        <v>305</v>
      </c>
      <c r="B170" s="67"/>
      <c r="C170" s="67"/>
      <c r="D170" s="68"/>
      <c r="E170" s="70"/>
      <c r="F170" s="104" t="s">
        <v>10317</v>
      </c>
      <c r="G170" s="67"/>
      <c r="H170" s="71"/>
      <c r="I170" s="72"/>
      <c r="J170" s="72"/>
      <c r="K170" s="71" t="s">
        <v>12887</v>
      </c>
      <c r="L170" s="75"/>
      <c r="M170" s="76"/>
      <c r="N170" s="76"/>
      <c r="O170" s="77"/>
      <c r="P170" s="78"/>
      <c r="Q170" s="78"/>
      <c r="R170" s="88"/>
      <c r="S170" s="88"/>
      <c r="T170" s="88"/>
      <c r="U170" s="88"/>
      <c r="V170" s="52"/>
      <c r="W170" s="52"/>
      <c r="X170" s="52"/>
      <c r="Y170" s="52"/>
      <c r="Z170" s="51"/>
      <c r="AA170" s="73"/>
      <c r="AB170" s="73"/>
      <c r="AC170" s="74"/>
      <c r="AD170" s="80">
        <v>5001</v>
      </c>
      <c r="AE170" s="80">
        <v>3028</v>
      </c>
      <c r="AF170" s="80">
        <v>58818</v>
      </c>
      <c r="AG170" s="80">
        <v>119440</v>
      </c>
      <c r="AH170" s="80"/>
      <c r="AI170" s="80" t="s">
        <v>7846</v>
      </c>
      <c r="AJ170" s="80" t="s">
        <v>8959</v>
      </c>
      <c r="AK170" s="80"/>
      <c r="AL170" s="80"/>
      <c r="AM170" s="82">
        <v>41183.05978009259</v>
      </c>
      <c r="AN170" s="80" t="s">
        <v>11418</v>
      </c>
      <c r="AO170" s="84" t="s">
        <v>11586</v>
      </c>
      <c r="AP170" s="80" t="s">
        <v>66</v>
      </c>
      <c r="AQ170" s="2"/>
      <c r="AR170" s="3"/>
      <c r="AS170" s="3"/>
      <c r="AT170" s="3"/>
      <c r="AU170" s="3"/>
    </row>
    <row r="171" spans="1:47" x14ac:dyDescent="0.35">
      <c r="A171" s="66" t="s">
        <v>306</v>
      </c>
      <c r="B171" s="67"/>
      <c r="C171" s="67"/>
      <c r="D171" s="68"/>
      <c r="E171" s="70"/>
      <c r="F171" s="104" t="s">
        <v>10318</v>
      </c>
      <c r="G171" s="67"/>
      <c r="H171" s="71"/>
      <c r="I171" s="72"/>
      <c r="J171" s="72"/>
      <c r="K171" s="71" t="s">
        <v>12888</v>
      </c>
      <c r="L171" s="75"/>
      <c r="M171" s="76"/>
      <c r="N171" s="76"/>
      <c r="O171" s="77"/>
      <c r="P171" s="78"/>
      <c r="Q171" s="78"/>
      <c r="R171" s="88"/>
      <c r="S171" s="88"/>
      <c r="T171" s="88"/>
      <c r="U171" s="88"/>
      <c r="V171" s="52"/>
      <c r="W171" s="52"/>
      <c r="X171" s="52"/>
      <c r="Y171" s="52"/>
      <c r="Z171" s="51"/>
      <c r="AA171" s="73"/>
      <c r="AB171" s="73"/>
      <c r="AC171" s="74"/>
      <c r="AD171" s="80">
        <v>84678</v>
      </c>
      <c r="AE171" s="80">
        <v>92697</v>
      </c>
      <c r="AF171" s="80">
        <v>445359</v>
      </c>
      <c r="AG171" s="80">
        <v>146653</v>
      </c>
      <c r="AH171" s="80"/>
      <c r="AI171" s="80" t="s">
        <v>7847</v>
      </c>
      <c r="AJ171" s="80" t="s">
        <v>8892</v>
      </c>
      <c r="AK171" s="84" t="s">
        <v>9548</v>
      </c>
      <c r="AL171" s="80"/>
      <c r="AM171" s="82">
        <v>39834.499502314815</v>
      </c>
      <c r="AN171" s="80" t="s">
        <v>11418</v>
      </c>
      <c r="AO171" s="84" t="s">
        <v>11587</v>
      </c>
      <c r="AP171" s="80" t="s">
        <v>66</v>
      </c>
      <c r="AQ171" s="2"/>
      <c r="AR171" s="3"/>
      <c r="AS171" s="3"/>
      <c r="AT171" s="3"/>
      <c r="AU171" s="3"/>
    </row>
    <row r="172" spans="1:47" x14ac:dyDescent="0.35">
      <c r="A172" s="66" t="s">
        <v>308</v>
      </c>
      <c r="B172" s="67"/>
      <c r="C172" s="67"/>
      <c r="D172" s="68"/>
      <c r="E172" s="70"/>
      <c r="F172" s="104" t="s">
        <v>10319</v>
      </c>
      <c r="G172" s="67"/>
      <c r="H172" s="71"/>
      <c r="I172" s="72"/>
      <c r="J172" s="72"/>
      <c r="K172" s="71" t="s">
        <v>12889</v>
      </c>
      <c r="L172" s="75"/>
      <c r="M172" s="76"/>
      <c r="N172" s="76"/>
      <c r="O172" s="77"/>
      <c r="P172" s="78"/>
      <c r="Q172" s="78"/>
      <c r="R172" s="88"/>
      <c r="S172" s="88"/>
      <c r="T172" s="88"/>
      <c r="U172" s="88"/>
      <c r="V172" s="52"/>
      <c r="W172" s="52"/>
      <c r="X172" s="52"/>
      <c r="Y172" s="52"/>
      <c r="Z172" s="51"/>
      <c r="AA172" s="73"/>
      <c r="AB172" s="73"/>
      <c r="AC172" s="74"/>
      <c r="AD172" s="80">
        <v>3768</v>
      </c>
      <c r="AE172" s="80">
        <v>3200</v>
      </c>
      <c r="AF172" s="80">
        <v>111025</v>
      </c>
      <c r="AG172" s="80">
        <v>34984</v>
      </c>
      <c r="AH172" s="80"/>
      <c r="AI172" s="80" t="s">
        <v>7848</v>
      </c>
      <c r="AJ172" s="80">
        <v>94</v>
      </c>
      <c r="AK172" s="80"/>
      <c r="AL172" s="80"/>
      <c r="AM172" s="82">
        <v>44063.543356481481</v>
      </c>
      <c r="AN172" s="80" t="s">
        <v>11418</v>
      </c>
      <c r="AO172" s="84" t="s">
        <v>11588</v>
      </c>
      <c r="AP172" s="80" t="s">
        <v>66</v>
      </c>
      <c r="AQ172" s="2"/>
      <c r="AR172" s="3"/>
      <c r="AS172" s="3"/>
      <c r="AT172" s="3"/>
      <c r="AU172" s="3"/>
    </row>
    <row r="173" spans="1:47" x14ac:dyDescent="0.35">
      <c r="A173" s="66" t="s">
        <v>309</v>
      </c>
      <c r="B173" s="67"/>
      <c r="C173" s="67"/>
      <c r="D173" s="68"/>
      <c r="E173" s="70"/>
      <c r="F173" s="104" t="s">
        <v>10320</v>
      </c>
      <c r="G173" s="67"/>
      <c r="H173" s="71"/>
      <c r="I173" s="72"/>
      <c r="J173" s="72"/>
      <c r="K173" s="71" t="s">
        <v>12890</v>
      </c>
      <c r="L173" s="75"/>
      <c r="M173" s="76"/>
      <c r="N173" s="76"/>
      <c r="O173" s="77"/>
      <c r="P173" s="78"/>
      <c r="Q173" s="78"/>
      <c r="R173" s="88"/>
      <c r="S173" s="88"/>
      <c r="T173" s="88"/>
      <c r="U173" s="88"/>
      <c r="V173" s="52"/>
      <c r="W173" s="52"/>
      <c r="X173" s="52"/>
      <c r="Y173" s="52"/>
      <c r="Z173" s="51"/>
      <c r="AA173" s="73"/>
      <c r="AB173" s="73"/>
      <c r="AC173" s="74"/>
      <c r="AD173" s="80">
        <v>61</v>
      </c>
      <c r="AE173" s="80">
        <v>2</v>
      </c>
      <c r="AF173" s="80">
        <v>63</v>
      </c>
      <c r="AG173" s="80">
        <v>3</v>
      </c>
      <c r="AH173" s="80"/>
      <c r="AI173" s="80" t="s">
        <v>7849</v>
      </c>
      <c r="AJ173" s="80"/>
      <c r="AK173" s="80"/>
      <c r="AL173" s="80"/>
      <c r="AM173" s="82">
        <v>44404.996874999997</v>
      </c>
      <c r="AN173" s="80" t="s">
        <v>11418</v>
      </c>
      <c r="AO173" s="84" t="s">
        <v>11589</v>
      </c>
      <c r="AP173" s="80" t="s">
        <v>66</v>
      </c>
      <c r="AQ173" s="2"/>
      <c r="AR173" s="3"/>
      <c r="AS173" s="3"/>
      <c r="AT173" s="3"/>
      <c r="AU173" s="3"/>
    </row>
    <row r="174" spans="1:47" x14ac:dyDescent="0.35">
      <c r="A174" s="66" t="s">
        <v>310</v>
      </c>
      <c r="B174" s="67"/>
      <c r="C174" s="67"/>
      <c r="D174" s="68"/>
      <c r="E174" s="70"/>
      <c r="F174" s="104" t="s">
        <v>10321</v>
      </c>
      <c r="G174" s="67"/>
      <c r="H174" s="71"/>
      <c r="I174" s="72"/>
      <c r="J174" s="72"/>
      <c r="K174" s="71" t="s">
        <v>12891</v>
      </c>
      <c r="L174" s="75"/>
      <c r="M174" s="76"/>
      <c r="N174" s="76"/>
      <c r="O174" s="77"/>
      <c r="P174" s="78"/>
      <c r="Q174" s="78"/>
      <c r="R174" s="88"/>
      <c r="S174" s="88"/>
      <c r="T174" s="88"/>
      <c r="U174" s="88"/>
      <c r="V174" s="52"/>
      <c r="W174" s="52"/>
      <c r="X174" s="52"/>
      <c r="Y174" s="52"/>
      <c r="Z174" s="51"/>
      <c r="AA174" s="73"/>
      <c r="AB174" s="73"/>
      <c r="AC174" s="74"/>
      <c r="AD174" s="80">
        <v>241</v>
      </c>
      <c r="AE174" s="80">
        <v>271</v>
      </c>
      <c r="AF174" s="80">
        <v>3151</v>
      </c>
      <c r="AG174" s="80">
        <v>4434</v>
      </c>
      <c r="AH174" s="80"/>
      <c r="AI174" s="80" t="s">
        <v>7850</v>
      </c>
      <c r="AJ174" s="80" t="s">
        <v>8960</v>
      </c>
      <c r="AK174" s="80"/>
      <c r="AL174" s="80"/>
      <c r="AM174" s="82">
        <v>43849.08289351852</v>
      </c>
      <c r="AN174" s="80" t="s">
        <v>11418</v>
      </c>
      <c r="AO174" s="84" t="s">
        <v>11590</v>
      </c>
      <c r="AP174" s="80" t="s">
        <v>66</v>
      </c>
      <c r="AQ174" s="2"/>
      <c r="AR174" s="3"/>
      <c r="AS174" s="3"/>
      <c r="AT174" s="3"/>
      <c r="AU174" s="3"/>
    </row>
    <row r="175" spans="1:47" x14ac:dyDescent="0.35">
      <c r="A175" s="66" t="s">
        <v>311</v>
      </c>
      <c r="B175" s="67"/>
      <c r="C175" s="67"/>
      <c r="D175" s="68"/>
      <c r="E175" s="70"/>
      <c r="F175" s="104" t="s">
        <v>10322</v>
      </c>
      <c r="G175" s="67"/>
      <c r="H175" s="71"/>
      <c r="I175" s="72"/>
      <c r="J175" s="72"/>
      <c r="K175" s="71" t="s">
        <v>12892</v>
      </c>
      <c r="L175" s="75"/>
      <c r="M175" s="76"/>
      <c r="N175" s="76"/>
      <c r="O175" s="77"/>
      <c r="P175" s="78"/>
      <c r="Q175" s="78"/>
      <c r="R175" s="88"/>
      <c r="S175" s="88"/>
      <c r="T175" s="88"/>
      <c r="U175" s="88"/>
      <c r="V175" s="52"/>
      <c r="W175" s="52"/>
      <c r="X175" s="52"/>
      <c r="Y175" s="52"/>
      <c r="Z175" s="51"/>
      <c r="AA175" s="73"/>
      <c r="AB175" s="73"/>
      <c r="AC175" s="74"/>
      <c r="AD175" s="80">
        <v>357</v>
      </c>
      <c r="AE175" s="80">
        <v>53</v>
      </c>
      <c r="AF175" s="80">
        <v>55</v>
      </c>
      <c r="AG175" s="80">
        <v>27</v>
      </c>
      <c r="AH175" s="80"/>
      <c r="AI175" s="80" t="s">
        <v>7851</v>
      </c>
      <c r="AJ175" s="80" t="s">
        <v>8961</v>
      </c>
      <c r="AK175" s="84" t="s">
        <v>9549</v>
      </c>
      <c r="AL175" s="80"/>
      <c r="AM175" s="82">
        <v>44366.417905092596</v>
      </c>
      <c r="AN175" s="80" t="s">
        <v>11418</v>
      </c>
      <c r="AO175" s="84" t="s">
        <v>11591</v>
      </c>
      <c r="AP175" s="80" t="s">
        <v>66</v>
      </c>
      <c r="AQ175" s="2"/>
      <c r="AR175" s="3"/>
      <c r="AS175" s="3"/>
      <c r="AT175" s="3"/>
      <c r="AU175" s="3"/>
    </row>
    <row r="176" spans="1:47" x14ac:dyDescent="0.35">
      <c r="A176" s="66" t="s">
        <v>1361</v>
      </c>
      <c r="B176" s="67"/>
      <c r="C176" s="67"/>
      <c r="D176" s="68"/>
      <c r="E176" s="70"/>
      <c r="F176" s="104" t="s">
        <v>10323</v>
      </c>
      <c r="G176" s="67"/>
      <c r="H176" s="71"/>
      <c r="I176" s="72"/>
      <c r="J176" s="72"/>
      <c r="K176" s="71" t="s">
        <v>12893</v>
      </c>
      <c r="L176" s="75"/>
      <c r="M176" s="76"/>
      <c r="N176" s="76"/>
      <c r="O176" s="77"/>
      <c r="P176" s="78"/>
      <c r="Q176" s="78"/>
      <c r="R176" s="88"/>
      <c r="S176" s="88"/>
      <c r="T176" s="88"/>
      <c r="U176" s="88"/>
      <c r="V176" s="52"/>
      <c r="W176" s="52"/>
      <c r="X176" s="52"/>
      <c r="Y176" s="52"/>
      <c r="Z176" s="51"/>
      <c r="AA176" s="73"/>
      <c r="AB176" s="73"/>
      <c r="AC176" s="74"/>
      <c r="AD176" s="80">
        <v>882</v>
      </c>
      <c r="AE176" s="80">
        <v>537</v>
      </c>
      <c r="AF176" s="80">
        <v>4838</v>
      </c>
      <c r="AG176" s="80">
        <v>3433</v>
      </c>
      <c r="AH176" s="80"/>
      <c r="AI176" s="80" t="s">
        <v>7852</v>
      </c>
      <c r="AJ176" s="80" t="s">
        <v>8962</v>
      </c>
      <c r="AK176" s="84" t="s">
        <v>9550</v>
      </c>
      <c r="AL176" s="80"/>
      <c r="AM176" s="82">
        <v>40983.703680555554</v>
      </c>
      <c r="AN176" s="80" t="s">
        <v>11418</v>
      </c>
      <c r="AO176" s="84" t="s">
        <v>11592</v>
      </c>
      <c r="AP176" s="80" t="s">
        <v>65</v>
      </c>
      <c r="AQ176" s="2"/>
      <c r="AR176" s="3"/>
      <c r="AS176" s="3"/>
      <c r="AT176" s="3"/>
      <c r="AU176" s="3"/>
    </row>
    <row r="177" spans="1:47" x14ac:dyDescent="0.35">
      <c r="A177" s="66" t="s">
        <v>312</v>
      </c>
      <c r="B177" s="67"/>
      <c r="C177" s="67"/>
      <c r="D177" s="68"/>
      <c r="E177" s="70"/>
      <c r="F177" s="104" t="s">
        <v>10324</v>
      </c>
      <c r="G177" s="67"/>
      <c r="H177" s="71"/>
      <c r="I177" s="72"/>
      <c r="J177" s="72"/>
      <c r="K177" s="71" t="s">
        <v>12894</v>
      </c>
      <c r="L177" s="75"/>
      <c r="M177" s="76"/>
      <c r="N177" s="76"/>
      <c r="O177" s="77"/>
      <c r="P177" s="78"/>
      <c r="Q177" s="78"/>
      <c r="R177" s="88"/>
      <c r="S177" s="88"/>
      <c r="T177" s="88"/>
      <c r="U177" s="88"/>
      <c r="V177" s="52"/>
      <c r="W177" s="52"/>
      <c r="X177" s="52"/>
      <c r="Y177" s="52"/>
      <c r="Z177" s="51"/>
      <c r="AA177" s="73"/>
      <c r="AB177" s="73"/>
      <c r="AC177" s="74"/>
      <c r="AD177" s="80">
        <v>2186</v>
      </c>
      <c r="AE177" s="80">
        <v>2213</v>
      </c>
      <c r="AF177" s="80">
        <v>62545</v>
      </c>
      <c r="AG177" s="80">
        <v>62844</v>
      </c>
      <c r="AH177" s="80"/>
      <c r="AI177" s="80" t="s">
        <v>7853</v>
      </c>
      <c r="AJ177" s="80" t="s">
        <v>8963</v>
      </c>
      <c r="AK177" s="80"/>
      <c r="AL177" s="80"/>
      <c r="AM177" s="82">
        <v>42116.354490740741</v>
      </c>
      <c r="AN177" s="80" t="s">
        <v>11418</v>
      </c>
      <c r="AO177" s="84" t="s">
        <v>11593</v>
      </c>
      <c r="AP177" s="80" t="s">
        <v>66</v>
      </c>
      <c r="AQ177" s="2"/>
      <c r="AR177" s="3"/>
      <c r="AS177" s="3"/>
      <c r="AT177" s="3"/>
      <c r="AU177" s="3"/>
    </row>
    <row r="178" spans="1:47" x14ac:dyDescent="0.35">
      <c r="A178" s="66" t="s">
        <v>313</v>
      </c>
      <c r="B178" s="67"/>
      <c r="C178" s="67"/>
      <c r="D178" s="68"/>
      <c r="E178" s="70"/>
      <c r="F178" s="104" t="s">
        <v>10325</v>
      </c>
      <c r="G178" s="67"/>
      <c r="H178" s="71"/>
      <c r="I178" s="72"/>
      <c r="J178" s="72"/>
      <c r="K178" s="71" t="s">
        <v>12895</v>
      </c>
      <c r="L178" s="75"/>
      <c r="M178" s="76"/>
      <c r="N178" s="76"/>
      <c r="O178" s="77"/>
      <c r="P178" s="78"/>
      <c r="Q178" s="78"/>
      <c r="R178" s="88"/>
      <c r="S178" s="88"/>
      <c r="T178" s="88"/>
      <c r="U178" s="88"/>
      <c r="V178" s="52"/>
      <c r="W178" s="52"/>
      <c r="X178" s="52"/>
      <c r="Y178" s="52"/>
      <c r="Z178" s="51"/>
      <c r="AA178" s="73"/>
      <c r="AB178" s="73"/>
      <c r="AC178" s="74"/>
      <c r="AD178" s="80">
        <v>849</v>
      </c>
      <c r="AE178" s="80">
        <v>6494</v>
      </c>
      <c r="AF178" s="80">
        <v>23344</v>
      </c>
      <c r="AG178" s="80">
        <v>7143</v>
      </c>
      <c r="AH178" s="80"/>
      <c r="AI178" s="80" t="s">
        <v>7854</v>
      </c>
      <c r="AJ178" s="80" t="s">
        <v>8964</v>
      </c>
      <c r="AK178" s="84" t="s">
        <v>9551</v>
      </c>
      <c r="AL178" s="80"/>
      <c r="AM178" s="82">
        <v>40213.222349537034</v>
      </c>
      <c r="AN178" s="80" t="s">
        <v>11418</v>
      </c>
      <c r="AO178" s="84" t="s">
        <v>11594</v>
      </c>
      <c r="AP178" s="80" t="s">
        <v>66</v>
      </c>
      <c r="AQ178" s="2"/>
      <c r="AR178" s="3"/>
      <c r="AS178" s="3"/>
      <c r="AT178" s="3"/>
      <c r="AU178" s="3"/>
    </row>
    <row r="179" spans="1:47" x14ac:dyDescent="0.35">
      <c r="A179" s="66" t="s">
        <v>314</v>
      </c>
      <c r="B179" s="67"/>
      <c r="C179" s="67"/>
      <c r="D179" s="68"/>
      <c r="E179" s="70"/>
      <c r="F179" s="104" t="s">
        <v>10326</v>
      </c>
      <c r="G179" s="67"/>
      <c r="H179" s="71"/>
      <c r="I179" s="72"/>
      <c r="J179" s="72"/>
      <c r="K179" s="71" t="s">
        <v>12896</v>
      </c>
      <c r="L179" s="75"/>
      <c r="M179" s="76"/>
      <c r="N179" s="76"/>
      <c r="O179" s="77"/>
      <c r="P179" s="78"/>
      <c r="Q179" s="78"/>
      <c r="R179" s="88"/>
      <c r="S179" s="88"/>
      <c r="T179" s="88"/>
      <c r="U179" s="88"/>
      <c r="V179" s="52"/>
      <c r="W179" s="52"/>
      <c r="X179" s="52"/>
      <c r="Y179" s="52"/>
      <c r="Z179" s="51"/>
      <c r="AA179" s="73"/>
      <c r="AB179" s="73"/>
      <c r="AC179" s="74"/>
      <c r="AD179" s="80">
        <v>32</v>
      </c>
      <c r="AE179" s="80">
        <v>3</v>
      </c>
      <c r="AF179" s="80">
        <v>118</v>
      </c>
      <c r="AG179" s="80">
        <v>120</v>
      </c>
      <c r="AH179" s="80"/>
      <c r="AI179" s="80"/>
      <c r="AJ179" s="80"/>
      <c r="AK179" s="80"/>
      <c r="AL179" s="80"/>
      <c r="AM179" s="82">
        <v>41572.233738425923</v>
      </c>
      <c r="AN179" s="80" t="s">
        <v>11418</v>
      </c>
      <c r="AO179" s="84" t="s">
        <v>11595</v>
      </c>
      <c r="AP179" s="80" t="s">
        <v>66</v>
      </c>
      <c r="AQ179" s="2"/>
      <c r="AR179" s="3"/>
      <c r="AS179" s="3"/>
      <c r="AT179" s="3"/>
      <c r="AU179" s="3"/>
    </row>
    <row r="180" spans="1:47" x14ac:dyDescent="0.35">
      <c r="A180" s="66" t="s">
        <v>546</v>
      </c>
      <c r="B180" s="67"/>
      <c r="C180" s="67"/>
      <c r="D180" s="68"/>
      <c r="E180" s="70"/>
      <c r="F180" s="104" t="s">
        <v>10327</v>
      </c>
      <c r="G180" s="67"/>
      <c r="H180" s="71"/>
      <c r="I180" s="72"/>
      <c r="J180" s="72"/>
      <c r="K180" s="71" t="s">
        <v>12897</v>
      </c>
      <c r="L180" s="75"/>
      <c r="M180" s="76"/>
      <c r="N180" s="76"/>
      <c r="O180" s="77"/>
      <c r="P180" s="78"/>
      <c r="Q180" s="78"/>
      <c r="R180" s="88"/>
      <c r="S180" s="88"/>
      <c r="T180" s="88"/>
      <c r="U180" s="88"/>
      <c r="V180" s="52"/>
      <c r="W180" s="52"/>
      <c r="X180" s="52"/>
      <c r="Y180" s="52"/>
      <c r="Z180" s="51"/>
      <c r="AA180" s="73"/>
      <c r="AB180" s="73"/>
      <c r="AC180" s="74"/>
      <c r="AD180" s="80">
        <v>1016</v>
      </c>
      <c r="AE180" s="80">
        <v>55823</v>
      </c>
      <c r="AF180" s="80">
        <v>17668</v>
      </c>
      <c r="AG180" s="80">
        <v>6016</v>
      </c>
      <c r="AH180" s="80"/>
      <c r="AI180" s="80" t="s">
        <v>7855</v>
      </c>
      <c r="AJ180" s="80" t="s">
        <v>8965</v>
      </c>
      <c r="AK180" s="84" t="s">
        <v>9552</v>
      </c>
      <c r="AL180" s="80"/>
      <c r="AM180" s="82">
        <v>40371.947766203702</v>
      </c>
      <c r="AN180" s="80" t="s">
        <v>11418</v>
      </c>
      <c r="AO180" s="84" t="s">
        <v>11596</v>
      </c>
      <c r="AP180" s="80" t="s">
        <v>66</v>
      </c>
      <c r="AQ180" s="2"/>
      <c r="AR180" s="3"/>
      <c r="AS180" s="3"/>
      <c r="AT180" s="3"/>
      <c r="AU180" s="3"/>
    </row>
    <row r="181" spans="1:47" x14ac:dyDescent="0.35">
      <c r="A181" s="66" t="s">
        <v>315</v>
      </c>
      <c r="B181" s="67"/>
      <c r="C181" s="67"/>
      <c r="D181" s="68"/>
      <c r="E181" s="70"/>
      <c r="F181" s="104" t="s">
        <v>10328</v>
      </c>
      <c r="G181" s="67"/>
      <c r="H181" s="71"/>
      <c r="I181" s="72"/>
      <c r="J181" s="72"/>
      <c r="K181" s="71" t="s">
        <v>12898</v>
      </c>
      <c r="L181" s="75"/>
      <c r="M181" s="76"/>
      <c r="N181" s="76"/>
      <c r="O181" s="77"/>
      <c r="P181" s="78"/>
      <c r="Q181" s="78"/>
      <c r="R181" s="88"/>
      <c r="S181" s="88"/>
      <c r="T181" s="88"/>
      <c r="U181" s="88"/>
      <c r="V181" s="52"/>
      <c r="W181" s="52"/>
      <c r="X181" s="52"/>
      <c r="Y181" s="52"/>
      <c r="Z181" s="51"/>
      <c r="AA181" s="73"/>
      <c r="AB181" s="73"/>
      <c r="AC181" s="74"/>
      <c r="AD181" s="80">
        <v>346</v>
      </c>
      <c r="AE181" s="80">
        <v>2803</v>
      </c>
      <c r="AF181" s="80">
        <v>277636</v>
      </c>
      <c r="AG181" s="80">
        <v>123417</v>
      </c>
      <c r="AH181" s="80"/>
      <c r="AI181" s="80" t="s">
        <v>7856</v>
      </c>
      <c r="AJ181" s="80" t="s">
        <v>8966</v>
      </c>
      <c r="AK181" s="84" t="s">
        <v>9553</v>
      </c>
      <c r="AL181" s="80"/>
      <c r="AM181" s="82">
        <v>41464.625057870369</v>
      </c>
      <c r="AN181" s="80" t="s">
        <v>11418</v>
      </c>
      <c r="AO181" s="84" t="s">
        <v>11597</v>
      </c>
      <c r="AP181" s="80" t="s">
        <v>66</v>
      </c>
      <c r="AQ181" s="2"/>
      <c r="AR181" s="3"/>
      <c r="AS181" s="3"/>
      <c r="AT181" s="3"/>
      <c r="AU181" s="3"/>
    </row>
    <row r="182" spans="1:47" x14ac:dyDescent="0.35">
      <c r="A182" s="66" t="s">
        <v>1305</v>
      </c>
      <c r="B182" s="67"/>
      <c r="C182" s="67"/>
      <c r="D182" s="68"/>
      <c r="E182" s="70"/>
      <c r="F182" s="104" t="s">
        <v>10329</v>
      </c>
      <c r="G182" s="67"/>
      <c r="H182" s="71"/>
      <c r="I182" s="72"/>
      <c r="J182" s="72"/>
      <c r="K182" s="71" t="s">
        <v>12899</v>
      </c>
      <c r="L182" s="75"/>
      <c r="M182" s="76"/>
      <c r="N182" s="76"/>
      <c r="O182" s="77"/>
      <c r="P182" s="78"/>
      <c r="Q182" s="78"/>
      <c r="R182" s="88"/>
      <c r="S182" s="88"/>
      <c r="T182" s="88"/>
      <c r="U182" s="88"/>
      <c r="V182" s="52"/>
      <c r="W182" s="52"/>
      <c r="X182" s="52"/>
      <c r="Y182" s="52"/>
      <c r="Z182" s="51"/>
      <c r="AA182" s="73"/>
      <c r="AB182" s="73"/>
      <c r="AC182" s="74"/>
      <c r="AD182" s="80">
        <v>980</v>
      </c>
      <c r="AE182" s="80">
        <v>127292</v>
      </c>
      <c r="AF182" s="80">
        <v>9916</v>
      </c>
      <c r="AG182" s="80">
        <v>3053</v>
      </c>
      <c r="AH182" s="80"/>
      <c r="AI182" s="80" t="s">
        <v>7857</v>
      </c>
      <c r="AJ182" s="80" t="s">
        <v>8875</v>
      </c>
      <c r="AK182" s="84" t="s">
        <v>9554</v>
      </c>
      <c r="AL182" s="80"/>
      <c r="AM182" s="82">
        <v>39930.896053240744</v>
      </c>
      <c r="AN182" s="80" t="s">
        <v>11418</v>
      </c>
      <c r="AO182" s="84" t="s">
        <v>11598</v>
      </c>
      <c r="AP182" s="80" t="s">
        <v>66</v>
      </c>
      <c r="AQ182" s="2"/>
      <c r="AR182" s="3"/>
      <c r="AS182" s="3"/>
      <c r="AT182" s="3"/>
      <c r="AU182" s="3"/>
    </row>
    <row r="183" spans="1:47" x14ac:dyDescent="0.35">
      <c r="A183" s="66" t="s">
        <v>1053</v>
      </c>
      <c r="B183" s="67"/>
      <c r="C183" s="67"/>
      <c r="D183" s="68"/>
      <c r="E183" s="70"/>
      <c r="F183" s="104" t="s">
        <v>10330</v>
      </c>
      <c r="G183" s="67"/>
      <c r="H183" s="71"/>
      <c r="I183" s="72"/>
      <c r="J183" s="72"/>
      <c r="K183" s="71" t="s">
        <v>12900</v>
      </c>
      <c r="L183" s="75"/>
      <c r="M183" s="76"/>
      <c r="N183" s="76"/>
      <c r="O183" s="77"/>
      <c r="P183" s="78"/>
      <c r="Q183" s="78"/>
      <c r="R183" s="88"/>
      <c r="S183" s="88"/>
      <c r="T183" s="88"/>
      <c r="U183" s="88"/>
      <c r="V183" s="52"/>
      <c r="W183" s="52"/>
      <c r="X183" s="52"/>
      <c r="Y183" s="52"/>
      <c r="Z183" s="51"/>
      <c r="AA183" s="73"/>
      <c r="AB183" s="73"/>
      <c r="AC183" s="74"/>
      <c r="AD183" s="80">
        <v>3945</v>
      </c>
      <c r="AE183" s="80">
        <v>2327</v>
      </c>
      <c r="AF183" s="80">
        <v>44563</v>
      </c>
      <c r="AG183" s="80">
        <v>63169</v>
      </c>
      <c r="AH183" s="80"/>
      <c r="AI183" s="80" t="s">
        <v>7858</v>
      </c>
      <c r="AJ183" s="80" t="s">
        <v>8967</v>
      </c>
      <c r="AK183" s="84" t="s">
        <v>9555</v>
      </c>
      <c r="AL183" s="80"/>
      <c r="AM183" s="82">
        <v>40833.713645833333</v>
      </c>
      <c r="AN183" s="80" t="s">
        <v>11418</v>
      </c>
      <c r="AO183" s="84" t="s">
        <v>11599</v>
      </c>
      <c r="AP183" s="80" t="s">
        <v>66</v>
      </c>
      <c r="AQ183" s="2"/>
      <c r="AR183" s="3"/>
      <c r="AS183" s="3"/>
      <c r="AT183" s="3"/>
      <c r="AU183" s="3"/>
    </row>
    <row r="184" spans="1:47" x14ac:dyDescent="0.35">
      <c r="A184" s="66" t="s">
        <v>316</v>
      </c>
      <c r="B184" s="67"/>
      <c r="C184" s="67"/>
      <c r="D184" s="68"/>
      <c r="E184" s="70"/>
      <c r="F184" s="104" t="s">
        <v>10331</v>
      </c>
      <c r="G184" s="67"/>
      <c r="H184" s="71"/>
      <c r="I184" s="72"/>
      <c r="J184" s="72"/>
      <c r="K184" s="71" t="s">
        <v>12901</v>
      </c>
      <c r="L184" s="75"/>
      <c r="M184" s="76"/>
      <c r="N184" s="76"/>
      <c r="O184" s="77"/>
      <c r="P184" s="78"/>
      <c r="Q184" s="78"/>
      <c r="R184" s="88"/>
      <c r="S184" s="88"/>
      <c r="T184" s="88"/>
      <c r="U184" s="88"/>
      <c r="V184" s="52"/>
      <c r="W184" s="52"/>
      <c r="X184" s="52"/>
      <c r="Y184" s="52"/>
      <c r="Z184" s="51"/>
      <c r="AA184" s="73"/>
      <c r="AB184" s="73"/>
      <c r="AC184" s="74"/>
      <c r="AD184" s="80">
        <v>758</v>
      </c>
      <c r="AE184" s="80">
        <v>1110</v>
      </c>
      <c r="AF184" s="80">
        <v>23626</v>
      </c>
      <c r="AG184" s="80">
        <v>23536</v>
      </c>
      <c r="AH184" s="80"/>
      <c r="AI184" s="80" t="s">
        <v>7859</v>
      </c>
      <c r="AJ184" s="80" t="s">
        <v>8968</v>
      </c>
      <c r="AK184" s="80"/>
      <c r="AL184" s="80"/>
      <c r="AM184" s="82">
        <v>41361.458993055552</v>
      </c>
      <c r="AN184" s="80" t="s">
        <v>11418</v>
      </c>
      <c r="AO184" s="84" t="s">
        <v>11600</v>
      </c>
      <c r="AP184" s="80" t="s">
        <v>66</v>
      </c>
      <c r="AQ184" s="2"/>
      <c r="AR184" s="3"/>
      <c r="AS184" s="3"/>
      <c r="AT184" s="3"/>
      <c r="AU184" s="3"/>
    </row>
    <row r="185" spans="1:47" x14ac:dyDescent="0.35">
      <c r="A185" s="66" t="s">
        <v>1046</v>
      </c>
      <c r="B185" s="67"/>
      <c r="C185" s="67"/>
      <c r="D185" s="68"/>
      <c r="E185" s="70"/>
      <c r="F185" s="104" t="s">
        <v>10332</v>
      </c>
      <c r="G185" s="67"/>
      <c r="H185" s="71"/>
      <c r="I185" s="72"/>
      <c r="J185" s="72"/>
      <c r="K185" s="71" t="s">
        <v>12902</v>
      </c>
      <c r="L185" s="75"/>
      <c r="M185" s="76"/>
      <c r="N185" s="76"/>
      <c r="O185" s="77"/>
      <c r="P185" s="78"/>
      <c r="Q185" s="78"/>
      <c r="R185" s="88"/>
      <c r="S185" s="88"/>
      <c r="T185" s="88"/>
      <c r="U185" s="88"/>
      <c r="V185" s="52"/>
      <c r="W185" s="52"/>
      <c r="X185" s="52"/>
      <c r="Y185" s="52"/>
      <c r="Z185" s="51"/>
      <c r="AA185" s="73"/>
      <c r="AB185" s="73"/>
      <c r="AC185" s="74"/>
      <c r="AD185" s="80">
        <v>4468</v>
      </c>
      <c r="AE185" s="80">
        <v>9233</v>
      </c>
      <c r="AF185" s="80">
        <v>130589</v>
      </c>
      <c r="AG185" s="80">
        <v>146511</v>
      </c>
      <c r="AH185" s="80"/>
      <c r="AI185" s="80" t="s">
        <v>7860</v>
      </c>
      <c r="AJ185" s="80" t="s">
        <v>8969</v>
      </c>
      <c r="AK185" s="80"/>
      <c r="AL185" s="80"/>
      <c r="AM185" s="82">
        <v>40861.167280092595</v>
      </c>
      <c r="AN185" s="80" t="s">
        <v>11418</v>
      </c>
      <c r="AO185" s="84" t="s">
        <v>11601</v>
      </c>
      <c r="AP185" s="80" t="s">
        <v>66</v>
      </c>
      <c r="AQ185" s="2"/>
      <c r="AR185" s="3"/>
      <c r="AS185" s="3"/>
      <c r="AT185" s="3"/>
      <c r="AU185" s="3"/>
    </row>
    <row r="186" spans="1:47" x14ac:dyDescent="0.35">
      <c r="A186" s="66" t="s">
        <v>317</v>
      </c>
      <c r="B186" s="67"/>
      <c r="C186" s="67"/>
      <c r="D186" s="68"/>
      <c r="E186" s="70"/>
      <c r="F186" s="104" t="s">
        <v>10333</v>
      </c>
      <c r="G186" s="67"/>
      <c r="H186" s="71"/>
      <c r="I186" s="72"/>
      <c r="J186" s="72"/>
      <c r="K186" s="71" t="s">
        <v>12903</v>
      </c>
      <c r="L186" s="75"/>
      <c r="M186" s="76"/>
      <c r="N186" s="76"/>
      <c r="O186" s="77"/>
      <c r="P186" s="78"/>
      <c r="Q186" s="78"/>
      <c r="R186" s="88"/>
      <c r="S186" s="88"/>
      <c r="T186" s="88"/>
      <c r="U186" s="88"/>
      <c r="V186" s="52"/>
      <c r="W186" s="52"/>
      <c r="X186" s="52"/>
      <c r="Y186" s="52"/>
      <c r="Z186" s="51"/>
      <c r="AA186" s="73"/>
      <c r="AB186" s="73"/>
      <c r="AC186" s="74"/>
      <c r="AD186" s="80">
        <v>675</v>
      </c>
      <c r="AE186" s="80">
        <v>161</v>
      </c>
      <c r="AF186" s="80">
        <v>5595</v>
      </c>
      <c r="AG186" s="80">
        <v>1465</v>
      </c>
      <c r="AH186" s="80"/>
      <c r="AI186" s="80" t="s">
        <v>7861</v>
      </c>
      <c r="AJ186" s="80"/>
      <c r="AK186" s="80"/>
      <c r="AL186" s="80"/>
      <c r="AM186" s="82">
        <v>40335.378622685188</v>
      </c>
      <c r="AN186" s="80" t="s">
        <v>11418</v>
      </c>
      <c r="AO186" s="84" t="s">
        <v>11602</v>
      </c>
      <c r="AP186" s="80" t="s">
        <v>66</v>
      </c>
      <c r="AQ186" s="2"/>
      <c r="AR186" s="3"/>
      <c r="AS186" s="3"/>
      <c r="AT186" s="3"/>
      <c r="AU186" s="3"/>
    </row>
    <row r="187" spans="1:47" x14ac:dyDescent="0.35">
      <c r="A187" s="66" t="s">
        <v>318</v>
      </c>
      <c r="B187" s="67"/>
      <c r="C187" s="67"/>
      <c r="D187" s="68"/>
      <c r="E187" s="70"/>
      <c r="F187" s="104" t="s">
        <v>10334</v>
      </c>
      <c r="G187" s="67"/>
      <c r="H187" s="71"/>
      <c r="I187" s="72"/>
      <c r="J187" s="72"/>
      <c r="K187" s="71" t="s">
        <v>12904</v>
      </c>
      <c r="L187" s="75"/>
      <c r="M187" s="76"/>
      <c r="N187" s="76"/>
      <c r="O187" s="77"/>
      <c r="P187" s="78"/>
      <c r="Q187" s="78"/>
      <c r="R187" s="88"/>
      <c r="S187" s="88"/>
      <c r="T187" s="88"/>
      <c r="U187" s="88"/>
      <c r="V187" s="52"/>
      <c r="W187" s="52"/>
      <c r="X187" s="52"/>
      <c r="Y187" s="52"/>
      <c r="Z187" s="51"/>
      <c r="AA187" s="73"/>
      <c r="AB187" s="73"/>
      <c r="AC187" s="74"/>
      <c r="AD187" s="80">
        <v>6813</v>
      </c>
      <c r="AE187" s="80">
        <v>8578</v>
      </c>
      <c r="AF187" s="80">
        <v>16770</v>
      </c>
      <c r="AG187" s="80">
        <v>31385</v>
      </c>
      <c r="AH187" s="80"/>
      <c r="AI187" s="80" t="s">
        <v>7862</v>
      </c>
      <c r="AJ187" s="80"/>
      <c r="AK187" s="84" t="s">
        <v>9556</v>
      </c>
      <c r="AL187" s="80"/>
      <c r="AM187" s="82">
        <v>43674.561307870368</v>
      </c>
      <c r="AN187" s="80" t="s">
        <v>11418</v>
      </c>
      <c r="AO187" s="84" t="s">
        <v>11603</v>
      </c>
      <c r="AP187" s="80" t="s">
        <v>66</v>
      </c>
      <c r="AQ187" s="2"/>
      <c r="AR187" s="3"/>
      <c r="AS187" s="3"/>
      <c r="AT187" s="3"/>
      <c r="AU187" s="3"/>
    </row>
    <row r="188" spans="1:47" x14ac:dyDescent="0.35">
      <c r="A188" s="66" t="s">
        <v>319</v>
      </c>
      <c r="B188" s="67"/>
      <c r="C188" s="67"/>
      <c r="D188" s="68"/>
      <c r="E188" s="70"/>
      <c r="F188" s="104" t="s">
        <v>10335</v>
      </c>
      <c r="G188" s="67"/>
      <c r="H188" s="71"/>
      <c r="I188" s="72"/>
      <c r="J188" s="72"/>
      <c r="K188" s="71" t="s">
        <v>12905</v>
      </c>
      <c r="L188" s="75"/>
      <c r="M188" s="76"/>
      <c r="N188" s="76"/>
      <c r="O188" s="77"/>
      <c r="P188" s="78"/>
      <c r="Q188" s="78"/>
      <c r="R188" s="88"/>
      <c r="S188" s="88"/>
      <c r="T188" s="88"/>
      <c r="U188" s="88"/>
      <c r="V188" s="52"/>
      <c r="W188" s="52"/>
      <c r="X188" s="52"/>
      <c r="Y188" s="52"/>
      <c r="Z188" s="51"/>
      <c r="AA188" s="73"/>
      <c r="AB188" s="73"/>
      <c r="AC188" s="74"/>
      <c r="AD188" s="80">
        <v>200</v>
      </c>
      <c r="AE188" s="80">
        <v>735</v>
      </c>
      <c r="AF188" s="80">
        <v>41321</v>
      </c>
      <c r="AG188" s="80">
        <v>68</v>
      </c>
      <c r="AH188" s="80"/>
      <c r="AI188" s="80" t="s">
        <v>7863</v>
      </c>
      <c r="AJ188" s="80" t="s">
        <v>8863</v>
      </c>
      <c r="AK188" s="80"/>
      <c r="AL188" s="80"/>
      <c r="AM188" s="82">
        <v>40647.281469907408</v>
      </c>
      <c r="AN188" s="80" t="s">
        <v>11418</v>
      </c>
      <c r="AO188" s="84" t="s">
        <v>11604</v>
      </c>
      <c r="AP188" s="80" t="s">
        <v>66</v>
      </c>
      <c r="AQ188" s="2"/>
      <c r="AR188" s="3"/>
      <c r="AS188" s="3"/>
      <c r="AT188" s="3"/>
      <c r="AU188" s="3"/>
    </row>
    <row r="189" spans="1:47" x14ac:dyDescent="0.35">
      <c r="A189" s="66" t="s">
        <v>320</v>
      </c>
      <c r="B189" s="67"/>
      <c r="C189" s="67"/>
      <c r="D189" s="68"/>
      <c r="E189" s="70"/>
      <c r="F189" s="104" t="s">
        <v>10336</v>
      </c>
      <c r="G189" s="67"/>
      <c r="H189" s="71"/>
      <c r="I189" s="72"/>
      <c r="J189" s="72"/>
      <c r="K189" s="71" t="s">
        <v>12906</v>
      </c>
      <c r="L189" s="75"/>
      <c r="M189" s="76"/>
      <c r="N189" s="76"/>
      <c r="O189" s="77"/>
      <c r="P189" s="78"/>
      <c r="Q189" s="78"/>
      <c r="R189" s="88"/>
      <c r="S189" s="88"/>
      <c r="T189" s="88"/>
      <c r="U189" s="88"/>
      <c r="V189" s="52"/>
      <c r="W189" s="52"/>
      <c r="X189" s="52"/>
      <c r="Y189" s="52"/>
      <c r="Z189" s="51"/>
      <c r="AA189" s="73"/>
      <c r="AB189" s="73"/>
      <c r="AC189" s="74"/>
      <c r="AD189" s="80">
        <v>4990</v>
      </c>
      <c r="AE189" s="80">
        <v>9319</v>
      </c>
      <c r="AF189" s="80">
        <v>38334</v>
      </c>
      <c r="AG189" s="80">
        <v>4740</v>
      </c>
      <c r="AH189" s="80"/>
      <c r="AI189" s="80" t="s">
        <v>7864</v>
      </c>
      <c r="AJ189" s="80"/>
      <c r="AK189" s="80"/>
      <c r="AL189" s="80"/>
      <c r="AM189" s="82">
        <v>41198.357268518521</v>
      </c>
      <c r="AN189" s="80" t="s">
        <v>11418</v>
      </c>
      <c r="AO189" s="84" t="s">
        <v>11605</v>
      </c>
      <c r="AP189" s="80" t="s">
        <v>66</v>
      </c>
      <c r="AQ189" s="2"/>
      <c r="AR189" s="3"/>
      <c r="AS189" s="3"/>
      <c r="AT189" s="3"/>
      <c r="AU189" s="3"/>
    </row>
    <row r="190" spans="1:47" x14ac:dyDescent="0.35">
      <c r="A190" s="66" t="s">
        <v>321</v>
      </c>
      <c r="B190" s="67"/>
      <c r="C190" s="67"/>
      <c r="D190" s="68"/>
      <c r="E190" s="70"/>
      <c r="F190" s="104" t="s">
        <v>10337</v>
      </c>
      <c r="G190" s="67"/>
      <c r="H190" s="71"/>
      <c r="I190" s="72"/>
      <c r="J190" s="72"/>
      <c r="K190" s="71" t="s">
        <v>12907</v>
      </c>
      <c r="L190" s="75"/>
      <c r="M190" s="76"/>
      <c r="N190" s="76"/>
      <c r="O190" s="77"/>
      <c r="P190" s="78"/>
      <c r="Q190" s="78"/>
      <c r="R190" s="88"/>
      <c r="S190" s="88"/>
      <c r="T190" s="88"/>
      <c r="U190" s="88"/>
      <c r="V190" s="52"/>
      <c r="W190" s="52"/>
      <c r="X190" s="52"/>
      <c r="Y190" s="52"/>
      <c r="Z190" s="51"/>
      <c r="AA190" s="73"/>
      <c r="AB190" s="73"/>
      <c r="AC190" s="74"/>
      <c r="AD190" s="80">
        <v>33</v>
      </c>
      <c r="AE190" s="80">
        <v>53</v>
      </c>
      <c r="AF190" s="80">
        <v>703</v>
      </c>
      <c r="AG190" s="80">
        <v>891</v>
      </c>
      <c r="AH190" s="80"/>
      <c r="AI190" s="80"/>
      <c r="AJ190" s="80"/>
      <c r="AK190" s="80"/>
      <c r="AL190" s="80"/>
      <c r="AM190" s="82">
        <v>43147.674699074072</v>
      </c>
      <c r="AN190" s="80" t="s">
        <v>11418</v>
      </c>
      <c r="AO190" s="84" t="s">
        <v>11606</v>
      </c>
      <c r="AP190" s="80" t="s">
        <v>66</v>
      </c>
      <c r="AQ190" s="2"/>
      <c r="AR190" s="3"/>
      <c r="AS190" s="3"/>
      <c r="AT190" s="3"/>
      <c r="AU190" s="3"/>
    </row>
    <row r="191" spans="1:47" x14ac:dyDescent="0.35">
      <c r="A191" s="66" t="s">
        <v>322</v>
      </c>
      <c r="B191" s="67"/>
      <c r="C191" s="67"/>
      <c r="D191" s="68"/>
      <c r="E191" s="70"/>
      <c r="F191" s="104" t="s">
        <v>10338</v>
      </c>
      <c r="G191" s="67"/>
      <c r="H191" s="71"/>
      <c r="I191" s="72"/>
      <c r="J191" s="72"/>
      <c r="K191" s="71" t="s">
        <v>12908</v>
      </c>
      <c r="L191" s="75"/>
      <c r="M191" s="76"/>
      <c r="N191" s="76"/>
      <c r="O191" s="77"/>
      <c r="P191" s="78"/>
      <c r="Q191" s="78"/>
      <c r="R191" s="88"/>
      <c r="S191" s="88"/>
      <c r="T191" s="88"/>
      <c r="U191" s="88"/>
      <c r="V191" s="52"/>
      <c r="W191" s="52"/>
      <c r="X191" s="52"/>
      <c r="Y191" s="52"/>
      <c r="Z191" s="51"/>
      <c r="AA191" s="73"/>
      <c r="AB191" s="73"/>
      <c r="AC191" s="74"/>
      <c r="AD191" s="80">
        <v>760</v>
      </c>
      <c r="AE191" s="80">
        <v>228</v>
      </c>
      <c r="AF191" s="80">
        <v>16612</v>
      </c>
      <c r="AG191" s="80">
        <v>3</v>
      </c>
      <c r="AH191" s="80"/>
      <c r="AI191" s="80" t="s">
        <v>7865</v>
      </c>
      <c r="AJ191" s="80" t="s">
        <v>8970</v>
      </c>
      <c r="AK191" s="84" t="s">
        <v>9557</v>
      </c>
      <c r="AL191" s="80"/>
      <c r="AM191" s="82">
        <v>39940.403668981482</v>
      </c>
      <c r="AN191" s="80" t="s">
        <v>11418</v>
      </c>
      <c r="AO191" s="84" t="s">
        <v>11607</v>
      </c>
      <c r="AP191" s="80" t="s">
        <v>66</v>
      </c>
      <c r="AQ191" s="2"/>
      <c r="AR191" s="3"/>
      <c r="AS191" s="3"/>
      <c r="AT191" s="3"/>
      <c r="AU191" s="3"/>
    </row>
    <row r="192" spans="1:47" x14ac:dyDescent="0.35">
      <c r="A192" s="66" t="s">
        <v>1362</v>
      </c>
      <c r="B192" s="67"/>
      <c r="C192" s="67"/>
      <c r="D192" s="68"/>
      <c r="E192" s="70"/>
      <c r="F192" s="104" t="s">
        <v>10339</v>
      </c>
      <c r="G192" s="67"/>
      <c r="H192" s="71"/>
      <c r="I192" s="72"/>
      <c r="J192" s="72"/>
      <c r="K192" s="71" t="s">
        <v>12909</v>
      </c>
      <c r="L192" s="75"/>
      <c r="M192" s="76"/>
      <c r="N192" s="76"/>
      <c r="O192" s="77"/>
      <c r="P192" s="78"/>
      <c r="Q192" s="78"/>
      <c r="R192" s="88"/>
      <c r="S192" s="88"/>
      <c r="T192" s="88"/>
      <c r="U192" s="88"/>
      <c r="V192" s="52"/>
      <c r="W192" s="52"/>
      <c r="X192" s="52"/>
      <c r="Y192" s="52"/>
      <c r="Z192" s="51"/>
      <c r="AA192" s="73"/>
      <c r="AB192" s="73"/>
      <c r="AC192" s="74"/>
      <c r="AD192" s="80">
        <v>306</v>
      </c>
      <c r="AE192" s="80">
        <v>11044</v>
      </c>
      <c r="AF192" s="80">
        <v>12135</v>
      </c>
      <c r="AG192" s="80">
        <v>6658</v>
      </c>
      <c r="AH192" s="80"/>
      <c r="AI192" s="80" t="s">
        <v>1362</v>
      </c>
      <c r="AJ192" s="80" t="s">
        <v>8971</v>
      </c>
      <c r="AK192" s="80"/>
      <c r="AL192" s="80"/>
      <c r="AM192" s="82">
        <v>39497.046979166669</v>
      </c>
      <c r="AN192" s="80" t="s">
        <v>11418</v>
      </c>
      <c r="AO192" s="84" t="s">
        <v>11608</v>
      </c>
      <c r="AP192" s="80" t="s">
        <v>65</v>
      </c>
      <c r="AQ192" s="2"/>
      <c r="AR192" s="3"/>
      <c r="AS192" s="3"/>
      <c r="AT192" s="3"/>
      <c r="AU192" s="3"/>
    </row>
    <row r="193" spans="1:47" x14ac:dyDescent="0.35">
      <c r="A193" s="66" t="s">
        <v>441</v>
      </c>
      <c r="B193" s="67"/>
      <c r="C193" s="67"/>
      <c r="D193" s="68"/>
      <c r="E193" s="70"/>
      <c r="F193" s="104" t="s">
        <v>10340</v>
      </c>
      <c r="G193" s="67"/>
      <c r="H193" s="71"/>
      <c r="I193" s="72"/>
      <c r="J193" s="72"/>
      <c r="K193" s="71" t="s">
        <v>12910</v>
      </c>
      <c r="L193" s="75"/>
      <c r="M193" s="76"/>
      <c r="N193" s="76"/>
      <c r="O193" s="77"/>
      <c r="P193" s="78"/>
      <c r="Q193" s="78"/>
      <c r="R193" s="88"/>
      <c r="S193" s="88"/>
      <c r="T193" s="88"/>
      <c r="U193" s="88"/>
      <c r="V193" s="52"/>
      <c r="W193" s="52"/>
      <c r="X193" s="52"/>
      <c r="Y193" s="52"/>
      <c r="Z193" s="51"/>
      <c r="AA193" s="73"/>
      <c r="AB193" s="73"/>
      <c r="AC193" s="74"/>
      <c r="AD193" s="80">
        <v>8</v>
      </c>
      <c r="AE193" s="80">
        <v>620</v>
      </c>
      <c r="AF193" s="80">
        <v>2135</v>
      </c>
      <c r="AG193" s="80">
        <v>53</v>
      </c>
      <c r="AH193" s="80"/>
      <c r="AI193" s="80" t="s">
        <v>7866</v>
      </c>
      <c r="AJ193" s="80"/>
      <c r="AK193" s="84" t="s">
        <v>9558</v>
      </c>
      <c r="AL193" s="80"/>
      <c r="AM193" s="82">
        <v>43355.501273148147</v>
      </c>
      <c r="AN193" s="80" t="s">
        <v>11418</v>
      </c>
      <c r="AO193" s="84" t="s">
        <v>11609</v>
      </c>
      <c r="AP193" s="80" t="s">
        <v>66</v>
      </c>
      <c r="AQ193" s="2"/>
      <c r="AR193" s="3"/>
      <c r="AS193" s="3"/>
      <c r="AT193" s="3"/>
      <c r="AU193" s="3"/>
    </row>
    <row r="194" spans="1:47" x14ac:dyDescent="0.35">
      <c r="A194" s="66" t="s">
        <v>323</v>
      </c>
      <c r="B194" s="67"/>
      <c r="C194" s="67"/>
      <c r="D194" s="68"/>
      <c r="E194" s="70"/>
      <c r="F194" s="104" t="s">
        <v>10341</v>
      </c>
      <c r="G194" s="67"/>
      <c r="H194" s="71"/>
      <c r="I194" s="72"/>
      <c r="J194" s="72"/>
      <c r="K194" s="71" t="s">
        <v>12911</v>
      </c>
      <c r="L194" s="75"/>
      <c r="M194" s="76"/>
      <c r="N194" s="76"/>
      <c r="O194" s="77"/>
      <c r="P194" s="78"/>
      <c r="Q194" s="78"/>
      <c r="R194" s="88"/>
      <c r="S194" s="88"/>
      <c r="T194" s="88"/>
      <c r="U194" s="88"/>
      <c r="V194" s="52"/>
      <c r="W194" s="52"/>
      <c r="X194" s="52"/>
      <c r="Y194" s="52"/>
      <c r="Z194" s="51"/>
      <c r="AA194" s="73"/>
      <c r="AB194" s="73"/>
      <c r="AC194" s="74"/>
      <c r="AD194" s="80">
        <v>593</v>
      </c>
      <c r="AE194" s="80">
        <v>432</v>
      </c>
      <c r="AF194" s="80">
        <v>2783</v>
      </c>
      <c r="AG194" s="80">
        <v>900</v>
      </c>
      <c r="AH194" s="80"/>
      <c r="AI194" s="80" t="s">
        <v>7867</v>
      </c>
      <c r="AJ194" s="80" t="s">
        <v>8875</v>
      </c>
      <c r="AK194" s="84" t="s">
        <v>9559</v>
      </c>
      <c r="AL194" s="80"/>
      <c r="AM194" s="82">
        <v>40834.381377314814</v>
      </c>
      <c r="AN194" s="80" t="s">
        <v>11418</v>
      </c>
      <c r="AO194" s="84" t="s">
        <v>11610</v>
      </c>
      <c r="AP194" s="80" t="s">
        <v>66</v>
      </c>
      <c r="AQ194" s="2"/>
      <c r="AR194" s="3"/>
      <c r="AS194" s="3"/>
      <c r="AT194" s="3"/>
      <c r="AU194" s="3"/>
    </row>
    <row r="195" spans="1:47" x14ac:dyDescent="0.35">
      <c r="A195" s="66" t="s">
        <v>1363</v>
      </c>
      <c r="B195" s="67"/>
      <c r="C195" s="67"/>
      <c r="D195" s="68"/>
      <c r="E195" s="70"/>
      <c r="F195" s="104" t="s">
        <v>10342</v>
      </c>
      <c r="G195" s="67"/>
      <c r="H195" s="71"/>
      <c r="I195" s="72"/>
      <c r="J195" s="72"/>
      <c r="K195" s="71" t="s">
        <v>12912</v>
      </c>
      <c r="L195" s="75"/>
      <c r="M195" s="76"/>
      <c r="N195" s="76"/>
      <c r="O195" s="77"/>
      <c r="P195" s="78"/>
      <c r="Q195" s="78"/>
      <c r="R195" s="88"/>
      <c r="S195" s="88"/>
      <c r="T195" s="88"/>
      <c r="U195" s="88"/>
      <c r="V195" s="52"/>
      <c r="W195" s="52"/>
      <c r="X195" s="52"/>
      <c r="Y195" s="52"/>
      <c r="Z195" s="51"/>
      <c r="AA195" s="73"/>
      <c r="AB195" s="73"/>
      <c r="AC195" s="74"/>
      <c r="AD195" s="80">
        <v>3546</v>
      </c>
      <c r="AE195" s="80">
        <v>161738</v>
      </c>
      <c r="AF195" s="80">
        <v>7300</v>
      </c>
      <c r="AG195" s="80">
        <v>13450</v>
      </c>
      <c r="AH195" s="80"/>
      <c r="AI195" s="80" t="s">
        <v>7868</v>
      </c>
      <c r="AJ195" s="80"/>
      <c r="AK195" s="84" t="s">
        <v>9560</v>
      </c>
      <c r="AL195" s="80"/>
      <c r="AM195" s="82">
        <v>41584.003958333335</v>
      </c>
      <c r="AN195" s="80" t="s">
        <v>11418</v>
      </c>
      <c r="AO195" s="84" t="s">
        <v>11611</v>
      </c>
      <c r="AP195" s="80" t="s">
        <v>65</v>
      </c>
      <c r="AQ195" s="2"/>
      <c r="AR195" s="3"/>
      <c r="AS195" s="3"/>
      <c r="AT195" s="3"/>
      <c r="AU195" s="3"/>
    </row>
    <row r="196" spans="1:47" x14ac:dyDescent="0.35">
      <c r="A196" s="66" t="s">
        <v>324</v>
      </c>
      <c r="B196" s="67"/>
      <c r="C196" s="67"/>
      <c r="D196" s="68"/>
      <c r="E196" s="70"/>
      <c r="F196" s="104" t="s">
        <v>10343</v>
      </c>
      <c r="G196" s="67"/>
      <c r="H196" s="71"/>
      <c r="I196" s="72"/>
      <c r="J196" s="72"/>
      <c r="K196" s="71" t="s">
        <v>12913</v>
      </c>
      <c r="L196" s="75"/>
      <c r="M196" s="76"/>
      <c r="N196" s="76"/>
      <c r="O196" s="77"/>
      <c r="P196" s="78"/>
      <c r="Q196" s="78"/>
      <c r="R196" s="88"/>
      <c r="S196" s="88"/>
      <c r="T196" s="88"/>
      <c r="U196" s="88"/>
      <c r="V196" s="52"/>
      <c r="W196" s="52"/>
      <c r="X196" s="52"/>
      <c r="Y196" s="52"/>
      <c r="Z196" s="51"/>
      <c r="AA196" s="73"/>
      <c r="AB196" s="73"/>
      <c r="AC196" s="74"/>
      <c r="AD196" s="80">
        <v>2409</v>
      </c>
      <c r="AE196" s="80">
        <v>2146</v>
      </c>
      <c r="AF196" s="80">
        <v>3901</v>
      </c>
      <c r="AG196" s="80">
        <v>2031</v>
      </c>
      <c r="AH196" s="80"/>
      <c r="AI196" s="80" t="s">
        <v>7869</v>
      </c>
      <c r="AJ196" s="80" t="s">
        <v>8898</v>
      </c>
      <c r="AK196" s="84" t="s">
        <v>9561</v>
      </c>
      <c r="AL196" s="80"/>
      <c r="AM196" s="82">
        <v>42437.704745370371</v>
      </c>
      <c r="AN196" s="80" t="s">
        <v>11418</v>
      </c>
      <c r="AO196" s="84" t="s">
        <v>11612</v>
      </c>
      <c r="AP196" s="80" t="s">
        <v>66</v>
      </c>
      <c r="AQ196" s="2"/>
      <c r="AR196" s="3"/>
      <c r="AS196" s="3"/>
      <c r="AT196" s="3"/>
      <c r="AU196" s="3"/>
    </row>
    <row r="197" spans="1:47" x14ac:dyDescent="0.35">
      <c r="A197" s="66" t="s">
        <v>1364</v>
      </c>
      <c r="B197" s="67"/>
      <c r="C197" s="67"/>
      <c r="D197" s="68"/>
      <c r="E197" s="70"/>
      <c r="F197" s="104" t="s">
        <v>10344</v>
      </c>
      <c r="G197" s="67"/>
      <c r="H197" s="71"/>
      <c r="I197" s="72"/>
      <c r="J197" s="72"/>
      <c r="K197" s="71" t="s">
        <v>12914</v>
      </c>
      <c r="L197" s="75"/>
      <c r="M197" s="76"/>
      <c r="N197" s="76"/>
      <c r="O197" s="77"/>
      <c r="P197" s="78"/>
      <c r="Q197" s="78"/>
      <c r="R197" s="88"/>
      <c r="S197" s="88"/>
      <c r="T197" s="88"/>
      <c r="U197" s="88"/>
      <c r="V197" s="52"/>
      <c r="W197" s="52"/>
      <c r="X197" s="52"/>
      <c r="Y197" s="52"/>
      <c r="Z197" s="51"/>
      <c r="AA197" s="73"/>
      <c r="AB197" s="73"/>
      <c r="AC197" s="74"/>
      <c r="AD197" s="80">
        <v>87</v>
      </c>
      <c r="AE197" s="80">
        <v>1005647</v>
      </c>
      <c r="AF197" s="80">
        <v>44315</v>
      </c>
      <c r="AG197" s="80">
        <v>11141</v>
      </c>
      <c r="AH197" s="80"/>
      <c r="AI197" s="80" t="s">
        <v>7870</v>
      </c>
      <c r="AJ197" s="80" t="s">
        <v>8892</v>
      </c>
      <c r="AK197" s="84" t="s">
        <v>9562</v>
      </c>
      <c r="AL197" s="80"/>
      <c r="AM197" s="82">
        <v>41229.473865740743</v>
      </c>
      <c r="AN197" s="80" t="s">
        <v>11418</v>
      </c>
      <c r="AO197" s="84" t="s">
        <v>11613</v>
      </c>
      <c r="AP197" s="80" t="s">
        <v>65</v>
      </c>
      <c r="AQ197" s="2"/>
      <c r="AR197" s="3"/>
      <c r="AS197" s="3"/>
      <c r="AT197" s="3"/>
      <c r="AU197" s="3"/>
    </row>
    <row r="198" spans="1:47" x14ac:dyDescent="0.35">
      <c r="A198" s="66" t="s">
        <v>1365</v>
      </c>
      <c r="B198" s="67"/>
      <c r="C198" s="67"/>
      <c r="D198" s="68"/>
      <c r="E198" s="70"/>
      <c r="F198" s="104" t="s">
        <v>10345</v>
      </c>
      <c r="G198" s="67"/>
      <c r="H198" s="71"/>
      <c r="I198" s="72"/>
      <c r="J198" s="72"/>
      <c r="K198" s="71" t="s">
        <v>12915</v>
      </c>
      <c r="L198" s="75"/>
      <c r="M198" s="76"/>
      <c r="N198" s="76"/>
      <c r="O198" s="77"/>
      <c r="P198" s="78"/>
      <c r="Q198" s="78"/>
      <c r="R198" s="88"/>
      <c r="S198" s="88"/>
      <c r="T198" s="88"/>
      <c r="U198" s="88"/>
      <c r="V198" s="52"/>
      <c r="W198" s="52"/>
      <c r="X198" s="52"/>
      <c r="Y198" s="52"/>
      <c r="Z198" s="51"/>
      <c r="AA198" s="73"/>
      <c r="AB198" s="73"/>
      <c r="AC198" s="74"/>
      <c r="AD198" s="80">
        <v>1553</v>
      </c>
      <c r="AE198" s="80">
        <v>54795</v>
      </c>
      <c r="AF198" s="80">
        <v>5732</v>
      </c>
      <c r="AG198" s="80">
        <v>3449</v>
      </c>
      <c r="AH198" s="80"/>
      <c r="AI198" s="80" t="s">
        <v>7871</v>
      </c>
      <c r="AJ198" s="80" t="s">
        <v>8875</v>
      </c>
      <c r="AK198" s="84" t="s">
        <v>9563</v>
      </c>
      <c r="AL198" s="80"/>
      <c r="AM198" s="82">
        <v>39664.650324074071</v>
      </c>
      <c r="AN198" s="80" t="s">
        <v>11418</v>
      </c>
      <c r="AO198" s="84" t="s">
        <v>11614</v>
      </c>
      <c r="AP198" s="80" t="s">
        <v>65</v>
      </c>
      <c r="AQ198" s="2"/>
      <c r="AR198" s="3"/>
      <c r="AS198" s="3"/>
      <c r="AT198" s="3"/>
      <c r="AU198" s="3"/>
    </row>
    <row r="199" spans="1:47" x14ac:dyDescent="0.35">
      <c r="A199" s="66" t="s">
        <v>325</v>
      </c>
      <c r="B199" s="67"/>
      <c r="C199" s="67"/>
      <c r="D199" s="68"/>
      <c r="E199" s="70"/>
      <c r="F199" s="104" t="s">
        <v>10346</v>
      </c>
      <c r="G199" s="67"/>
      <c r="H199" s="71"/>
      <c r="I199" s="72"/>
      <c r="J199" s="72"/>
      <c r="K199" s="71" t="s">
        <v>12916</v>
      </c>
      <c r="L199" s="75"/>
      <c r="M199" s="76"/>
      <c r="N199" s="76"/>
      <c r="O199" s="77"/>
      <c r="P199" s="78"/>
      <c r="Q199" s="78"/>
      <c r="R199" s="88"/>
      <c r="S199" s="88"/>
      <c r="T199" s="88"/>
      <c r="U199" s="88"/>
      <c r="V199" s="52"/>
      <c r="W199" s="52"/>
      <c r="X199" s="52"/>
      <c r="Y199" s="52"/>
      <c r="Z199" s="51"/>
      <c r="AA199" s="73"/>
      <c r="AB199" s="73"/>
      <c r="AC199" s="74"/>
      <c r="AD199" s="80">
        <v>524</v>
      </c>
      <c r="AE199" s="80">
        <v>1799</v>
      </c>
      <c r="AF199" s="80">
        <v>345241</v>
      </c>
      <c r="AG199" s="80">
        <v>11</v>
      </c>
      <c r="AH199" s="80"/>
      <c r="AI199" s="80" t="s">
        <v>7872</v>
      </c>
      <c r="AJ199" s="80" t="s">
        <v>8892</v>
      </c>
      <c r="AK199" s="84" t="s">
        <v>9564</v>
      </c>
      <c r="AL199" s="80"/>
      <c r="AM199" s="82">
        <v>41221.547951388886</v>
      </c>
      <c r="AN199" s="80" t="s">
        <v>11418</v>
      </c>
      <c r="AO199" s="84" t="s">
        <v>11615</v>
      </c>
      <c r="AP199" s="80" t="s">
        <v>66</v>
      </c>
      <c r="AQ199" s="2"/>
      <c r="AR199" s="3"/>
      <c r="AS199" s="3"/>
      <c r="AT199" s="3"/>
      <c r="AU199" s="3"/>
    </row>
    <row r="200" spans="1:47" x14ac:dyDescent="0.35">
      <c r="A200" s="66" t="s">
        <v>326</v>
      </c>
      <c r="B200" s="67"/>
      <c r="C200" s="67"/>
      <c r="D200" s="68"/>
      <c r="E200" s="70"/>
      <c r="F200" s="104" t="s">
        <v>10347</v>
      </c>
      <c r="G200" s="67"/>
      <c r="H200" s="71"/>
      <c r="I200" s="72"/>
      <c r="J200" s="72"/>
      <c r="K200" s="71" t="s">
        <v>12917</v>
      </c>
      <c r="L200" s="75"/>
      <c r="M200" s="76"/>
      <c r="N200" s="76"/>
      <c r="O200" s="77"/>
      <c r="P200" s="78"/>
      <c r="Q200" s="78"/>
      <c r="R200" s="88"/>
      <c r="S200" s="88"/>
      <c r="T200" s="88"/>
      <c r="U200" s="88"/>
      <c r="V200" s="52"/>
      <c r="W200" s="52"/>
      <c r="X200" s="52"/>
      <c r="Y200" s="52"/>
      <c r="Z200" s="51"/>
      <c r="AA200" s="73"/>
      <c r="AB200" s="73"/>
      <c r="AC200" s="74"/>
      <c r="AD200" s="80">
        <v>56</v>
      </c>
      <c r="AE200" s="80">
        <v>51</v>
      </c>
      <c r="AF200" s="80">
        <v>349</v>
      </c>
      <c r="AG200" s="80">
        <v>54</v>
      </c>
      <c r="AH200" s="80"/>
      <c r="AI200" s="80" t="s">
        <v>7873</v>
      </c>
      <c r="AJ200" s="80" t="s">
        <v>8972</v>
      </c>
      <c r="AK200" s="84" t="s">
        <v>9565</v>
      </c>
      <c r="AL200" s="80"/>
      <c r="AM200" s="82">
        <v>40952.607731481483</v>
      </c>
      <c r="AN200" s="80" t="s">
        <v>11418</v>
      </c>
      <c r="AO200" s="84" t="s">
        <v>11616</v>
      </c>
      <c r="AP200" s="80" t="s">
        <v>66</v>
      </c>
      <c r="AQ200" s="2"/>
      <c r="AR200" s="3"/>
      <c r="AS200" s="3"/>
      <c r="AT200" s="3"/>
      <c r="AU200" s="3"/>
    </row>
    <row r="201" spans="1:47" x14ac:dyDescent="0.35">
      <c r="A201" s="66" t="s">
        <v>327</v>
      </c>
      <c r="B201" s="67"/>
      <c r="C201" s="67"/>
      <c r="D201" s="68"/>
      <c r="E201" s="70"/>
      <c r="F201" s="104" t="s">
        <v>10348</v>
      </c>
      <c r="G201" s="67"/>
      <c r="H201" s="71"/>
      <c r="I201" s="72"/>
      <c r="J201" s="72"/>
      <c r="K201" s="71" t="s">
        <v>12918</v>
      </c>
      <c r="L201" s="75"/>
      <c r="M201" s="76"/>
      <c r="N201" s="76"/>
      <c r="O201" s="77"/>
      <c r="P201" s="78"/>
      <c r="Q201" s="78"/>
      <c r="R201" s="88"/>
      <c r="S201" s="88"/>
      <c r="T201" s="88"/>
      <c r="U201" s="88"/>
      <c r="V201" s="52"/>
      <c r="W201" s="52"/>
      <c r="X201" s="52"/>
      <c r="Y201" s="52"/>
      <c r="Z201" s="51"/>
      <c r="AA201" s="73"/>
      <c r="AB201" s="73"/>
      <c r="AC201" s="74"/>
      <c r="AD201" s="80">
        <v>705</v>
      </c>
      <c r="AE201" s="80">
        <v>491</v>
      </c>
      <c r="AF201" s="80">
        <v>12694</v>
      </c>
      <c r="AG201" s="80">
        <v>18039</v>
      </c>
      <c r="AH201" s="80"/>
      <c r="AI201" s="80" t="s">
        <v>7874</v>
      </c>
      <c r="AJ201" s="80" t="s">
        <v>8973</v>
      </c>
      <c r="AK201" s="84" t="s">
        <v>9468</v>
      </c>
      <c r="AL201" s="80"/>
      <c r="AM201" s="82">
        <v>40035.557939814818</v>
      </c>
      <c r="AN201" s="80" t="s">
        <v>11418</v>
      </c>
      <c r="AO201" s="84" t="s">
        <v>11617</v>
      </c>
      <c r="AP201" s="80" t="s">
        <v>66</v>
      </c>
      <c r="AQ201" s="2"/>
      <c r="AR201" s="3"/>
      <c r="AS201" s="3"/>
      <c r="AT201" s="3"/>
      <c r="AU201" s="3"/>
    </row>
    <row r="202" spans="1:47" x14ac:dyDescent="0.35">
      <c r="A202" s="66" t="s">
        <v>1366</v>
      </c>
      <c r="B202" s="67"/>
      <c r="C202" s="67"/>
      <c r="D202" s="68"/>
      <c r="E202" s="70"/>
      <c r="F202" s="104" t="s">
        <v>10349</v>
      </c>
      <c r="G202" s="67"/>
      <c r="H202" s="71"/>
      <c r="I202" s="72"/>
      <c r="J202" s="72"/>
      <c r="K202" s="71" t="s">
        <v>12919</v>
      </c>
      <c r="L202" s="75"/>
      <c r="M202" s="76"/>
      <c r="N202" s="76"/>
      <c r="O202" s="77"/>
      <c r="P202" s="78"/>
      <c r="Q202" s="78"/>
      <c r="R202" s="88"/>
      <c r="S202" s="88"/>
      <c r="T202" s="88"/>
      <c r="U202" s="88"/>
      <c r="V202" s="52"/>
      <c r="W202" s="52"/>
      <c r="X202" s="52"/>
      <c r="Y202" s="52"/>
      <c r="Z202" s="51"/>
      <c r="AA202" s="73"/>
      <c r="AB202" s="73"/>
      <c r="AC202" s="74"/>
      <c r="AD202" s="80">
        <v>437</v>
      </c>
      <c r="AE202" s="80">
        <v>9224</v>
      </c>
      <c r="AF202" s="80">
        <v>41260</v>
      </c>
      <c r="AG202" s="80">
        <v>931</v>
      </c>
      <c r="AH202" s="80"/>
      <c r="AI202" s="80" t="s">
        <v>7875</v>
      </c>
      <c r="AJ202" s="80" t="s">
        <v>8875</v>
      </c>
      <c r="AK202" s="84" t="s">
        <v>9566</v>
      </c>
      <c r="AL202" s="80"/>
      <c r="AM202" s="82">
        <v>39878.579224537039</v>
      </c>
      <c r="AN202" s="80" t="s">
        <v>11418</v>
      </c>
      <c r="AO202" s="84" t="s">
        <v>11618</v>
      </c>
      <c r="AP202" s="80" t="s">
        <v>65</v>
      </c>
      <c r="AQ202" s="2"/>
      <c r="AR202" s="3"/>
      <c r="AS202" s="3"/>
      <c r="AT202" s="3"/>
      <c r="AU202" s="3"/>
    </row>
    <row r="203" spans="1:47" x14ac:dyDescent="0.35">
      <c r="A203" s="66" t="s">
        <v>328</v>
      </c>
      <c r="B203" s="67"/>
      <c r="C203" s="67"/>
      <c r="D203" s="68"/>
      <c r="E203" s="70"/>
      <c r="F203" s="104" t="s">
        <v>10350</v>
      </c>
      <c r="G203" s="67"/>
      <c r="H203" s="71"/>
      <c r="I203" s="72"/>
      <c r="J203" s="72"/>
      <c r="K203" s="71" t="s">
        <v>12920</v>
      </c>
      <c r="L203" s="75"/>
      <c r="M203" s="76"/>
      <c r="N203" s="76"/>
      <c r="O203" s="77"/>
      <c r="P203" s="78"/>
      <c r="Q203" s="78"/>
      <c r="R203" s="88"/>
      <c r="S203" s="88"/>
      <c r="T203" s="88"/>
      <c r="U203" s="88"/>
      <c r="V203" s="52"/>
      <c r="W203" s="52"/>
      <c r="X203" s="52"/>
      <c r="Y203" s="52"/>
      <c r="Z203" s="51"/>
      <c r="AA203" s="73"/>
      <c r="AB203" s="73"/>
      <c r="AC203" s="74"/>
      <c r="AD203" s="80">
        <v>11104</v>
      </c>
      <c r="AE203" s="80">
        <v>21314</v>
      </c>
      <c r="AF203" s="80">
        <v>37534</v>
      </c>
      <c r="AG203" s="80">
        <v>83091</v>
      </c>
      <c r="AH203" s="80"/>
      <c r="AI203" s="80" t="s">
        <v>7876</v>
      </c>
      <c r="AJ203" s="80" t="s">
        <v>8974</v>
      </c>
      <c r="AK203" s="84" t="s">
        <v>9567</v>
      </c>
      <c r="AL203" s="80"/>
      <c r="AM203" s="82">
        <v>43157.265416666669</v>
      </c>
      <c r="AN203" s="80" t="s">
        <v>11418</v>
      </c>
      <c r="AO203" s="84" t="s">
        <v>11619</v>
      </c>
      <c r="AP203" s="80" t="s">
        <v>66</v>
      </c>
      <c r="AQ203" s="2"/>
      <c r="AR203" s="3"/>
      <c r="AS203" s="3"/>
      <c r="AT203" s="3"/>
      <c r="AU203" s="3"/>
    </row>
    <row r="204" spans="1:47" x14ac:dyDescent="0.35">
      <c r="A204" s="66" t="s">
        <v>329</v>
      </c>
      <c r="B204" s="67"/>
      <c r="C204" s="67"/>
      <c r="D204" s="68"/>
      <c r="E204" s="70"/>
      <c r="F204" s="104" t="s">
        <v>10351</v>
      </c>
      <c r="G204" s="67"/>
      <c r="H204" s="71"/>
      <c r="I204" s="72"/>
      <c r="J204" s="72"/>
      <c r="K204" s="71" t="s">
        <v>12921</v>
      </c>
      <c r="L204" s="75"/>
      <c r="M204" s="76"/>
      <c r="N204" s="76"/>
      <c r="O204" s="77"/>
      <c r="P204" s="78"/>
      <c r="Q204" s="78"/>
      <c r="R204" s="88"/>
      <c r="S204" s="88"/>
      <c r="T204" s="88"/>
      <c r="U204" s="88"/>
      <c r="V204" s="52"/>
      <c r="W204" s="52"/>
      <c r="X204" s="52"/>
      <c r="Y204" s="52"/>
      <c r="Z204" s="51"/>
      <c r="AA204" s="73"/>
      <c r="AB204" s="73"/>
      <c r="AC204" s="74"/>
      <c r="AD204" s="80">
        <v>338</v>
      </c>
      <c r="AE204" s="80">
        <v>1938</v>
      </c>
      <c r="AF204" s="80">
        <v>69783</v>
      </c>
      <c r="AG204" s="80">
        <v>208156</v>
      </c>
      <c r="AH204" s="80"/>
      <c r="AI204" s="80" t="s">
        <v>7877</v>
      </c>
      <c r="AJ204" s="80" t="s">
        <v>8975</v>
      </c>
      <c r="AK204" s="80"/>
      <c r="AL204" s="80"/>
      <c r="AM204" s="82">
        <v>40574.520092592589</v>
      </c>
      <c r="AN204" s="80" t="s">
        <v>11418</v>
      </c>
      <c r="AO204" s="84" t="s">
        <v>11620</v>
      </c>
      <c r="AP204" s="80" t="s">
        <v>66</v>
      </c>
      <c r="AQ204" s="2"/>
      <c r="AR204" s="3"/>
      <c r="AS204" s="3"/>
      <c r="AT204" s="3"/>
      <c r="AU204" s="3"/>
    </row>
    <row r="205" spans="1:47" x14ac:dyDescent="0.35">
      <c r="A205" s="66" t="s">
        <v>1367</v>
      </c>
      <c r="B205" s="67"/>
      <c r="C205" s="67"/>
      <c r="D205" s="68"/>
      <c r="E205" s="70"/>
      <c r="F205" s="104" t="s">
        <v>10352</v>
      </c>
      <c r="G205" s="67"/>
      <c r="H205" s="71"/>
      <c r="I205" s="72"/>
      <c r="J205" s="72"/>
      <c r="K205" s="71" t="s">
        <v>12922</v>
      </c>
      <c r="L205" s="75"/>
      <c r="M205" s="76"/>
      <c r="N205" s="76"/>
      <c r="O205" s="77"/>
      <c r="P205" s="78"/>
      <c r="Q205" s="78"/>
      <c r="R205" s="88"/>
      <c r="S205" s="88"/>
      <c r="T205" s="88"/>
      <c r="U205" s="88"/>
      <c r="V205" s="52"/>
      <c r="W205" s="52"/>
      <c r="X205" s="52"/>
      <c r="Y205" s="52"/>
      <c r="Z205" s="51"/>
      <c r="AA205" s="73"/>
      <c r="AB205" s="73"/>
      <c r="AC205" s="74"/>
      <c r="AD205" s="80">
        <v>4727</v>
      </c>
      <c r="AE205" s="80">
        <v>8501</v>
      </c>
      <c r="AF205" s="80">
        <v>60939</v>
      </c>
      <c r="AG205" s="80">
        <v>15755</v>
      </c>
      <c r="AH205" s="80"/>
      <c r="AI205" s="80" t="s">
        <v>7878</v>
      </c>
      <c r="AJ205" s="80" t="s">
        <v>8976</v>
      </c>
      <c r="AK205" s="84" t="s">
        <v>9568</v>
      </c>
      <c r="AL205" s="80"/>
      <c r="AM205" s="82">
        <v>39940.409062500003</v>
      </c>
      <c r="AN205" s="80" t="s">
        <v>11418</v>
      </c>
      <c r="AO205" s="84" t="s">
        <v>11621</v>
      </c>
      <c r="AP205" s="80" t="s">
        <v>65</v>
      </c>
      <c r="AQ205" s="2"/>
      <c r="AR205" s="3"/>
      <c r="AS205" s="3"/>
      <c r="AT205" s="3"/>
      <c r="AU205" s="3"/>
    </row>
    <row r="206" spans="1:47" x14ac:dyDescent="0.35">
      <c r="A206" s="66" t="s">
        <v>330</v>
      </c>
      <c r="B206" s="67"/>
      <c r="C206" s="67"/>
      <c r="D206" s="68"/>
      <c r="E206" s="70"/>
      <c r="F206" s="104" t="s">
        <v>10353</v>
      </c>
      <c r="G206" s="67"/>
      <c r="H206" s="71"/>
      <c r="I206" s="72"/>
      <c r="J206" s="72"/>
      <c r="K206" s="71" t="s">
        <v>12923</v>
      </c>
      <c r="L206" s="75"/>
      <c r="M206" s="76"/>
      <c r="N206" s="76"/>
      <c r="O206" s="77"/>
      <c r="P206" s="78"/>
      <c r="Q206" s="78"/>
      <c r="R206" s="88"/>
      <c r="S206" s="88"/>
      <c r="T206" s="88"/>
      <c r="U206" s="88"/>
      <c r="V206" s="52"/>
      <c r="W206" s="52"/>
      <c r="X206" s="52"/>
      <c r="Y206" s="52"/>
      <c r="Z206" s="51"/>
      <c r="AA206" s="73"/>
      <c r="AB206" s="73"/>
      <c r="AC206" s="74"/>
      <c r="AD206" s="80">
        <v>3843</v>
      </c>
      <c r="AE206" s="80">
        <v>212</v>
      </c>
      <c r="AF206" s="80">
        <v>3756</v>
      </c>
      <c r="AG206" s="80">
        <v>3354</v>
      </c>
      <c r="AH206" s="80"/>
      <c r="AI206" s="80" t="s">
        <v>7879</v>
      </c>
      <c r="AJ206" s="80" t="s">
        <v>8977</v>
      </c>
      <c r="AK206" s="80"/>
      <c r="AL206" s="80"/>
      <c r="AM206" s="82">
        <v>41806.26599537037</v>
      </c>
      <c r="AN206" s="80" t="s">
        <v>11418</v>
      </c>
      <c r="AO206" s="84" t="s">
        <v>11622</v>
      </c>
      <c r="AP206" s="80" t="s">
        <v>66</v>
      </c>
      <c r="AQ206" s="2"/>
      <c r="AR206" s="3"/>
      <c r="AS206" s="3"/>
      <c r="AT206" s="3"/>
      <c r="AU206" s="3"/>
    </row>
    <row r="207" spans="1:47" x14ac:dyDescent="0.35">
      <c r="A207" s="66" t="s">
        <v>331</v>
      </c>
      <c r="B207" s="67"/>
      <c r="C207" s="67"/>
      <c r="D207" s="68"/>
      <c r="E207" s="70"/>
      <c r="F207" s="104" t="s">
        <v>10354</v>
      </c>
      <c r="G207" s="67"/>
      <c r="H207" s="71"/>
      <c r="I207" s="72"/>
      <c r="J207" s="72"/>
      <c r="K207" s="71" t="s">
        <v>12924</v>
      </c>
      <c r="L207" s="75"/>
      <c r="M207" s="76"/>
      <c r="N207" s="76"/>
      <c r="O207" s="77"/>
      <c r="P207" s="78"/>
      <c r="Q207" s="78"/>
      <c r="R207" s="88"/>
      <c r="S207" s="88"/>
      <c r="T207" s="88"/>
      <c r="U207" s="88"/>
      <c r="V207" s="52"/>
      <c r="W207" s="52"/>
      <c r="X207" s="52"/>
      <c r="Y207" s="52"/>
      <c r="Z207" s="51"/>
      <c r="AA207" s="73"/>
      <c r="AB207" s="73"/>
      <c r="AC207" s="74"/>
      <c r="AD207" s="80">
        <v>268</v>
      </c>
      <c r="AE207" s="80">
        <v>248</v>
      </c>
      <c r="AF207" s="80">
        <v>327</v>
      </c>
      <c r="AG207" s="80">
        <v>3</v>
      </c>
      <c r="AH207" s="80"/>
      <c r="AI207" s="80" t="s">
        <v>7880</v>
      </c>
      <c r="AJ207" s="80" t="s">
        <v>8978</v>
      </c>
      <c r="AK207" s="84" t="s">
        <v>9569</v>
      </c>
      <c r="AL207" s="80"/>
      <c r="AM207" s="82">
        <v>41723.333981481483</v>
      </c>
      <c r="AN207" s="80" t="s">
        <v>11418</v>
      </c>
      <c r="AO207" s="84" t="s">
        <v>11623</v>
      </c>
      <c r="AP207" s="80" t="s">
        <v>66</v>
      </c>
      <c r="AQ207" s="2"/>
      <c r="AR207" s="3"/>
      <c r="AS207" s="3"/>
      <c r="AT207" s="3"/>
      <c r="AU207" s="3"/>
    </row>
    <row r="208" spans="1:47" x14ac:dyDescent="0.35">
      <c r="A208" s="66" t="s">
        <v>332</v>
      </c>
      <c r="B208" s="67"/>
      <c r="C208" s="67"/>
      <c r="D208" s="68"/>
      <c r="E208" s="70"/>
      <c r="F208" s="104" t="s">
        <v>10355</v>
      </c>
      <c r="G208" s="67"/>
      <c r="H208" s="71"/>
      <c r="I208" s="72"/>
      <c r="J208" s="72"/>
      <c r="K208" s="71" t="s">
        <v>12925</v>
      </c>
      <c r="L208" s="75"/>
      <c r="M208" s="76"/>
      <c r="N208" s="76"/>
      <c r="O208" s="77"/>
      <c r="P208" s="78"/>
      <c r="Q208" s="78"/>
      <c r="R208" s="88"/>
      <c r="S208" s="88"/>
      <c r="T208" s="88"/>
      <c r="U208" s="88"/>
      <c r="V208" s="52"/>
      <c r="W208" s="52"/>
      <c r="X208" s="52"/>
      <c r="Y208" s="52"/>
      <c r="Z208" s="51"/>
      <c r="AA208" s="73"/>
      <c r="AB208" s="73"/>
      <c r="AC208" s="74"/>
      <c r="AD208" s="80">
        <v>281</v>
      </c>
      <c r="AE208" s="80">
        <v>112</v>
      </c>
      <c r="AF208" s="80">
        <v>1465</v>
      </c>
      <c r="AG208" s="80">
        <v>1374</v>
      </c>
      <c r="AH208" s="80"/>
      <c r="AI208" s="80" t="s">
        <v>7881</v>
      </c>
      <c r="AJ208" s="80" t="s">
        <v>8979</v>
      </c>
      <c r="AK208" s="80"/>
      <c r="AL208" s="80"/>
      <c r="AM208" s="82">
        <v>41040.589479166665</v>
      </c>
      <c r="AN208" s="80" t="s">
        <v>11418</v>
      </c>
      <c r="AO208" s="84" t="s">
        <v>11624</v>
      </c>
      <c r="AP208" s="80" t="s">
        <v>66</v>
      </c>
      <c r="AQ208" s="2"/>
      <c r="AR208" s="3"/>
      <c r="AS208" s="3"/>
      <c r="AT208" s="3"/>
      <c r="AU208" s="3"/>
    </row>
    <row r="209" spans="1:47" x14ac:dyDescent="0.35">
      <c r="A209" s="66" t="s">
        <v>333</v>
      </c>
      <c r="B209" s="67"/>
      <c r="C209" s="67"/>
      <c r="D209" s="68"/>
      <c r="E209" s="70"/>
      <c r="F209" s="104" t="s">
        <v>10356</v>
      </c>
      <c r="G209" s="67"/>
      <c r="H209" s="71"/>
      <c r="I209" s="72"/>
      <c r="J209" s="72"/>
      <c r="K209" s="71" t="s">
        <v>12926</v>
      </c>
      <c r="L209" s="75"/>
      <c r="M209" s="76"/>
      <c r="N209" s="76"/>
      <c r="O209" s="77"/>
      <c r="P209" s="78"/>
      <c r="Q209" s="78"/>
      <c r="R209" s="88"/>
      <c r="S209" s="88"/>
      <c r="T209" s="88"/>
      <c r="U209" s="88"/>
      <c r="V209" s="52"/>
      <c r="W209" s="52"/>
      <c r="X209" s="52"/>
      <c r="Y209" s="52"/>
      <c r="Z209" s="51"/>
      <c r="AA209" s="73"/>
      <c r="AB209" s="73"/>
      <c r="AC209" s="74"/>
      <c r="AD209" s="80">
        <v>1999</v>
      </c>
      <c r="AE209" s="80">
        <v>963</v>
      </c>
      <c r="AF209" s="80">
        <v>136855</v>
      </c>
      <c r="AG209" s="80">
        <v>21045</v>
      </c>
      <c r="AH209" s="80"/>
      <c r="AI209" s="80" t="s">
        <v>7882</v>
      </c>
      <c r="AJ209" s="80" t="s">
        <v>8980</v>
      </c>
      <c r="AK209" s="80"/>
      <c r="AL209" s="80"/>
      <c r="AM209" s="82">
        <v>41026.753993055558</v>
      </c>
      <c r="AN209" s="80" t="s">
        <v>11418</v>
      </c>
      <c r="AO209" s="84" t="s">
        <v>11625</v>
      </c>
      <c r="AP209" s="80" t="s">
        <v>66</v>
      </c>
      <c r="AQ209" s="2"/>
      <c r="AR209" s="3"/>
      <c r="AS209" s="3"/>
      <c r="AT209" s="3"/>
      <c r="AU209" s="3"/>
    </row>
    <row r="210" spans="1:47" x14ac:dyDescent="0.35">
      <c r="A210" s="66" t="s">
        <v>334</v>
      </c>
      <c r="B210" s="67"/>
      <c r="C210" s="67"/>
      <c r="D210" s="68"/>
      <c r="E210" s="70"/>
      <c r="F210" s="104" t="s">
        <v>10357</v>
      </c>
      <c r="G210" s="67"/>
      <c r="H210" s="71"/>
      <c r="I210" s="72"/>
      <c r="J210" s="72"/>
      <c r="K210" s="71" t="s">
        <v>12927</v>
      </c>
      <c r="L210" s="75"/>
      <c r="M210" s="76"/>
      <c r="N210" s="76"/>
      <c r="O210" s="77"/>
      <c r="P210" s="78"/>
      <c r="Q210" s="78"/>
      <c r="R210" s="88"/>
      <c r="S210" s="88"/>
      <c r="T210" s="88"/>
      <c r="U210" s="88"/>
      <c r="V210" s="52"/>
      <c r="W210" s="52"/>
      <c r="X210" s="52"/>
      <c r="Y210" s="52"/>
      <c r="Z210" s="51"/>
      <c r="AA210" s="73"/>
      <c r="AB210" s="73"/>
      <c r="AC210" s="74"/>
      <c r="AD210" s="80">
        <v>393</v>
      </c>
      <c r="AE210" s="80">
        <v>5691</v>
      </c>
      <c r="AF210" s="80">
        <v>6230</v>
      </c>
      <c r="AG210" s="80">
        <v>447</v>
      </c>
      <c r="AH210" s="80"/>
      <c r="AI210" s="80" t="s">
        <v>7883</v>
      </c>
      <c r="AJ210" s="80" t="s">
        <v>8875</v>
      </c>
      <c r="AK210" s="84" t="s">
        <v>9570</v>
      </c>
      <c r="AL210" s="80"/>
      <c r="AM210" s="82">
        <v>40449.32644675926</v>
      </c>
      <c r="AN210" s="80" t="s">
        <v>11418</v>
      </c>
      <c r="AO210" s="84" t="s">
        <v>11626</v>
      </c>
      <c r="AP210" s="80" t="s">
        <v>66</v>
      </c>
      <c r="AQ210" s="2"/>
      <c r="AR210" s="3"/>
      <c r="AS210" s="3"/>
      <c r="AT210" s="3"/>
      <c r="AU210" s="3"/>
    </row>
    <row r="211" spans="1:47" x14ac:dyDescent="0.35">
      <c r="A211" s="66" t="s">
        <v>1368</v>
      </c>
      <c r="B211" s="67"/>
      <c r="C211" s="67"/>
      <c r="D211" s="68"/>
      <c r="E211" s="70"/>
      <c r="F211" s="104" t="s">
        <v>10358</v>
      </c>
      <c r="G211" s="67"/>
      <c r="H211" s="71"/>
      <c r="I211" s="72"/>
      <c r="J211" s="72"/>
      <c r="K211" s="71" t="s">
        <v>12928</v>
      </c>
      <c r="L211" s="75"/>
      <c r="M211" s="76"/>
      <c r="N211" s="76"/>
      <c r="O211" s="77"/>
      <c r="P211" s="78"/>
      <c r="Q211" s="78"/>
      <c r="R211" s="88"/>
      <c r="S211" s="88"/>
      <c r="T211" s="88"/>
      <c r="U211" s="88"/>
      <c r="V211" s="52"/>
      <c r="W211" s="52"/>
      <c r="X211" s="52"/>
      <c r="Y211" s="52"/>
      <c r="Z211" s="51"/>
      <c r="AA211" s="73"/>
      <c r="AB211" s="73"/>
      <c r="AC211" s="74"/>
      <c r="AD211" s="80">
        <v>1279</v>
      </c>
      <c r="AE211" s="80">
        <v>14921</v>
      </c>
      <c r="AF211" s="80">
        <v>5880</v>
      </c>
      <c r="AG211" s="80">
        <v>2922</v>
      </c>
      <c r="AH211" s="80"/>
      <c r="AI211" s="80" t="s">
        <v>7884</v>
      </c>
      <c r="AJ211" s="80" t="s">
        <v>8981</v>
      </c>
      <c r="AK211" s="84" t="s">
        <v>9571</v>
      </c>
      <c r="AL211" s="80"/>
      <c r="AM211" s="82">
        <v>41936.54215277778</v>
      </c>
      <c r="AN211" s="80" t="s">
        <v>11418</v>
      </c>
      <c r="AO211" s="84" t="s">
        <v>11627</v>
      </c>
      <c r="AP211" s="80" t="s">
        <v>65</v>
      </c>
      <c r="AQ211" s="2"/>
      <c r="AR211" s="3"/>
      <c r="AS211" s="3"/>
      <c r="AT211" s="3"/>
      <c r="AU211" s="3"/>
    </row>
    <row r="212" spans="1:47" x14ac:dyDescent="0.35">
      <c r="A212" s="66" t="s">
        <v>335</v>
      </c>
      <c r="B212" s="67"/>
      <c r="C212" s="67"/>
      <c r="D212" s="68"/>
      <c r="E212" s="70"/>
      <c r="F212" s="104" t="s">
        <v>10359</v>
      </c>
      <c r="G212" s="67"/>
      <c r="H212" s="71"/>
      <c r="I212" s="72"/>
      <c r="J212" s="72"/>
      <c r="K212" s="71" t="s">
        <v>12929</v>
      </c>
      <c r="L212" s="75"/>
      <c r="M212" s="76"/>
      <c r="N212" s="76"/>
      <c r="O212" s="77"/>
      <c r="P212" s="78"/>
      <c r="Q212" s="78"/>
      <c r="R212" s="88"/>
      <c r="S212" s="88"/>
      <c r="T212" s="88"/>
      <c r="U212" s="88"/>
      <c r="V212" s="52"/>
      <c r="W212" s="52"/>
      <c r="X212" s="52"/>
      <c r="Y212" s="52"/>
      <c r="Z212" s="51"/>
      <c r="AA212" s="73"/>
      <c r="AB212" s="73"/>
      <c r="AC212" s="74"/>
      <c r="AD212" s="80">
        <v>106</v>
      </c>
      <c r="AE212" s="80">
        <v>29</v>
      </c>
      <c r="AF212" s="80">
        <v>91</v>
      </c>
      <c r="AG212" s="80">
        <v>15</v>
      </c>
      <c r="AH212" s="80"/>
      <c r="AI212" s="80" t="s">
        <v>7885</v>
      </c>
      <c r="AJ212" s="80" t="s">
        <v>8982</v>
      </c>
      <c r="AK212" s="84" t="s">
        <v>9572</v>
      </c>
      <c r="AL212" s="80"/>
      <c r="AM212" s="82">
        <v>44158.636469907404</v>
      </c>
      <c r="AN212" s="80" t="s">
        <v>11418</v>
      </c>
      <c r="AO212" s="84" t="s">
        <v>11628</v>
      </c>
      <c r="AP212" s="80" t="s">
        <v>66</v>
      </c>
      <c r="AQ212" s="2"/>
      <c r="AR212" s="3"/>
      <c r="AS212" s="3"/>
      <c r="AT212" s="3"/>
      <c r="AU212" s="3"/>
    </row>
    <row r="213" spans="1:47" x14ac:dyDescent="0.35">
      <c r="A213" s="66" t="s">
        <v>336</v>
      </c>
      <c r="B213" s="67"/>
      <c r="C213" s="67"/>
      <c r="D213" s="68"/>
      <c r="E213" s="70"/>
      <c r="F213" s="104" t="s">
        <v>10360</v>
      </c>
      <c r="G213" s="67"/>
      <c r="H213" s="71"/>
      <c r="I213" s="72"/>
      <c r="J213" s="72"/>
      <c r="K213" s="71" t="s">
        <v>12930</v>
      </c>
      <c r="L213" s="75"/>
      <c r="M213" s="76"/>
      <c r="N213" s="76"/>
      <c r="O213" s="77"/>
      <c r="P213" s="78"/>
      <c r="Q213" s="78"/>
      <c r="R213" s="88"/>
      <c r="S213" s="88"/>
      <c r="T213" s="88"/>
      <c r="U213" s="88"/>
      <c r="V213" s="52"/>
      <c r="W213" s="52"/>
      <c r="X213" s="52"/>
      <c r="Y213" s="52"/>
      <c r="Z213" s="51"/>
      <c r="AA213" s="73"/>
      <c r="AB213" s="73"/>
      <c r="AC213" s="74"/>
      <c r="AD213" s="80">
        <v>621</v>
      </c>
      <c r="AE213" s="80">
        <v>3915</v>
      </c>
      <c r="AF213" s="80">
        <v>11976</v>
      </c>
      <c r="AG213" s="80">
        <v>1693</v>
      </c>
      <c r="AH213" s="80"/>
      <c r="AI213" s="80" t="s">
        <v>7886</v>
      </c>
      <c r="AJ213" s="80" t="s">
        <v>8983</v>
      </c>
      <c r="AK213" s="84" t="s">
        <v>9573</v>
      </c>
      <c r="AL213" s="80"/>
      <c r="AM213" s="82">
        <v>39780.262824074074</v>
      </c>
      <c r="AN213" s="80" t="s">
        <v>11418</v>
      </c>
      <c r="AO213" s="84" t="s">
        <v>11629</v>
      </c>
      <c r="AP213" s="80" t="s">
        <v>66</v>
      </c>
      <c r="AQ213" s="2"/>
      <c r="AR213" s="3"/>
      <c r="AS213" s="3"/>
      <c r="AT213" s="3"/>
      <c r="AU213" s="3"/>
    </row>
    <row r="214" spans="1:47" x14ac:dyDescent="0.35">
      <c r="A214" s="66" t="s">
        <v>1161</v>
      </c>
      <c r="B214" s="67"/>
      <c r="C214" s="67"/>
      <c r="D214" s="68"/>
      <c r="E214" s="70"/>
      <c r="F214" s="104" t="s">
        <v>10361</v>
      </c>
      <c r="G214" s="67"/>
      <c r="H214" s="71"/>
      <c r="I214" s="72"/>
      <c r="J214" s="72"/>
      <c r="K214" s="71" t="s">
        <v>12931</v>
      </c>
      <c r="L214" s="75"/>
      <c r="M214" s="76"/>
      <c r="N214" s="76"/>
      <c r="O214" s="77"/>
      <c r="P214" s="78"/>
      <c r="Q214" s="78"/>
      <c r="R214" s="88"/>
      <c r="S214" s="88"/>
      <c r="T214" s="88"/>
      <c r="U214" s="88"/>
      <c r="V214" s="52"/>
      <c r="W214" s="52"/>
      <c r="X214" s="52"/>
      <c r="Y214" s="52"/>
      <c r="Z214" s="51"/>
      <c r="AA214" s="73"/>
      <c r="AB214" s="73"/>
      <c r="AC214" s="74"/>
      <c r="AD214" s="80">
        <v>608</v>
      </c>
      <c r="AE214" s="80">
        <v>327</v>
      </c>
      <c r="AF214" s="80">
        <v>1554</v>
      </c>
      <c r="AG214" s="80">
        <v>582</v>
      </c>
      <c r="AH214" s="80"/>
      <c r="AI214" s="80" t="s">
        <v>7887</v>
      </c>
      <c r="AJ214" s="80" t="s">
        <v>8892</v>
      </c>
      <c r="AK214" s="84" t="s">
        <v>9574</v>
      </c>
      <c r="AL214" s="80"/>
      <c r="AM214" s="82">
        <v>41987.3825</v>
      </c>
      <c r="AN214" s="80" t="s">
        <v>11418</v>
      </c>
      <c r="AO214" s="84" t="s">
        <v>11630</v>
      </c>
      <c r="AP214" s="80" t="s">
        <v>66</v>
      </c>
      <c r="AQ214" s="2"/>
      <c r="AR214" s="3"/>
      <c r="AS214" s="3"/>
      <c r="AT214" s="3"/>
      <c r="AU214" s="3"/>
    </row>
    <row r="215" spans="1:47" x14ac:dyDescent="0.35">
      <c r="A215" s="66" t="s">
        <v>337</v>
      </c>
      <c r="B215" s="67"/>
      <c r="C215" s="67"/>
      <c r="D215" s="68"/>
      <c r="E215" s="70"/>
      <c r="F215" s="104" t="s">
        <v>10362</v>
      </c>
      <c r="G215" s="67"/>
      <c r="H215" s="71"/>
      <c r="I215" s="72"/>
      <c r="J215" s="72"/>
      <c r="K215" s="71" t="s">
        <v>12932</v>
      </c>
      <c r="L215" s="75"/>
      <c r="M215" s="76"/>
      <c r="N215" s="76"/>
      <c r="O215" s="77"/>
      <c r="P215" s="78"/>
      <c r="Q215" s="78"/>
      <c r="R215" s="88"/>
      <c r="S215" s="88"/>
      <c r="T215" s="88"/>
      <c r="U215" s="88"/>
      <c r="V215" s="52"/>
      <c r="W215" s="52"/>
      <c r="X215" s="52"/>
      <c r="Y215" s="52"/>
      <c r="Z215" s="51"/>
      <c r="AA215" s="73"/>
      <c r="AB215" s="73"/>
      <c r="AC215" s="74"/>
      <c r="AD215" s="80">
        <v>566</v>
      </c>
      <c r="AE215" s="80">
        <v>1206</v>
      </c>
      <c r="AF215" s="80">
        <v>25097</v>
      </c>
      <c r="AG215" s="80">
        <v>9285</v>
      </c>
      <c r="AH215" s="80"/>
      <c r="AI215" s="80" t="s">
        <v>7888</v>
      </c>
      <c r="AJ215" s="80" t="s">
        <v>8984</v>
      </c>
      <c r="AK215" s="80"/>
      <c r="AL215" s="80"/>
      <c r="AM215" s="82">
        <v>41141.880520833336</v>
      </c>
      <c r="AN215" s="80" t="s">
        <v>11418</v>
      </c>
      <c r="AO215" s="84" t="s">
        <v>11631</v>
      </c>
      <c r="AP215" s="80" t="s">
        <v>66</v>
      </c>
      <c r="AQ215" s="2"/>
      <c r="AR215" s="3"/>
      <c r="AS215" s="3"/>
      <c r="AT215" s="3"/>
      <c r="AU215" s="3"/>
    </row>
    <row r="216" spans="1:47" x14ac:dyDescent="0.35">
      <c r="A216" s="66" t="s">
        <v>1304</v>
      </c>
      <c r="B216" s="67"/>
      <c r="C216" s="67"/>
      <c r="D216" s="68"/>
      <c r="E216" s="70"/>
      <c r="F216" s="104" t="s">
        <v>10363</v>
      </c>
      <c r="G216" s="67"/>
      <c r="H216" s="71"/>
      <c r="I216" s="72"/>
      <c r="J216" s="72"/>
      <c r="K216" s="71" t="s">
        <v>12933</v>
      </c>
      <c r="L216" s="75"/>
      <c r="M216" s="76"/>
      <c r="N216" s="76"/>
      <c r="O216" s="77"/>
      <c r="P216" s="78"/>
      <c r="Q216" s="78"/>
      <c r="R216" s="88"/>
      <c r="S216" s="88"/>
      <c r="T216" s="88"/>
      <c r="U216" s="88"/>
      <c r="V216" s="52"/>
      <c r="W216" s="52"/>
      <c r="X216" s="52"/>
      <c r="Y216" s="52"/>
      <c r="Z216" s="51"/>
      <c r="AA216" s="73"/>
      <c r="AB216" s="73"/>
      <c r="AC216" s="74"/>
      <c r="AD216" s="80">
        <v>140</v>
      </c>
      <c r="AE216" s="80">
        <v>163</v>
      </c>
      <c r="AF216" s="80">
        <v>446</v>
      </c>
      <c r="AG216" s="80">
        <v>43</v>
      </c>
      <c r="AH216" s="80"/>
      <c r="AI216" s="80" t="s">
        <v>7889</v>
      </c>
      <c r="AJ216" s="80" t="s">
        <v>8985</v>
      </c>
      <c r="AK216" s="84" t="s">
        <v>9575</v>
      </c>
      <c r="AL216" s="80"/>
      <c r="AM216" s="82">
        <v>43983.614178240743</v>
      </c>
      <c r="AN216" s="80" t="s">
        <v>11418</v>
      </c>
      <c r="AO216" s="84" t="s">
        <v>11632</v>
      </c>
      <c r="AP216" s="80" t="s">
        <v>66</v>
      </c>
      <c r="AQ216" s="2"/>
      <c r="AR216" s="3"/>
      <c r="AS216" s="3"/>
      <c r="AT216" s="3"/>
      <c r="AU216" s="3"/>
    </row>
    <row r="217" spans="1:47" x14ac:dyDescent="0.35">
      <c r="A217" s="66" t="s">
        <v>338</v>
      </c>
      <c r="B217" s="67"/>
      <c r="C217" s="67"/>
      <c r="D217" s="68"/>
      <c r="E217" s="70"/>
      <c r="F217" s="104" t="s">
        <v>10364</v>
      </c>
      <c r="G217" s="67"/>
      <c r="H217" s="71"/>
      <c r="I217" s="72"/>
      <c r="J217" s="72"/>
      <c r="K217" s="71" t="s">
        <v>12934</v>
      </c>
      <c r="L217" s="75"/>
      <c r="M217" s="76"/>
      <c r="N217" s="76"/>
      <c r="O217" s="77"/>
      <c r="P217" s="78"/>
      <c r="Q217" s="78"/>
      <c r="R217" s="88"/>
      <c r="S217" s="88"/>
      <c r="T217" s="88"/>
      <c r="U217" s="88"/>
      <c r="V217" s="52"/>
      <c r="W217" s="52"/>
      <c r="X217" s="52"/>
      <c r="Y217" s="52"/>
      <c r="Z217" s="51"/>
      <c r="AA217" s="73"/>
      <c r="AB217" s="73"/>
      <c r="AC217" s="74"/>
      <c r="AD217" s="80">
        <v>69</v>
      </c>
      <c r="AE217" s="80">
        <v>5</v>
      </c>
      <c r="AF217" s="80">
        <v>74</v>
      </c>
      <c r="AG217" s="80">
        <v>4</v>
      </c>
      <c r="AH217" s="80"/>
      <c r="AI217" s="80" t="s">
        <v>7890</v>
      </c>
      <c r="AJ217" s="80" t="s">
        <v>8986</v>
      </c>
      <c r="AK217" s="80"/>
      <c r="AL217" s="80"/>
      <c r="AM217" s="82">
        <v>41794.399386574078</v>
      </c>
      <c r="AN217" s="80" t="s">
        <v>11418</v>
      </c>
      <c r="AO217" s="84" t="s">
        <v>11633</v>
      </c>
      <c r="AP217" s="80" t="s">
        <v>66</v>
      </c>
      <c r="AQ217" s="2"/>
      <c r="AR217" s="3"/>
      <c r="AS217" s="3"/>
      <c r="AT217" s="3"/>
      <c r="AU217" s="3"/>
    </row>
    <row r="218" spans="1:47" x14ac:dyDescent="0.35">
      <c r="A218" s="66" t="s">
        <v>1369</v>
      </c>
      <c r="B218" s="67"/>
      <c r="C218" s="67"/>
      <c r="D218" s="68"/>
      <c r="E218" s="70"/>
      <c r="F218" s="104" t="s">
        <v>10365</v>
      </c>
      <c r="G218" s="67"/>
      <c r="H218" s="71"/>
      <c r="I218" s="72"/>
      <c r="J218" s="72"/>
      <c r="K218" s="71" t="s">
        <v>12935</v>
      </c>
      <c r="L218" s="75"/>
      <c r="M218" s="76"/>
      <c r="N218" s="76"/>
      <c r="O218" s="77"/>
      <c r="P218" s="78"/>
      <c r="Q218" s="78"/>
      <c r="R218" s="88"/>
      <c r="S218" s="88"/>
      <c r="T218" s="88"/>
      <c r="U218" s="88"/>
      <c r="V218" s="52"/>
      <c r="W218" s="52"/>
      <c r="X218" s="52"/>
      <c r="Y218" s="52"/>
      <c r="Z218" s="51"/>
      <c r="AA218" s="73"/>
      <c r="AB218" s="73"/>
      <c r="AC218" s="74"/>
      <c r="AD218" s="80">
        <v>92</v>
      </c>
      <c r="AE218" s="80">
        <v>6905</v>
      </c>
      <c r="AF218" s="80">
        <v>178</v>
      </c>
      <c r="AG218" s="80">
        <v>408</v>
      </c>
      <c r="AH218" s="80"/>
      <c r="AI218" s="80" t="s">
        <v>7891</v>
      </c>
      <c r="AJ218" s="80" t="s">
        <v>8987</v>
      </c>
      <c r="AK218" s="84" t="s">
        <v>9576</v>
      </c>
      <c r="AL218" s="80"/>
      <c r="AM218" s="82">
        <v>42602.311562499999</v>
      </c>
      <c r="AN218" s="80" t="s">
        <v>11418</v>
      </c>
      <c r="AO218" s="84" t="s">
        <v>11634</v>
      </c>
      <c r="AP218" s="80" t="s">
        <v>65</v>
      </c>
      <c r="AQ218" s="2"/>
      <c r="AR218" s="3"/>
      <c r="AS218" s="3"/>
      <c r="AT218" s="3"/>
      <c r="AU218" s="3"/>
    </row>
    <row r="219" spans="1:47" x14ac:dyDescent="0.35">
      <c r="A219" s="66" t="s">
        <v>1370</v>
      </c>
      <c r="B219" s="67"/>
      <c r="C219" s="67"/>
      <c r="D219" s="68"/>
      <c r="E219" s="70"/>
      <c r="F219" s="104" t="s">
        <v>10366</v>
      </c>
      <c r="G219" s="67"/>
      <c r="H219" s="71"/>
      <c r="I219" s="72"/>
      <c r="J219" s="72"/>
      <c r="K219" s="71" t="s">
        <v>12936</v>
      </c>
      <c r="L219" s="75"/>
      <c r="M219" s="76"/>
      <c r="N219" s="76"/>
      <c r="O219" s="77"/>
      <c r="P219" s="78"/>
      <c r="Q219" s="78"/>
      <c r="R219" s="88"/>
      <c r="S219" s="88"/>
      <c r="T219" s="88"/>
      <c r="U219" s="88"/>
      <c r="V219" s="52"/>
      <c r="W219" s="52"/>
      <c r="X219" s="52"/>
      <c r="Y219" s="52"/>
      <c r="Z219" s="51"/>
      <c r="AA219" s="73"/>
      <c r="AB219" s="73"/>
      <c r="AC219" s="74"/>
      <c r="AD219" s="80">
        <v>6087</v>
      </c>
      <c r="AE219" s="80">
        <v>35758</v>
      </c>
      <c r="AF219" s="80">
        <v>55641</v>
      </c>
      <c r="AG219" s="80">
        <v>10236</v>
      </c>
      <c r="AH219" s="80"/>
      <c r="AI219" s="80" t="s">
        <v>7892</v>
      </c>
      <c r="AJ219" s="80"/>
      <c r="AK219" s="84" t="s">
        <v>9577</v>
      </c>
      <c r="AL219" s="80"/>
      <c r="AM219" s="82">
        <v>41073.244351851848</v>
      </c>
      <c r="AN219" s="80" t="s">
        <v>11418</v>
      </c>
      <c r="AO219" s="84" t="s">
        <v>11635</v>
      </c>
      <c r="AP219" s="80" t="s">
        <v>65</v>
      </c>
      <c r="AQ219" s="2"/>
      <c r="AR219" s="3"/>
      <c r="AS219" s="3"/>
      <c r="AT219" s="3"/>
      <c r="AU219" s="3"/>
    </row>
    <row r="220" spans="1:47" x14ac:dyDescent="0.35">
      <c r="A220" s="66" t="s">
        <v>339</v>
      </c>
      <c r="B220" s="67"/>
      <c r="C220" s="67"/>
      <c r="D220" s="68"/>
      <c r="E220" s="70"/>
      <c r="F220" s="104" t="s">
        <v>10367</v>
      </c>
      <c r="G220" s="67"/>
      <c r="H220" s="71"/>
      <c r="I220" s="72"/>
      <c r="J220" s="72"/>
      <c r="K220" s="71" t="s">
        <v>12937</v>
      </c>
      <c r="L220" s="75"/>
      <c r="M220" s="76"/>
      <c r="N220" s="76"/>
      <c r="O220" s="77"/>
      <c r="P220" s="78"/>
      <c r="Q220" s="78"/>
      <c r="R220" s="88"/>
      <c r="S220" s="88"/>
      <c r="T220" s="88"/>
      <c r="U220" s="88"/>
      <c r="V220" s="52"/>
      <c r="W220" s="52"/>
      <c r="X220" s="52"/>
      <c r="Y220" s="52"/>
      <c r="Z220" s="51"/>
      <c r="AA220" s="73"/>
      <c r="AB220" s="73"/>
      <c r="AC220" s="74"/>
      <c r="AD220" s="80">
        <v>4988</v>
      </c>
      <c r="AE220" s="80">
        <v>1985</v>
      </c>
      <c r="AF220" s="80">
        <v>130698</v>
      </c>
      <c r="AG220" s="80">
        <v>47714</v>
      </c>
      <c r="AH220" s="80"/>
      <c r="AI220" s="80" t="s">
        <v>7893</v>
      </c>
      <c r="AJ220" s="80" t="s">
        <v>8988</v>
      </c>
      <c r="AK220" s="80"/>
      <c r="AL220" s="80"/>
      <c r="AM220" s="82">
        <v>42261.356423611112</v>
      </c>
      <c r="AN220" s="80" t="s">
        <v>11418</v>
      </c>
      <c r="AO220" s="84" t="s">
        <v>11636</v>
      </c>
      <c r="AP220" s="80" t="s">
        <v>66</v>
      </c>
      <c r="AQ220" s="2"/>
      <c r="AR220" s="3"/>
      <c r="AS220" s="3"/>
      <c r="AT220" s="3"/>
      <c r="AU220" s="3"/>
    </row>
    <row r="221" spans="1:47" x14ac:dyDescent="0.35">
      <c r="A221" s="66" t="s">
        <v>1371</v>
      </c>
      <c r="B221" s="67"/>
      <c r="C221" s="67"/>
      <c r="D221" s="68"/>
      <c r="E221" s="70"/>
      <c r="F221" s="104" t="s">
        <v>10368</v>
      </c>
      <c r="G221" s="67"/>
      <c r="H221" s="71"/>
      <c r="I221" s="72"/>
      <c r="J221" s="72"/>
      <c r="K221" s="71" t="s">
        <v>12938</v>
      </c>
      <c r="L221" s="75"/>
      <c r="M221" s="76"/>
      <c r="N221" s="76"/>
      <c r="O221" s="77"/>
      <c r="P221" s="78"/>
      <c r="Q221" s="78"/>
      <c r="R221" s="88"/>
      <c r="S221" s="88"/>
      <c r="T221" s="88"/>
      <c r="U221" s="88"/>
      <c r="V221" s="52"/>
      <c r="W221" s="52"/>
      <c r="X221" s="52"/>
      <c r="Y221" s="52"/>
      <c r="Z221" s="51"/>
      <c r="AA221" s="73"/>
      <c r="AB221" s="73"/>
      <c r="AC221" s="74"/>
      <c r="AD221" s="80">
        <v>933</v>
      </c>
      <c r="AE221" s="80">
        <v>2663</v>
      </c>
      <c r="AF221" s="80">
        <v>4893</v>
      </c>
      <c r="AG221" s="80">
        <v>2362</v>
      </c>
      <c r="AH221" s="80"/>
      <c r="AI221" s="80" t="s">
        <v>7894</v>
      </c>
      <c r="AJ221" s="80" t="s">
        <v>8989</v>
      </c>
      <c r="AK221" s="84" t="s">
        <v>9578</v>
      </c>
      <c r="AL221" s="80"/>
      <c r="AM221" s="82">
        <v>41568.564872685187</v>
      </c>
      <c r="AN221" s="80" t="s">
        <v>11418</v>
      </c>
      <c r="AO221" s="84" t="s">
        <v>11637</v>
      </c>
      <c r="AP221" s="80" t="s">
        <v>65</v>
      </c>
      <c r="AQ221" s="2"/>
      <c r="AR221" s="3"/>
      <c r="AS221" s="3"/>
      <c r="AT221" s="3"/>
      <c r="AU221" s="3"/>
    </row>
    <row r="222" spans="1:47" x14ac:dyDescent="0.35">
      <c r="A222" s="66" t="s">
        <v>1372</v>
      </c>
      <c r="B222" s="67"/>
      <c r="C222" s="67"/>
      <c r="D222" s="68"/>
      <c r="E222" s="70"/>
      <c r="F222" s="104" t="s">
        <v>10369</v>
      </c>
      <c r="G222" s="67"/>
      <c r="H222" s="71"/>
      <c r="I222" s="72"/>
      <c r="J222" s="72"/>
      <c r="K222" s="71" t="s">
        <v>12939</v>
      </c>
      <c r="L222" s="75"/>
      <c r="M222" s="76"/>
      <c r="N222" s="76"/>
      <c r="O222" s="77"/>
      <c r="P222" s="78"/>
      <c r="Q222" s="78"/>
      <c r="R222" s="88"/>
      <c r="S222" s="88"/>
      <c r="T222" s="88"/>
      <c r="U222" s="88"/>
      <c r="V222" s="52"/>
      <c r="W222" s="52"/>
      <c r="X222" s="52"/>
      <c r="Y222" s="52"/>
      <c r="Z222" s="51"/>
      <c r="AA222" s="73"/>
      <c r="AB222" s="73"/>
      <c r="AC222" s="74"/>
      <c r="AD222" s="80">
        <v>1041</v>
      </c>
      <c r="AE222" s="80">
        <v>24184</v>
      </c>
      <c r="AF222" s="80">
        <v>8211</v>
      </c>
      <c r="AG222" s="80">
        <v>4842</v>
      </c>
      <c r="AH222" s="80"/>
      <c r="AI222" s="80" t="s">
        <v>7895</v>
      </c>
      <c r="AJ222" s="80" t="s">
        <v>8931</v>
      </c>
      <c r="AK222" s="84" t="s">
        <v>9579</v>
      </c>
      <c r="AL222" s="80"/>
      <c r="AM222" s="82">
        <v>40136.6641087963</v>
      </c>
      <c r="AN222" s="80" t="s">
        <v>11418</v>
      </c>
      <c r="AO222" s="84" t="s">
        <v>11638</v>
      </c>
      <c r="AP222" s="80" t="s">
        <v>65</v>
      </c>
      <c r="AQ222" s="2"/>
      <c r="AR222" s="3"/>
      <c r="AS222" s="3"/>
      <c r="AT222" s="3"/>
      <c r="AU222" s="3"/>
    </row>
    <row r="223" spans="1:47" x14ac:dyDescent="0.35">
      <c r="A223" s="66" t="s">
        <v>1373</v>
      </c>
      <c r="B223" s="67"/>
      <c r="C223" s="67"/>
      <c r="D223" s="68"/>
      <c r="E223" s="70"/>
      <c r="F223" s="104" t="s">
        <v>10370</v>
      </c>
      <c r="G223" s="67"/>
      <c r="H223" s="71"/>
      <c r="I223" s="72"/>
      <c r="J223" s="72"/>
      <c r="K223" s="71" t="s">
        <v>12940</v>
      </c>
      <c r="L223" s="75"/>
      <c r="M223" s="76"/>
      <c r="N223" s="76"/>
      <c r="O223" s="77"/>
      <c r="P223" s="78"/>
      <c r="Q223" s="78"/>
      <c r="R223" s="88"/>
      <c r="S223" s="88"/>
      <c r="T223" s="88"/>
      <c r="U223" s="88"/>
      <c r="V223" s="52"/>
      <c r="W223" s="52"/>
      <c r="X223" s="52"/>
      <c r="Y223" s="52"/>
      <c r="Z223" s="51"/>
      <c r="AA223" s="73"/>
      <c r="AB223" s="73"/>
      <c r="AC223" s="74"/>
      <c r="AD223" s="80">
        <v>818</v>
      </c>
      <c r="AE223" s="80">
        <v>1762</v>
      </c>
      <c r="AF223" s="80">
        <v>3187</v>
      </c>
      <c r="AG223" s="80">
        <v>1666</v>
      </c>
      <c r="AH223" s="80"/>
      <c r="AI223" s="80" t="s">
        <v>7896</v>
      </c>
      <c r="AJ223" s="80" t="s">
        <v>8931</v>
      </c>
      <c r="AK223" s="84" t="s">
        <v>9580</v>
      </c>
      <c r="AL223" s="80"/>
      <c r="AM223" s="82">
        <v>41984.422488425924</v>
      </c>
      <c r="AN223" s="80" t="s">
        <v>11418</v>
      </c>
      <c r="AO223" s="84" t="s">
        <v>11639</v>
      </c>
      <c r="AP223" s="80" t="s">
        <v>65</v>
      </c>
      <c r="AQ223" s="2"/>
      <c r="AR223" s="3"/>
      <c r="AS223" s="3"/>
      <c r="AT223" s="3"/>
      <c r="AU223" s="3"/>
    </row>
    <row r="224" spans="1:47" x14ac:dyDescent="0.35">
      <c r="A224" s="66" t="s">
        <v>1312</v>
      </c>
      <c r="B224" s="67"/>
      <c r="C224" s="67"/>
      <c r="D224" s="68"/>
      <c r="E224" s="70"/>
      <c r="F224" s="104" t="s">
        <v>10371</v>
      </c>
      <c r="G224" s="67"/>
      <c r="H224" s="71"/>
      <c r="I224" s="72"/>
      <c r="J224" s="72"/>
      <c r="K224" s="71" t="s">
        <v>12941</v>
      </c>
      <c r="L224" s="75"/>
      <c r="M224" s="76"/>
      <c r="N224" s="76"/>
      <c r="O224" s="77"/>
      <c r="P224" s="78"/>
      <c r="Q224" s="78"/>
      <c r="R224" s="88"/>
      <c r="S224" s="88"/>
      <c r="T224" s="88"/>
      <c r="U224" s="88"/>
      <c r="V224" s="52"/>
      <c r="W224" s="52"/>
      <c r="X224" s="52"/>
      <c r="Y224" s="52"/>
      <c r="Z224" s="51"/>
      <c r="AA224" s="73"/>
      <c r="AB224" s="73"/>
      <c r="AC224" s="74"/>
      <c r="AD224" s="80">
        <v>516</v>
      </c>
      <c r="AE224" s="80">
        <v>1694</v>
      </c>
      <c r="AF224" s="80">
        <v>1153</v>
      </c>
      <c r="AG224" s="80">
        <v>4021</v>
      </c>
      <c r="AH224" s="80"/>
      <c r="AI224" s="80" t="s">
        <v>7897</v>
      </c>
      <c r="AJ224" s="80" t="s">
        <v>8990</v>
      </c>
      <c r="AK224" s="84" t="s">
        <v>9581</v>
      </c>
      <c r="AL224" s="80"/>
      <c r="AM224" s="82">
        <v>40213.755555555559</v>
      </c>
      <c r="AN224" s="80" t="s">
        <v>11418</v>
      </c>
      <c r="AO224" s="84" t="s">
        <v>11640</v>
      </c>
      <c r="AP224" s="80" t="s">
        <v>66</v>
      </c>
      <c r="AQ224" s="2"/>
      <c r="AR224" s="3"/>
      <c r="AS224" s="3"/>
      <c r="AT224" s="3"/>
      <c r="AU224" s="3"/>
    </row>
    <row r="225" spans="1:47" x14ac:dyDescent="0.35">
      <c r="A225" s="66" t="s">
        <v>340</v>
      </c>
      <c r="B225" s="67"/>
      <c r="C225" s="67"/>
      <c r="D225" s="68"/>
      <c r="E225" s="70"/>
      <c r="F225" s="104" t="s">
        <v>10372</v>
      </c>
      <c r="G225" s="67"/>
      <c r="H225" s="71"/>
      <c r="I225" s="72"/>
      <c r="J225" s="72"/>
      <c r="K225" s="71" t="s">
        <v>12942</v>
      </c>
      <c r="L225" s="75"/>
      <c r="M225" s="76"/>
      <c r="N225" s="76"/>
      <c r="O225" s="77"/>
      <c r="P225" s="78"/>
      <c r="Q225" s="78"/>
      <c r="R225" s="88"/>
      <c r="S225" s="88"/>
      <c r="T225" s="88"/>
      <c r="U225" s="88"/>
      <c r="V225" s="52"/>
      <c r="W225" s="52"/>
      <c r="X225" s="52"/>
      <c r="Y225" s="52"/>
      <c r="Z225" s="51"/>
      <c r="AA225" s="73"/>
      <c r="AB225" s="73"/>
      <c r="AC225" s="74"/>
      <c r="AD225" s="80">
        <v>130</v>
      </c>
      <c r="AE225" s="80">
        <v>169</v>
      </c>
      <c r="AF225" s="80">
        <v>7449</v>
      </c>
      <c r="AG225" s="80">
        <v>6035</v>
      </c>
      <c r="AH225" s="80"/>
      <c r="AI225" s="80" t="s">
        <v>7898</v>
      </c>
      <c r="AJ225" s="80" t="s">
        <v>8991</v>
      </c>
      <c r="AK225" s="84" t="s">
        <v>9582</v>
      </c>
      <c r="AL225" s="80"/>
      <c r="AM225" s="82">
        <v>40683.721724537034</v>
      </c>
      <c r="AN225" s="80" t="s">
        <v>11418</v>
      </c>
      <c r="AO225" s="84" t="s">
        <v>11641</v>
      </c>
      <c r="AP225" s="80" t="s">
        <v>66</v>
      </c>
      <c r="AQ225" s="2"/>
      <c r="AR225" s="3"/>
      <c r="AS225" s="3"/>
      <c r="AT225" s="3"/>
      <c r="AU225" s="3"/>
    </row>
    <row r="226" spans="1:47" x14ac:dyDescent="0.35">
      <c r="A226" s="66" t="s">
        <v>341</v>
      </c>
      <c r="B226" s="67"/>
      <c r="C226" s="67"/>
      <c r="D226" s="68"/>
      <c r="E226" s="70"/>
      <c r="F226" s="104" t="s">
        <v>10373</v>
      </c>
      <c r="G226" s="67"/>
      <c r="H226" s="71"/>
      <c r="I226" s="72"/>
      <c r="J226" s="72"/>
      <c r="K226" s="71" t="s">
        <v>12943</v>
      </c>
      <c r="L226" s="75"/>
      <c r="M226" s="76"/>
      <c r="N226" s="76"/>
      <c r="O226" s="77"/>
      <c r="P226" s="78"/>
      <c r="Q226" s="78"/>
      <c r="R226" s="88"/>
      <c r="S226" s="88"/>
      <c r="T226" s="88"/>
      <c r="U226" s="88"/>
      <c r="V226" s="52"/>
      <c r="W226" s="52"/>
      <c r="X226" s="52"/>
      <c r="Y226" s="52"/>
      <c r="Z226" s="51"/>
      <c r="AA226" s="73"/>
      <c r="AB226" s="73"/>
      <c r="AC226" s="74"/>
      <c r="AD226" s="80">
        <v>2822</v>
      </c>
      <c r="AE226" s="80">
        <v>8386</v>
      </c>
      <c r="AF226" s="80">
        <v>24804</v>
      </c>
      <c r="AG226" s="80">
        <v>13604</v>
      </c>
      <c r="AH226" s="80"/>
      <c r="AI226" s="80" t="s">
        <v>7899</v>
      </c>
      <c r="AJ226" s="80" t="s">
        <v>8892</v>
      </c>
      <c r="AK226" s="84" t="s">
        <v>9583</v>
      </c>
      <c r="AL226" s="80"/>
      <c r="AM226" s="82">
        <v>39983.845729166664</v>
      </c>
      <c r="AN226" s="80" t="s">
        <v>11418</v>
      </c>
      <c r="AO226" s="84" t="s">
        <v>11642</v>
      </c>
      <c r="AP226" s="80" t="s">
        <v>66</v>
      </c>
      <c r="AQ226" s="2"/>
      <c r="AR226" s="3"/>
      <c r="AS226" s="3"/>
      <c r="AT226" s="3"/>
      <c r="AU226" s="3"/>
    </row>
    <row r="227" spans="1:47" x14ac:dyDescent="0.35">
      <c r="A227" s="66" t="s">
        <v>1167</v>
      </c>
      <c r="B227" s="67"/>
      <c r="C227" s="67"/>
      <c r="D227" s="68"/>
      <c r="E227" s="70"/>
      <c r="F227" s="104" t="s">
        <v>10374</v>
      </c>
      <c r="G227" s="67"/>
      <c r="H227" s="71"/>
      <c r="I227" s="72"/>
      <c r="J227" s="72"/>
      <c r="K227" s="71" t="s">
        <v>12944</v>
      </c>
      <c r="L227" s="75"/>
      <c r="M227" s="76"/>
      <c r="N227" s="76"/>
      <c r="O227" s="77"/>
      <c r="P227" s="78"/>
      <c r="Q227" s="78"/>
      <c r="R227" s="88"/>
      <c r="S227" s="88"/>
      <c r="T227" s="88"/>
      <c r="U227" s="88"/>
      <c r="V227" s="52"/>
      <c r="W227" s="52"/>
      <c r="X227" s="52"/>
      <c r="Y227" s="52"/>
      <c r="Z227" s="51"/>
      <c r="AA227" s="73"/>
      <c r="AB227" s="73"/>
      <c r="AC227" s="74"/>
      <c r="AD227" s="80">
        <v>1761</v>
      </c>
      <c r="AE227" s="80">
        <v>4482</v>
      </c>
      <c r="AF227" s="80">
        <v>5196</v>
      </c>
      <c r="AG227" s="80">
        <v>1912</v>
      </c>
      <c r="AH227" s="80"/>
      <c r="AI227" s="80" t="s">
        <v>7900</v>
      </c>
      <c r="AJ227" s="80" t="s">
        <v>8875</v>
      </c>
      <c r="AK227" s="84" t="s">
        <v>9584</v>
      </c>
      <c r="AL227" s="80"/>
      <c r="AM227" s="82">
        <v>39920.484930555554</v>
      </c>
      <c r="AN227" s="80" t="s">
        <v>11418</v>
      </c>
      <c r="AO227" s="84" t="s">
        <v>11643</v>
      </c>
      <c r="AP227" s="80" t="s">
        <v>66</v>
      </c>
      <c r="AQ227" s="2"/>
      <c r="AR227" s="3"/>
      <c r="AS227" s="3"/>
      <c r="AT227" s="3"/>
      <c r="AU227" s="3"/>
    </row>
    <row r="228" spans="1:47" x14ac:dyDescent="0.35">
      <c r="A228" s="66" t="s">
        <v>342</v>
      </c>
      <c r="B228" s="67"/>
      <c r="C228" s="67"/>
      <c r="D228" s="68"/>
      <c r="E228" s="70"/>
      <c r="F228" s="104" t="s">
        <v>10375</v>
      </c>
      <c r="G228" s="67"/>
      <c r="H228" s="71"/>
      <c r="I228" s="72"/>
      <c r="J228" s="72"/>
      <c r="K228" s="71" t="s">
        <v>12945</v>
      </c>
      <c r="L228" s="75"/>
      <c r="M228" s="76"/>
      <c r="N228" s="76"/>
      <c r="O228" s="77"/>
      <c r="P228" s="78"/>
      <c r="Q228" s="78"/>
      <c r="R228" s="88"/>
      <c r="S228" s="88"/>
      <c r="T228" s="88"/>
      <c r="U228" s="88"/>
      <c r="V228" s="52"/>
      <c r="W228" s="52"/>
      <c r="X228" s="52"/>
      <c r="Y228" s="52"/>
      <c r="Z228" s="51"/>
      <c r="AA228" s="73"/>
      <c r="AB228" s="73"/>
      <c r="AC228" s="74"/>
      <c r="AD228" s="80">
        <v>108</v>
      </c>
      <c r="AE228" s="80">
        <v>2893</v>
      </c>
      <c r="AF228" s="80">
        <v>485861</v>
      </c>
      <c r="AG228" s="80">
        <v>0</v>
      </c>
      <c r="AH228" s="80"/>
      <c r="AI228" s="80"/>
      <c r="AJ228" s="80" t="s">
        <v>8992</v>
      </c>
      <c r="AK228" s="80"/>
      <c r="AL228" s="80"/>
      <c r="AM228" s="82">
        <v>41275.105636574073</v>
      </c>
      <c r="AN228" s="80" t="s">
        <v>11418</v>
      </c>
      <c r="AO228" s="84" t="s">
        <v>11644</v>
      </c>
      <c r="AP228" s="80" t="s">
        <v>66</v>
      </c>
      <c r="AQ228" s="2"/>
      <c r="AR228" s="3"/>
      <c r="AS228" s="3"/>
      <c r="AT228" s="3"/>
      <c r="AU228" s="3"/>
    </row>
    <row r="229" spans="1:47" x14ac:dyDescent="0.35">
      <c r="A229" s="66" t="s">
        <v>1374</v>
      </c>
      <c r="B229" s="67"/>
      <c r="C229" s="67"/>
      <c r="D229" s="68"/>
      <c r="E229" s="70"/>
      <c r="F229" s="104" t="s">
        <v>10376</v>
      </c>
      <c r="G229" s="67"/>
      <c r="H229" s="71"/>
      <c r="I229" s="72"/>
      <c r="J229" s="72"/>
      <c r="K229" s="71" t="s">
        <v>12946</v>
      </c>
      <c r="L229" s="75"/>
      <c r="M229" s="76"/>
      <c r="N229" s="76"/>
      <c r="O229" s="77"/>
      <c r="P229" s="78"/>
      <c r="Q229" s="78"/>
      <c r="R229" s="88"/>
      <c r="S229" s="88"/>
      <c r="T229" s="88"/>
      <c r="U229" s="88"/>
      <c r="V229" s="52"/>
      <c r="W229" s="52"/>
      <c r="X229" s="52"/>
      <c r="Y229" s="52"/>
      <c r="Z229" s="51"/>
      <c r="AA229" s="73"/>
      <c r="AB229" s="73"/>
      <c r="AC229" s="74"/>
      <c r="AD229" s="80">
        <v>989</v>
      </c>
      <c r="AE229" s="80">
        <v>1066</v>
      </c>
      <c r="AF229" s="80">
        <v>6855</v>
      </c>
      <c r="AG229" s="80">
        <v>13863</v>
      </c>
      <c r="AH229" s="80"/>
      <c r="AI229" s="80" t="s">
        <v>7901</v>
      </c>
      <c r="AJ229" s="80"/>
      <c r="AK229" s="84" t="s">
        <v>9585</v>
      </c>
      <c r="AL229" s="80"/>
      <c r="AM229" s="82">
        <v>44261.659849537034</v>
      </c>
      <c r="AN229" s="80" t="s">
        <v>11418</v>
      </c>
      <c r="AO229" s="84" t="s">
        <v>11645</v>
      </c>
      <c r="AP229" s="80" t="s">
        <v>65</v>
      </c>
      <c r="AQ229" s="2"/>
      <c r="AR229" s="3"/>
      <c r="AS229" s="3"/>
      <c r="AT229" s="3"/>
      <c r="AU229" s="3"/>
    </row>
    <row r="230" spans="1:47" x14ac:dyDescent="0.35">
      <c r="A230" s="66" t="s">
        <v>343</v>
      </c>
      <c r="B230" s="67"/>
      <c r="C230" s="67"/>
      <c r="D230" s="68"/>
      <c r="E230" s="70"/>
      <c r="F230" s="104" t="s">
        <v>10377</v>
      </c>
      <c r="G230" s="67"/>
      <c r="H230" s="71"/>
      <c r="I230" s="72"/>
      <c r="J230" s="72"/>
      <c r="K230" s="71" t="s">
        <v>12947</v>
      </c>
      <c r="L230" s="75"/>
      <c r="M230" s="76"/>
      <c r="N230" s="76"/>
      <c r="O230" s="77"/>
      <c r="P230" s="78"/>
      <c r="Q230" s="78"/>
      <c r="R230" s="88"/>
      <c r="S230" s="88"/>
      <c r="T230" s="88"/>
      <c r="U230" s="88"/>
      <c r="V230" s="52"/>
      <c r="W230" s="52"/>
      <c r="X230" s="52"/>
      <c r="Y230" s="52"/>
      <c r="Z230" s="51"/>
      <c r="AA230" s="73"/>
      <c r="AB230" s="73"/>
      <c r="AC230" s="74"/>
      <c r="AD230" s="80">
        <v>2077</v>
      </c>
      <c r="AE230" s="80">
        <v>9619</v>
      </c>
      <c r="AF230" s="80">
        <v>4122</v>
      </c>
      <c r="AG230" s="80">
        <v>9427</v>
      </c>
      <c r="AH230" s="80"/>
      <c r="AI230" s="80" t="s">
        <v>7902</v>
      </c>
      <c r="AJ230" s="80" t="s">
        <v>8993</v>
      </c>
      <c r="AK230" s="84" t="s">
        <v>9586</v>
      </c>
      <c r="AL230" s="80"/>
      <c r="AM230" s="82">
        <v>43087.554305555554</v>
      </c>
      <c r="AN230" s="80" t="s">
        <v>11418</v>
      </c>
      <c r="AO230" s="84" t="s">
        <v>11646</v>
      </c>
      <c r="AP230" s="80" t="s">
        <v>66</v>
      </c>
      <c r="AQ230" s="2"/>
      <c r="AR230" s="3"/>
      <c r="AS230" s="3"/>
      <c r="AT230" s="3"/>
      <c r="AU230" s="3"/>
    </row>
    <row r="231" spans="1:47" x14ac:dyDescent="0.35">
      <c r="A231" s="66" t="s">
        <v>344</v>
      </c>
      <c r="B231" s="67"/>
      <c r="C231" s="67"/>
      <c r="D231" s="68"/>
      <c r="E231" s="70"/>
      <c r="F231" s="104" t="s">
        <v>10378</v>
      </c>
      <c r="G231" s="67"/>
      <c r="H231" s="71"/>
      <c r="I231" s="72"/>
      <c r="J231" s="72"/>
      <c r="K231" s="71" t="s">
        <v>12948</v>
      </c>
      <c r="L231" s="75"/>
      <c r="M231" s="76"/>
      <c r="N231" s="76"/>
      <c r="O231" s="77"/>
      <c r="P231" s="78"/>
      <c r="Q231" s="78"/>
      <c r="R231" s="88"/>
      <c r="S231" s="88"/>
      <c r="T231" s="88"/>
      <c r="U231" s="88"/>
      <c r="V231" s="52"/>
      <c r="W231" s="52"/>
      <c r="X231" s="52"/>
      <c r="Y231" s="52"/>
      <c r="Z231" s="51"/>
      <c r="AA231" s="73"/>
      <c r="AB231" s="73"/>
      <c r="AC231" s="74"/>
      <c r="AD231" s="80">
        <v>173</v>
      </c>
      <c r="AE231" s="80">
        <v>50</v>
      </c>
      <c r="AF231" s="80">
        <v>234</v>
      </c>
      <c r="AG231" s="80">
        <v>968</v>
      </c>
      <c r="AH231" s="80"/>
      <c r="AI231" s="80" t="s">
        <v>7903</v>
      </c>
      <c r="AJ231" s="80"/>
      <c r="AK231" s="80"/>
      <c r="AL231" s="80"/>
      <c r="AM231" s="82">
        <v>43936.692847222221</v>
      </c>
      <c r="AN231" s="80" t="s">
        <v>11418</v>
      </c>
      <c r="AO231" s="84" t="s">
        <v>11647</v>
      </c>
      <c r="AP231" s="80" t="s">
        <v>66</v>
      </c>
      <c r="AQ231" s="2"/>
      <c r="AR231" s="3"/>
      <c r="AS231" s="3"/>
      <c r="AT231" s="3"/>
      <c r="AU231" s="3"/>
    </row>
    <row r="232" spans="1:47" x14ac:dyDescent="0.35">
      <c r="A232" s="66" t="s">
        <v>345</v>
      </c>
      <c r="B232" s="67"/>
      <c r="C232" s="67"/>
      <c r="D232" s="68"/>
      <c r="E232" s="70"/>
      <c r="F232" s="104" t="s">
        <v>10379</v>
      </c>
      <c r="G232" s="67"/>
      <c r="H232" s="71"/>
      <c r="I232" s="72"/>
      <c r="J232" s="72"/>
      <c r="K232" s="71" t="s">
        <v>12949</v>
      </c>
      <c r="L232" s="75"/>
      <c r="M232" s="76"/>
      <c r="N232" s="76"/>
      <c r="O232" s="77"/>
      <c r="P232" s="78"/>
      <c r="Q232" s="78"/>
      <c r="R232" s="88"/>
      <c r="S232" s="88"/>
      <c r="T232" s="88"/>
      <c r="U232" s="88"/>
      <c r="V232" s="52"/>
      <c r="W232" s="52"/>
      <c r="X232" s="52"/>
      <c r="Y232" s="52"/>
      <c r="Z232" s="51"/>
      <c r="AA232" s="73"/>
      <c r="AB232" s="73"/>
      <c r="AC232" s="74"/>
      <c r="AD232" s="80">
        <v>916</v>
      </c>
      <c r="AE232" s="80">
        <v>163</v>
      </c>
      <c r="AF232" s="80">
        <v>847</v>
      </c>
      <c r="AG232" s="80">
        <v>1416</v>
      </c>
      <c r="AH232" s="80"/>
      <c r="AI232" s="86" t="s">
        <v>7904</v>
      </c>
      <c r="AJ232" s="80"/>
      <c r="AK232" s="80"/>
      <c r="AL232" s="80"/>
      <c r="AM232" s="82">
        <v>43927.793611111112</v>
      </c>
      <c r="AN232" s="80" t="s">
        <v>11418</v>
      </c>
      <c r="AO232" s="84" t="s">
        <v>11648</v>
      </c>
      <c r="AP232" s="80" t="s">
        <v>66</v>
      </c>
      <c r="AQ232" s="2"/>
      <c r="AR232" s="3"/>
      <c r="AS232" s="3"/>
      <c r="AT232" s="3"/>
      <c r="AU232" s="3"/>
    </row>
    <row r="233" spans="1:47" x14ac:dyDescent="0.35">
      <c r="A233" s="66" t="s">
        <v>346</v>
      </c>
      <c r="B233" s="67"/>
      <c r="C233" s="67"/>
      <c r="D233" s="68"/>
      <c r="E233" s="70"/>
      <c r="F233" s="104" t="s">
        <v>10380</v>
      </c>
      <c r="G233" s="67"/>
      <c r="H233" s="71"/>
      <c r="I233" s="72"/>
      <c r="J233" s="72"/>
      <c r="K233" s="71" t="s">
        <v>12950</v>
      </c>
      <c r="L233" s="75"/>
      <c r="M233" s="76"/>
      <c r="N233" s="76"/>
      <c r="O233" s="77"/>
      <c r="P233" s="78"/>
      <c r="Q233" s="78"/>
      <c r="R233" s="88"/>
      <c r="S233" s="88"/>
      <c r="T233" s="88"/>
      <c r="U233" s="88"/>
      <c r="V233" s="52"/>
      <c r="W233" s="52"/>
      <c r="X233" s="52"/>
      <c r="Y233" s="52"/>
      <c r="Z233" s="51"/>
      <c r="AA233" s="73"/>
      <c r="AB233" s="73"/>
      <c r="AC233" s="74"/>
      <c r="AD233" s="80">
        <v>98</v>
      </c>
      <c r="AE233" s="80">
        <v>16</v>
      </c>
      <c r="AF233" s="80">
        <v>22</v>
      </c>
      <c r="AG233" s="80">
        <v>4</v>
      </c>
      <c r="AH233" s="80"/>
      <c r="AI233" s="80" t="s">
        <v>7905</v>
      </c>
      <c r="AJ233" s="80"/>
      <c r="AK233" s="80"/>
      <c r="AL233" s="80"/>
      <c r="AM233" s="82">
        <v>44256.623842592591</v>
      </c>
      <c r="AN233" s="80" t="s">
        <v>11418</v>
      </c>
      <c r="AO233" s="84" t="s">
        <v>11649</v>
      </c>
      <c r="AP233" s="80" t="s">
        <v>66</v>
      </c>
      <c r="AQ233" s="2"/>
      <c r="AR233" s="3"/>
      <c r="AS233" s="3"/>
      <c r="AT233" s="3"/>
      <c r="AU233" s="3"/>
    </row>
    <row r="234" spans="1:47" x14ac:dyDescent="0.35">
      <c r="A234" s="66" t="s">
        <v>347</v>
      </c>
      <c r="B234" s="67"/>
      <c r="C234" s="67"/>
      <c r="D234" s="68"/>
      <c r="E234" s="70"/>
      <c r="F234" s="104" t="s">
        <v>10381</v>
      </c>
      <c r="G234" s="67"/>
      <c r="H234" s="71"/>
      <c r="I234" s="72"/>
      <c r="J234" s="72"/>
      <c r="K234" s="71" t="s">
        <v>12951</v>
      </c>
      <c r="L234" s="75"/>
      <c r="M234" s="76"/>
      <c r="N234" s="76"/>
      <c r="O234" s="77"/>
      <c r="P234" s="78"/>
      <c r="Q234" s="78"/>
      <c r="R234" s="88"/>
      <c r="S234" s="88"/>
      <c r="T234" s="88"/>
      <c r="U234" s="88"/>
      <c r="V234" s="52"/>
      <c r="W234" s="52"/>
      <c r="X234" s="52"/>
      <c r="Y234" s="52"/>
      <c r="Z234" s="51"/>
      <c r="AA234" s="73"/>
      <c r="AB234" s="73"/>
      <c r="AC234" s="74"/>
      <c r="AD234" s="80">
        <v>1369</v>
      </c>
      <c r="AE234" s="80">
        <v>3622</v>
      </c>
      <c r="AF234" s="80">
        <v>2019</v>
      </c>
      <c r="AG234" s="80">
        <v>2610</v>
      </c>
      <c r="AH234" s="80"/>
      <c r="AI234" s="80" t="s">
        <v>7906</v>
      </c>
      <c r="AJ234" s="80" t="s">
        <v>8892</v>
      </c>
      <c r="AK234" s="84" t="s">
        <v>9587</v>
      </c>
      <c r="AL234" s="80"/>
      <c r="AM234" s="82">
        <v>42703.812708333331</v>
      </c>
      <c r="AN234" s="80" t="s">
        <v>11418</v>
      </c>
      <c r="AO234" s="84" t="s">
        <v>11650</v>
      </c>
      <c r="AP234" s="80" t="s">
        <v>66</v>
      </c>
      <c r="AQ234" s="2"/>
      <c r="AR234" s="3"/>
      <c r="AS234" s="3"/>
      <c r="AT234" s="3"/>
      <c r="AU234" s="3"/>
    </row>
    <row r="235" spans="1:47" x14ac:dyDescent="0.35">
      <c r="A235" s="66" t="s">
        <v>1176</v>
      </c>
      <c r="B235" s="67"/>
      <c r="C235" s="67"/>
      <c r="D235" s="68"/>
      <c r="E235" s="70"/>
      <c r="F235" s="104" t="s">
        <v>10382</v>
      </c>
      <c r="G235" s="67"/>
      <c r="H235" s="71"/>
      <c r="I235" s="72"/>
      <c r="J235" s="72"/>
      <c r="K235" s="71" t="s">
        <v>12952</v>
      </c>
      <c r="L235" s="75"/>
      <c r="M235" s="76"/>
      <c r="N235" s="76"/>
      <c r="O235" s="77"/>
      <c r="P235" s="78"/>
      <c r="Q235" s="78"/>
      <c r="R235" s="88"/>
      <c r="S235" s="88"/>
      <c r="T235" s="88"/>
      <c r="U235" s="88"/>
      <c r="V235" s="52"/>
      <c r="W235" s="52"/>
      <c r="X235" s="52"/>
      <c r="Y235" s="52"/>
      <c r="Z235" s="51"/>
      <c r="AA235" s="73"/>
      <c r="AB235" s="73"/>
      <c r="AC235" s="74"/>
      <c r="AD235" s="80">
        <v>54</v>
      </c>
      <c r="AE235" s="80">
        <v>77</v>
      </c>
      <c r="AF235" s="80">
        <v>55</v>
      </c>
      <c r="AG235" s="80">
        <v>97</v>
      </c>
      <c r="AH235" s="80"/>
      <c r="AI235" s="80" t="s">
        <v>7907</v>
      </c>
      <c r="AJ235" s="80"/>
      <c r="AK235" s="84" t="s">
        <v>9588</v>
      </c>
      <c r="AL235" s="80"/>
      <c r="AM235" s="82">
        <v>44112.593113425923</v>
      </c>
      <c r="AN235" s="80" t="s">
        <v>11418</v>
      </c>
      <c r="AO235" s="84" t="s">
        <v>11651</v>
      </c>
      <c r="AP235" s="80" t="s">
        <v>66</v>
      </c>
      <c r="AQ235" s="2"/>
      <c r="AR235" s="3"/>
      <c r="AS235" s="3"/>
      <c r="AT235" s="3"/>
      <c r="AU235" s="3"/>
    </row>
    <row r="236" spans="1:47" x14ac:dyDescent="0.35">
      <c r="A236" s="66" t="s">
        <v>349</v>
      </c>
      <c r="B236" s="67"/>
      <c r="C236" s="67"/>
      <c r="D236" s="68"/>
      <c r="E236" s="70"/>
      <c r="F236" s="104" t="s">
        <v>10383</v>
      </c>
      <c r="G236" s="67"/>
      <c r="H236" s="71"/>
      <c r="I236" s="72"/>
      <c r="J236" s="72"/>
      <c r="K236" s="71" t="s">
        <v>12953</v>
      </c>
      <c r="L236" s="75"/>
      <c r="M236" s="76"/>
      <c r="N236" s="76"/>
      <c r="O236" s="77"/>
      <c r="P236" s="78"/>
      <c r="Q236" s="78"/>
      <c r="R236" s="88"/>
      <c r="S236" s="88"/>
      <c r="T236" s="88"/>
      <c r="U236" s="88"/>
      <c r="V236" s="52"/>
      <c r="W236" s="52"/>
      <c r="X236" s="52"/>
      <c r="Y236" s="52"/>
      <c r="Z236" s="51"/>
      <c r="AA236" s="73"/>
      <c r="AB236" s="73"/>
      <c r="AC236" s="74"/>
      <c r="AD236" s="80">
        <v>471</v>
      </c>
      <c r="AE236" s="80">
        <v>732</v>
      </c>
      <c r="AF236" s="80">
        <v>1431</v>
      </c>
      <c r="AG236" s="80">
        <v>815</v>
      </c>
      <c r="AH236" s="80"/>
      <c r="AI236" s="80" t="s">
        <v>7908</v>
      </c>
      <c r="AJ236" s="80" t="s">
        <v>8863</v>
      </c>
      <c r="AK236" s="84" t="s">
        <v>9589</v>
      </c>
      <c r="AL236" s="80"/>
      <c r="AM236" s="82">
        <v>42206.348425925928</v>
      </c>
      <c r="AN236" s="80" t="s">
        <v>11418</v>
      </c>
      <c r="AO236" s="84" t="s">
        <v>11652</v>
      </c>
      <c r="AP236" s="80" t="s">
        <v>66</v>
      </c>
      <c r="AQ236" s="2"/>
      <c r="AR236" s="3"/>
      <c r="AS236" s="3"/>
      <c r="AT236" s="3"/>
      <c r="AU236" s="3"/>
    </row>
    <row r="237" spans="1:47" x14ac:dyDescent="0.35">
      <c r="A237" s="66" t="s">
        <v>351</v>
      </c>
      <c r="B237" s="67"/>
      <c r="C237" s="67"/>
      <c r="D237" s="68"/>
      <c r="E237" s="70"/>
      <c r="F237" s="104" t="s">
        <v>10384</v>
      </c>
      <c r="G237" s="67"/>
      <c r="H237" s="71"/>
      <c r="I237" s="72"/>
      <c r="J237" s="72"/>
      <c r="K237" s="71" t="s">
        <v>12954</v>
      </c>
      <c r="L237" s="75"/>
      <c r="M237" s="76"/>
      <c r="N237" s="76"/>
      <c r="O237" s="77"/>
      <c r="P237" s="78"/>
      <c r="Q237" s="78"/>
      <c r="R237" s="88"/>
      <c r="S237" s="88"/>
      <c r="T237" s="88"/>
      <c r="U237" s="88"/>
      <c r="V237" s="52"/>
      <c r="W237" s="52"/>
      <c r="X237" s="52"/>
      <c r="Y237" s="52"/>
      <c r="Z237" s="51"/>
      <c r="AA237" s="73"/>
      <c r="AB237" s="73"/>
      <c r="AC237" s="74"/>
      <c r="AD237" s="80">
        <v>560</v>
      </c>
      <c r="AE237" s="80">
        <v>85</v>
      </c>
      <c r="AF237" s="80">
        <v>379</v>
      </c>
      <c r="AG237" s="80">
        <v>118</v>
      </c>
      <c r="AH237" s="80"/>
      <c r="AI237" s="80" t="s">
        <v>7909</v>
      </c>
      <c r="AJ237" s="80" t="s">
        <v>8875</v>
      </c>
      <c r="AK237" s="80"/>
      <c r="AL237" s="80"/>
      <c r="AM237" s="82">
        <v>40829.370127314818</v>
      </c>
      <c r="AN237" s="80" t="s">
        <v>11418</v>
      </c>
      <c r="AO237" s="84" t="s">
        <v>11653</v>
      </c>
      <c r="AP237" s="80" t="s">
        <v>66</v>
      </c>
      <c r="AQ237" s="2"/>
      <c r="AR237" s="3"/>
      <c r="AS237" s="3"/>
      <c r="AT237" s="3"/>
      <c r="AU237" s="3"/>
    </row>
    <row r="238" spans="1:47" x14ac:dyDescent="0.35">
      <c r="A238" s="66" t="s">
        <v>1310</v>
      </c>
      <c r="B238" s="67"/>
      <c r="C238" s="67"/>
      <c r="D238" s="68"/>
      <c r="E238" s="70"/>
      <c r="F238" s="104" t="s">
        <v>10385</v>
      </c>
      <c r="G238" s="67"/>
      <c r="H238" s="71"/>
      <c r="I238" s="72"/>
      <c r="J238" s="72"/>
      <c r="K238" s="71" t="s">
        <v>12955</v>
      </c>
      <c r="L238" s="75"/>
      <c r="M238" s="76"/>
      <c r="N238" s="76"/>
      <c r="O238" s="77"/>
      <c r="P238" s="78"/>
      <c r="Q238" s="78"/>
      <c r="R238" s="88"/>
      <c r="S238" s="88"/>
      <c r="T238" s="88"/>
      <c r="U238" s="88"/>
      <c r="V238" s="52"/>
      <c r="W238" s="52"/>
      <c r="X238" s="52"/>
      <c r="Y238" s="52"/>
      <c r="Z238" s="51"/>
      <c r="AA238" s="73"/>
      <c r="AB238" s="73"/>
      <c r="AC238" s="74"/>
      <c r="AD238" s="80">
        <v>11803</v>
      </c>
      <c r="AE238" s="80">
        <v>14768</v>
      </c>
      <c r="AF238" s="80">
        <v>2663</v>
      </c>
      <c r="AG238" s="80">
        <v>3868</v>
      </c>
      <c r="AH238" s="80"/>
      <c r="AI238" s="80" t="s">
        <v>7910</v>
      </c>
      <c r="AJ238" s="80" t="s">
        <v>8863</v>
      </c>
      <c r="AK238" s="84" t="s">
        <v>9590</v>
      </c>
      <c r="AL238" s="80"/>
      <c r="AM238" s="82">
        <v>43098.609548611108</v>
      </c>
      <c r="AN238" s="80" t="s">
        <v>11418</v>
      </c>
      <c r="AO238" s="84" t="s">
        <v>11654</v>
      </c>
      <c r="AP238" s="80" t="s">
        <v>66</v>
      </c>
      <c r="AQ238" s="2"/>
      <c r="AR238" s="3"/>
      <c r="AS238" s="3"/>
      <c r="AT238" s="3"/>
      <c r="AU238" s="3"/>
    </row>
    <row r="239" spans="1:47" x14ac:dyDescent="0.35">
      <c r="A239" s="66" t="s">
        <v>352</v>
      </c>
      <c r="B239" s="67"/>
      <c r="C239" s="67"/>
      <c r="D239" s="68"/>
      <c r="E239" s="70"/>
      <c r="F239" s="104" t="s">
        <v>10386</v>
      </c>
      <c r="G239" s="67"/>
      <c r="H239" s="71"/>
      <c r="I239" s="72"/>
      <c r="J239" s="72"/>
      <c r="K239" s="71" t="s">
        <v>12956</v>
      </c>
      <c r="L239" s="75"/>
      <c r="M239" s="76"/>
      <c r="N239" s="76"/>
      <c r="O239" s="77"/>
      <c r="P239" s="78"/>
      <c r="Q239" s="78"/>
      <c r="R239" s="88"/>
      <c r="S239" s="88"/>
      <c r="T239" s="88"/>
      <c r="U239" s="88"/>
      <c r="V239" s="52"/>
      <c r="W239" s="52"/>
      <c r="X239" s="52"/>
      <c r="Y239" s="52"/>
      <c r="Z239" s="51"/>
      <c r="AA239" s="73"/>
      <c r="AB239" s="73"/>
      <c r="AC239" s="74"/>
      <c r="AD239" s="80">
        <v>2</v>
      </c>
      <c r="AE239" s="80">
        <v>299</v>
      </c>
      <c r="AF239" s="80">
        <v>38028</v>
      </c>
      <c r="AG239" s="80">
        <v>37316</v>
      </c>
      <c r="AH239" s="80"/>
      <c r="AI239" s="80" t="s">
        <v>7911</v>
      </c>
      <c r="AJ239" s="80" t="s">
        <v>8994</v>
      </c>
      <c r="AK239" s="84" t="s">
        <v>9591</v>
      </c>
      <c r="AL239" s="80"/>
      <c r="AM239" s="82">
        <v>43954.582719907405</v>
      </c>
      <c r="AN239" s="80" t="s">
        <v>11418</v>
      </c>
      <c r="AO239" s="84" t="s">
        <v>11655</v>
      </c>
      <c r="AP239" s="80" t="s">
        <v>66</v>
      </c>
      <c r="AQ239" s="2"/>
      <c r="AR239" s="3"/>
      <c r="AS239" s="3"/>
      <c r="AT239" s="3"/>
      <c r="AU239" s="3"/>
    </row>
    <row r="240" spans="1:47" x14ac:dyDescent="0.35">
      <c r="A240" s="66" t="s">
        <v>353</v>
      </c>
      <c r="B240" s="67"/>
      <c r="C240" s="67"/>
      <c r="D240" s="68"/>
      <c r="E240" s="70"/>
      <c r="F240" s="104" t="s">
        <v>10387</v>
      </c>
      <c r="G240" s="67"/>
      <c r="H240" s="71"/>
      <c r="I240" s="72"/>
      <c r="J240" s="72"/>
      <c r="K240" s="71" t="s">
        <v>12957</v>
      </c>
      <c r="L240" s="75"/>
      <c r="M240" s="76"/>
      <c r="N240" s="76"/>
      <c r="O240" s="77"/>
      <c r="P240" s="78"/>
      <c r="Q240" s="78"/>
      <c r="R240" s="88"/>
      <c r="S240" s="88"/>
      <c r="T240" s="88"/>
      <c r="U240" s="88"/>
      <c r="V240" s="52"/>
      <c r="W240" s="52"/>
      <c r="X240" s="52"/>
      <c r="Y240" s="52"/>
      <c r="Z240" s="51"/>
      <c r="AA240" s="73"/>
      <c r="AB240" s="73"/>
      <c r="AC240" s="74"/>
      <c r="AD240" s="80">
        <v>1319</v>
      </c>
      <c r="AE240" s="80">
        <v>1066</v>
      </c>
      <c r="AF240" s="80">
        <v>5437</v>
      </c>
      <c r="AG240" s="80">
        <v>4530</v>
      </c>
      <c r="AH240" s="80"/>
      <c r="AI240" s="80" t="s">
        <v>7912</v>
      </c>
      <c r="AJ240" s="80" t="s">
        <v>8863</v>
      </c>
      <c r="AK240" s="84" t="s">
        <v>9592</v>
      </c>
      <c r="AL240" s="80"/>
      <c r="AM240" s="82">
        <v>41411.524699074071</v>
      </c>
      <c r="AN240" s="80" t="s">
        <v>11418</v>
      </c>
      <c r="AO240" s="84" t="s">
        <v>11656</v>
      </c>
      <c r="AP240" s="80" t="s">
        <v>66</v>
      </c>
      <c r="AQ240" s="2"/>
      <c r="AR240" s="3"/>
      <c r="AS240" s="3"/>
      <c r="AT240" s="3"/>
      <c r="AU240" s="3"/>
    </row>
    <row r="241" spans="1:47" x14ac:dyDescent="0.35">
      <c r="A241" s="66" t="s">
        <v>1375</v>
      </c>
      <c r="B241" s="67"/>
      <c r="C241" s="67"/>
      <c r="D241" s="68"/>
      <c r="E241" s="70"/>
      <c r="F241" s="104" t="s">
        <v>10388</v>
      </c>
      <c r="G241" s="67"/>
      <c r="H241" s="71"/>
      <c r="I241" s="72"/>
      <c r="J241" s="72"/>
      <c r="K241" s="71" t="s">
        <v>12958</v>
      </c>
      <c r="L241" s="75"/>
      <c r="M241" s="76"/>
      <c r="N241" s="76"/>
      <c r="O241" s="77"/>
      <c r="P241" s="78"/>
      <c r="Q241" s="78"/>
      <c r="R241" s="88"/>
      <c r="S241" s="88"/>
      <c r="T241" s="88"/>
      <c r="U241" s="88"/>
      <c r="V241" s="52"/>
      <c r="W241" s="52"/>
      <c r="X241" s="52"/>
      <c r="Y241" s="52"/>
      <c r="Z241" s="51"/>
      <c r="AA241" s="73"/>
      <c r="AB241" s="73"/>
      <c r="AC241" s="74"/>
      <c r="AD241" s="80">
        <v>294</v>
      </c>
      <c r="AE241" s="80">
        <v>451</v>
      </c>
      <c r="AF241" s="80">
        <v>474</v>
      </c>
      <c r="AG241" s="80">
        <v>167</v>
      </c>
      <c r="AH241" s="80"/>
      <c r="AI241" s="80" t="s">
        <v>7913</v>
      </c>
      <c r="AJ241" s="80" t="s">
        <v>8995</v>
      </c>
      <c r="AK241" s="84" t="s">
        <v>9593</v>
      </c>
      <c r="AL241" s="80"/>
      <c r="AM241" s="82">
        <v>41361.745023148149</v>
      </c>
      <c r="AN241" s="80" t="s">
        <v>11418</v>
      </c>
      <c r="AO241" s="84" t="s">
        <v>11657</v>
      </c>
      <c r="AP241" s="80" t="s">
        <v>65</v>
      </c>
      <c r="AQ241" s="2"/>
      <c r="AR241" s="3"/>
      <c r="AS241" s="3"/>
      <c r="AT241" s="3"/>
      <c r="AU241" s="3"/>
    </row>
    <row r="242" spans="1:47" x14ac:dyDescent="0.35">
      <c r="A242" s="66" t="s">
        <v>354</v>
      </c>
      <c r="B242" s="67"/>
      <c r="C242" s="67"/>
      <c r="D242" s="68"/>
      <c r="E242" s="70"/>
      <c r="F242" s="104" t="s">
        <v>10389</v>
      </c>
      <c r="G242" s="67"/>
      <c r="H242" s="71"/>
      <c r="I242" s="72"/>
      <c r="J242" s="72"/>
      <c r="K242" s="71" t="s">
        <v>12959</v>
      </c>
      <c r="L242" s="75"/>
      <c r="M242" s="76"/>
      <c r="N242" s="76"/>
      <c r="O242" s="77"/>
      <c r="P242" s="78"/>
      <c r="Q242" s="78"/>
      <c r="R242" s="88"/>
      <c r="S242" s="88"/>
      <c r="T242" s="88"/>
      <c r="U242" s="88"/>
      <c r="V242" s="52"/>
      <c r="W242" s="52"/>
      <c r="X242" s="52"/>
      <c r="Y242" s="52"/>
      <c r="Z242" s="51"/>
      <c r="AA242" s="73"/>
      <c r="AB242" s="73"/>
      <c r="AC242" s="74"/>
      <c r="AD242" s="80">
        <v>402</v>
      </c>
      <c r="AE242" s="80">
        <v>482</v>
      </c>
      <c r="AF242" s="80">
        <v>1829</v>
      </c>
      <c r="AG242" s="80">
        <v>1709</v>
      </c>
      <c r="AH242" s="80"/>
      <c r="AI242" s="80" t="s">
        <v>7914</v>
      </c>
      <c r="AJ242" s="80" t="s">
        <v>8996</v>
      </c>
      <c r="AK242" s="84" t="s">
        <v>9594</v>
      </c>
      <c r="AL242" s="80"/>
      <c r="AM242" s="82">
        <v>40640.530347222222</v>
      </c>
      <c r="AN242" s="80" t="s">
        <v>11418</v>
      </c>
      <c r="AO242" s="84" t="s">
        <v>11658</v>
      </c>
      <c r="AP242" s="80" t="s">
        <v>66</v>
      </c>
      <c r="AQ242" s="2"/>
      <c r="AR242" s="3"/>
      <c r="AS242" s="3"/>
      <c r="AT242" s="3"/>
      <c r="AU242" s="3"/>
    </row>
    <row r="243" spans="1:47" x14ac:dyDescent="0.35">
      <c r="A243" s="66" t="s">
        <v>1376</v>
      </c>
      <c r="B243" s="67"/>
      <c r="C243" s="67"/>
      <c r="D243" s="68"/>
      <c r="E243" s="70"/>
      <c r="F243" s="104" t="s">
        <v>10390</v>
      </c>
      <c r="G243" s="67"/>
      <c r="H243" s="71"/>
      <c r="I243" s="72"/>
      <c r="J243" s="72"/>
      <c r="K243" s="71" t="s">
        <v>12960</v>
      </c>
      <c r="L243" s="75"/>
      <c r="M243" s="76"/>
      <c r="N243" s="76"/>
      <c r="O243" s="77"/>
      <c r="P243" s="78"/>
      <c r="Q243" s="78"/>
      <c r="R243" s="88"/>
      <c r="S243" s="88"/>
      <c r="T243" s="88"/>
      <c r="U243" s="88"/>
      <c r="V243" s="52"/>
      <c r="W243" s="52"/>
      <c r="X243" s="52"/>
      <c r="Y243" s="52"/>
      <c r="Z243" s="51"/>
      <c r="AA243" s="73"/>
      <c r="AB243" s="73"/>
      <c r="AC243" s="74"/>
      <c r="AD243" s="80">
        <v>1671</v>
      </c>
      <c r="AE243" s="80">
        <v>3913</v>
      </c>
      <c r="AF243" s="80">
        <v>6604</v>
      </c>
      <c r="AG243" s="80">
        <v>5644</v>
      </c>
      <c r="AH243" s="80"/>
      <c r="AI243" s="80" t="s">
        <v>7915</v>
      </c>
      <c r="AJ243" s="80" t="s">
        <v>8997</v>
      </c>
      <c r="AK243" s="84" t="s">
        <v>9595</v>
      </c>
      <c r="AL243" s="80"/>
      <c r="AM243" s="82">
        <v>42523.399270833332</v>
      </c>
      <c r="AN243" s="80" t="s">
        <v>11418</v>
      </c>
      <c r="AO243" s="84" t="s">
        <v>11659</v>
      </c>
      <c r="AP243" s="80" t="s">
        <v>65</v>
      </c>
      <c r="AQ243" s="2"/>
      <c r="AR243" s="3"/>
      <c r="AS243" s="3"/>
      <c r="AT243" s="3"/>
      <c r="AU243" s="3"/>
    </row>
    <row r="244" spans="1:47" x14ac:dyDescent="0.35">
      <c r="A244" s="66" t="s">
        <v>1276</v>
      </c>
      <c r="B244" s="67"/>
      <c r="C244" s="67"/>
      <c r="D244" s="68"/>
      <c r="E244" s="70"/>
      <c r="F244" s="104" t="s">
        <v>10391</v>
      </c>
      <c r="G244" s="67"/>
      <c r="H244" s="71"/>
      <c r="I244" s="72"/>
      <c r="J244" s="72"/>
      <c r="K244" s="71" t="s">
        <v>12961</v>
      </c>
      <c r="L244" s="75"/>
      <c r="M244" s="76"/>
      <c r="N244" s="76"/>
      <c r="O244" s="77"/>
      <c r="P244" s="78"/>
      <c r="Q244" s="78"/>
      <c r="R244" s="88"/>
      <c r="S244" s="88"/>
      <c r="T244" s="88"/>
      <c r="U244" s="88"/>
      <c r="V244" s="52"/>
      <c r="W244" s="52"/>
      <c r="X244" s="52"/>
      <c r="Y244" s="52"/>
      <c r="Z244" s="51"/>
      <c r="AA244" s="73"/>
      <c r="AB244" s="73"/>
      <c r="AC244" s="74"/>
      <c r="AD244" s="80">
        <v>2853</v>
      </c>
      <c r="AE244" s="80">
        <v>74873</v>
      </c>
      <c r="AF244" s="80">
        <v>19068</v>
      </c>
      <c r="AG244" s="80">
        <v>6609</v>
      </c>
      <c r="AH244" s="80"/>
      <c r="AI244" s="80" t="s">
        <v>7916</v>
      </c>
      <c r="AJ244" s="80" t="s">
        <v>8892</v>
      </c>
      <c r="AK244" s="84" t="s">
        <v>9596</v>
      </c>
      <c r="AL244" s="80"/>
      <c r="AM244" s="82">
        <v>41149.486226851855</v>
      </c>
      <c r="AN244" s="80" t="s">
        <v>11418</v>
      </c>
      <c r="AO244" s="84" t="s">
        <v>11660</v>
      </c>
      <c r="AP244" s="80" t="s">
        <v>66</v>
      </c>
      <c r="AQ244" s="2"/>
      <c r="AR244" s="3"/>
      <c r="AS244" s="3"/>
      <c r="AT244" s="3"/>
      <c r="AU244" s="3"/>
    </row>
    <row r="245" spans="1:47" x14ac:dyDescent="0.35">
      <c r="A245" s="66" t="s">
        <v>1277</v>
      </c>
      <c r="B245" s="67"/>
      <c r="C245" s="67"/>
      <c r="D245" s="68"/>
      <c r="E245" s="70"/>
      <c r="F245" s="104" t="s">
        <v>10392</v>
      </c>
      <c r="G245" s="67"/>
      <c r="H245" s="71"/>
      <c r="I245" s="72"/>
      <c r="J245" s="72"/>
      <c r="K245" s="71" t="s">
        <v>12962</v>
      </c>
      <c r="L245" s="75"/>
      <c r="M245" s="76"/>
      <c r="N245" s="76"/>
      <c r="O245" s="77"/>
      <c r="P245" s="78"/>
      <c r="Q245" s="78"/>
      <c r="R245" s="88"/>
      <c r="S245" s="88"/>
      <c r="T245" s="88"/>
      <c r="U245" s="88"/>
      <c r="V245" s="52"/>
      <c r="W245" s="52"/>
      <c r="X245" s="52"/>
      <c r="Y245" s="52"/>
      <c r="Z245" s="51"/>
      <c r="AA245" s="73"/>
      <c r="AB245" s="73"/>
      <c r="AC245" s="74"/>
      <c r="AD245" s="80">
        <v>4156</v>
      </c>
      <c r="AE245" s="80">
        <v>6464</v>
      </c>
      <c r="AF245" s="80">
        <v>5576</v>
      </c>
      <c r="AG245" s="80">
        <v>2648</v>
      </c>
      <c r="AH245" s="80"/>
      <c r="AI245" s="80" t="s">
        <v>7917</v>
      </c>
      <c r="AJ245" s="80"/>
      <c r="AK245" s="84" t="s">
        <v>9597</v>
      </c>
      <c r="AL245" s="80"/>
      <c r="AM245" s="82">
        <v>41593.432708333334</v>
      </c>
      <c r="AN245" s="80" t="s">
        <v>11418</v>
      </c>
      <c r="AO245" s="84" t="s">
        <v>11661</v>
      </c>
      <c r="AP245" s="80" t="s">
        <v>66</v>
      </c>
      <c r="AQ245" s="2"/>
      <c r="AR245" s="3"/>
      <c r="AS245" s="3"/>
      <c r="AT245" s="3"/>
      <c r="AU245" s="3"/>
    </row>
    <row r="246" spans="1:47" x14ac:dyDescent="0.35">
      <c r="A246" s="66" t="s">
        <v>355</v>
      </c>
      <c r="B246" s="67"/>
      <c r="C246" s="67"/>
      <c r="D246" s="68"/>
      <c r="E246" s="70"/>
      <c r="F246" s="104" t="s">
        <v>10393</v>
      </c>
      <c r="G246" s="67"/>
      <c r="H246" s="71"/>
      <c r="I246" s="72"/>
      <c r="J246" s="72"/>
      <c r="K246" s="71" t="s">
        <v>12963</v>
      </c>
      <c r="L246" s="75"/>
      <c r="M246" s="76"/>
      <c r="N246" s="76"/>
      <c r="O246" s="77"/>
      <c r="P246" s="78"/>
      <c r="Q246" s="78"/>
      <c r="R246" s="88"/>
      <c r="S246" s="88"/>
      <c r="T246" s="88"/>
      <c r="U246" s="88"/>
      <c r="V246" s="52"/>
      <c r="W246" s="52"/>
      <c r="X246" s="52"/>
      <c r="Y246" s="52"/>
      <c r="Z246" s="51"/>
      <c r="AA246" s="73"/>
      <c r="AB246" s="73"/>
      <c r="AC246" s="74"/>
      <c r="AD246" s="80">
        <v>343</v>
      </c>
      <c r="AE246" s="80">
        <v>51</v>
      </c>
      <c r="AF246" s="80">
        <v>1336</v>
      </c>
      <c r="AG246" s="80">
        <v>3106</v>
      </c>
      <c r="AH246" s="80"/>
      <c r="AI246" s="80" t="s">
        <v>7918</v>
      </c>
      <c r="AJ246" s="80" t="s">
        <v>8892</v>
      </c>
      <c r="AK246" s="84" t="s">
        <v>9598</v>
      </c>
      <c r="AL246" s="80"/>
      <c r="AM246" s="82">
        <v>43063.753472222219</v>
      </c>
      <c r="AN246" s="80" t="s">
        <v>11418</v>
      </c>
      <c r="AO246" s="84" t="s">
        <v>11662</v>
      </c>
      <c r="AP246" s="80" t="s">
        <v>66</v>
      </c>
      <c r="AQ246" s="2"/>
      <c r="AR246" s="3"/>
      <c r="AS246" s="3"/>
      <c r="AT246" s="3"/>
      <c r="AU246" s="3"/>
    </row>
    <row r="247" spans="1:47" x14ac:dyDescent="0.35">
      <c r="A247" s="66" t="s">
        <v>1169</v>
      </c>
      <c r="B247" s="67"/>
      <c r="C247" s="67"/>
      <c r="D247" s="68"/>
      <c r="E247" s="70"/>
      <c r="F247" s="104" t="s">
        <v>10394</v>
      </c>
      <c r="G247" s="67"/>
      <c r="H247" s="71"/>
      <c r="I247" s="72"/>
      <c r="J247" s="72"/>
      <c r="K247" s="71" t="s">
        <v>12964</v>
      </c>
      <c r="L247" s="75"/>
      <c r="M247" s="76"/>
      <c r="N247" s="76"/>
      <c r="O247" s="77"/>
      <c r="P247" s="78"/>
      <c r="Q247" s="78"/>
      <c r="R247" s="88"/>
      <c r="S247" s="88"/>
      <c r="T247" s="88"/>
      <c r="U247" s="88"/>
      <c r="V247" s="52"/>
      <c r="W247" s="52"/>
      <c r="X247" s="52"/>
      <c r="Y247" s="52"/>
      <c r="Z247" s="51"/>
      <c r="AA247" s="73"/>
      <c r="AB247" s="73"/>
      <c r="AC247" s="74"/>
      <c r="AD247" s="80">
        <v>804</v>
      </c>
      <c r="AE247" s="80">
        <v>3533</v>
      </c>
      <c r="AF247" s="80">
        <v>3056</v>
      </c>
      <c r="AG247" s="80">
        <v>958</v>
      </c>
      <c r="AH247" s="80"/>
      <c r="AI247" s="80" t="s">
        <v>7919</v>
      </c>
      <c r="AJ247" s="80" t="s">
        <v>8998</v>
      </c>
      <c r="AK247" s="84" t="s">
        <v>9599</v>
      </c>
      <c r="AL247" s="80"/>
      <c r="AM247" s="82">
        <v>40228.677025462966</v>
      </c>
      <c r="AN247" s="80" t="s">
        <v>11418</v>
      </c>
      <c r="AO247" s="84" t="s">
        <v>11663</v>
      </c>
      <c r="AP247" s="80" t="s">
        <v>66</v>
      </c>
      <c r="AQ247" s="2"/>
      <c r="AR247" s="3"/>
      <c r="AS247" s="3"/>
      <c r="AT247" s="3"/>
      <c r="AU247" s="3"/>
    </row>
    <row r="248" spans="1:47" x14ac:dyDescent="0.35">
      <c r="A248" s="66" t="s">
        <v>356</v>
      </c>
      <c r="B248" s="67"/>
      <c r="C248" s="67"/>
      <c r="D248" s="68"/>
      <c r="E248" s="70"/>
      <c r="F248" s="104" t="s">
        <v>10201</v>
      </c>
      <c r="G248" s="67"/>
      <c r="H248" s="71"/>
      <c r="I248" s="72"/>
      <c r="J248" s="72"/>
      <c r="K248" s="71" t="s">
        <v>12965</v>
      </c>
      <c r="L248" s="75"/>
      <c r="M248" s="76"/>
      <c r="N248" s="76"/>
      <c r="O248" s="77"/>
      <c r="P248" s="78"/>
      <c r="Q248" s="78"/>
      <c r="R248" s="88"/>
      <c r="S248" s="88"/>
      <c r="T248" s="88"/>
      <c r="U248" s="88"/>
      <c r="V248" s="52"/>
      <c r="W248" s="52"/>
      <c r="X248" s="52"/>
      <c r="Y248" s="52"/>
      <c r="Z248" s="51"/>
      <c r="AA248" s="73"/>
      <c r="AB248" s="73"/>
      <c r="AC248" s="74"/>
      <c r="AD248" s="80">
        <v>156</v>
      </c>
      <c r="AE248" s="80">
        <v>8</v>
      </c>
      <c r="AF248" s="80">
        <v>833</v>
      </c>
      <c r="AG248" s="80">
        <v>833</v>
      </c>
      <c r="AH248" s="80"/>
      <c r="AI248" s="80"/>
      <c r="AJ248" s="80" t="s">
        <v>8999</v>
      </c>
      <c r="AK248" s="80"/>
      <c r="AL248" s="80"/>
      <c r="AM248" s="82">
        <v>42566.866898148146</v>
      </c>
      <c r="AN248" s="80" t="s">
        <v>11418</v>
      </c>
      <c r="AO248" s="84" t="s">
        <v>11664</v>
      </c>
      <c r="AP248" s="80" t="s">
        <v>66</v>
      </c>
      <c r="AQ248" s="2"/>
      <c r="AR248" s="3"/>
      <c r="AS248" s="3"/>
      <c r="AT248" s="3"/>
      <c r="AU248" s="3"/>
    </row>
    <row r="249" spans="1:47" x14ac:dyDescent="0.35">
      <c r="A249" s="66" t="s">
        <v>1377</v>
      </c>
      <c r="B249" s="67"/>
      <c r="C249" s="67"/>
      <c r="D249" s="68"/>
      <c r="E249" s="70"/>
      <c r="F249" s="104" t="s">
        <v>10395</v>
      </c>
      <c r="G249" s="67"/>
      <c r="H249" s="71"/>
      <c r="I249" s="72"/>
      <c r="J249" s="72"/>
      <c r="K249" s="71" t="s">
        <v>12966</v>
      </c>
      <c r="L249" s="75"/>
      <c r="M249" s="76"/>
      <c r="N249" s="76"/>
      <c r="O249" s="77"/>
      <c r="P249" s="78"/>
      <c r="Q249" s="78"/>
      <c r="R249" s="88"/>
      <c r="S249" s="88"/>
      <c r="T249" s="88"/>
      <c r="U249" s="88"/>
      <c r="V249" s="52"/>
      <c r="W249" s="52"/>
      <c r="X249" s="52"/>
      <c r="Y249" s="52"/>
      <c r="Z249" s="51"/>
      <c r="AA249" s="73"/>
      <c r="AB249" s="73"/>
      <c r="AC249" s="74"/>
      <c r="AD249" s="80">
        <v>559</v>
      </c>
      <c r="AE249" s="80">
        <v>490</v>
      </c>
      <c r="AF249" s="80">
        <v>248</v>
      </c>
      <c r="AG249" s="80">
        <v>261</v>
      </c>
      <c r="AH249" s="80"/>
      <c r="AI249" s="80" t="s">
        <v>7920</v>
      </c>
      <c r="AJ249" s="80" t="s">
        <v>9000</v>
      </c>
      <c r="AK249" s="84" t="s">
        <v>9600</v>
      </c>
      <c r="AL249" s="80"/>
      <c r="AM249" s="82">
        <v>43412.388298611113</v>
      </c>
      <c r="AN249" s="80" t="s">
        <v>11418</v>
      </c>
      <c r="AO249" s="84" t="s">
        <v>11665</v>
      </c>
      <c r="AP249" s="80" t="s">
        <v>65</v>
      </c>
      <c r="AQ249" s="2"/>
      <c r="AR249" s="3"/>
      <c r="AS249" s="3"/>
      <c r="AT249" s="3"/>
      <c r="AU249" s="3"/>
    </row>
    <row r="250" spans="1:47" x14ac:dyDescent="0.35">
      <c r="A250" s="66" t="s">
        <v>1378</v>
      </c>
      <c r="B250" s="67"/>
      <c r="C250" s="67"/>
      <c r="D250" s="68"/>
      <c r="E250" s="70"/>
      <c r="F250" s="104" t="s">
        <v>10396</v>
      </c>
      <c r="G250" s="67"/>
      <c r="H250" s="71"/>
      <c r="I250" s="72"/>
      <c r="J250" s="72"/>
      <c r="K250" s="71" t="s">
        <v>12967</v>
      </c>
      <c r="L250" s="75"/>
      <c r="M250" s="76"/>
      <c r="N250" s="76"/>
      <c r="O250" s="77"/>
      <c r="P250" s="78"/>
      <c r="Q250" s="78"/>
      <c r="R250" s="88"/>
      <c r="S250" s="88"/>
      <c r="T250" s="88"/>
      <c r="U250" s="88"/>
      <c r="V250" s="52"/>
      <c r="W250" s="52"/>
      <c r="X250" s="52"/>
      <c r="Y250" s="52"/>
      <c r="Z250" s="51"/>
      <c r="AA250" s="73"/>
      <c r="AB250" s="73"/>
      <c r="AC250" s="74"/>
      <c r="AD250" s="80">
        <v>1557</v>
      </c>
      <c r="AE250" s="80">
        <v>15128</v>
      </c>
      <c r="AF250" s="80">
        <v>25633</v>
      </c>
      <c r="AG250" s="80">
        <v>26770</v>
      </c>
      <c r="AH250" s="80"/>
      <c r="AI250" s="80" t="s">
        <v>7921</v>
      </c>
      <c r="AJ250" s="80" t="s">
        <v>9001</v>
      </c>
      <c r="AK250" s="84" t="s">
        <v>9601</v>
      </c>
      <c r="AL250" s="80"/>
      <c r="AM250" s="82">
        <v>40945.64466435185</v>
      </c>
      <c r="AN250" s="80" t="s">
        <v>11418</v>
      </c>
      <c r="AO250" s="84" t="s">
        <v>11666</v>
      </c>
      <c r="AP250" s="80" t="s">
        <v>65</v>
      </c>
      <c r="AQ250" s="2"/>
      <c r="AR250" s="3"/>
      <c r="AS250" s="3"/>
      <c r="AT250" s="3"/>
      <c r="AU250" s="3"/>
    </row>
    <row r="251" spans="1:47" x14ac:dyDescent="0.35">
      <c r="A251" s="66" t="s">
        <v>357</v>
      </c>
      <c r="B251" s="67"/>
      <c r="C251" s="67"/>
      <c r="D251" s="68"/>
      <c r="E251" s="70"/>
      <c r="F251" s="104" t="s">
        <v>10397</v>
      </c>
      <c r="G251" s="67"/>
      <c r="H251" s="71"/>
      <c r="I251" s="72"/>
      <c r="J251" s="72"/>
      <c r="K251" s="71" t="s">
        <v>12968</v>
      </c>
      <c r="L251" s="75"/>
      <c r="M251" s="76"/>
      <c r="N251" s="76"/>
      <c r="O251" s="77"/>
      <c r="P251" s="78"/>
      <c r="Q251" s="78"/>
      <c r="R251" s="88"/>
      <c r="S251" s="88"/>
      <c r="T251" s="88"/>
      <c r="U251" s="88"/>
      <c r="V251" s="52"/>
      <c r="W251" s="52"/>
      <c r="X251" s="52"/>
      <c r="Y251" s="52"/>
      <c r="Z251" s="51"/>
      <c r="AA251" s="73"/>
      <c r="AB251" s="73"/>
      <c r="AC251" s="74"/>
      <c r="AD251" s="80">
        <v>1236</v>
      </c>
      <c r="AE251" s="80">
        <v>2330</v>
      </c>
      <c r="AF251" s="80">
        <v>4949</v>
      </c>
      <c r="AG251" s="80">
        <v>11394</v>
      </c>
      <c r="AH251" s="80"/>
      <c r="AI251" s="80" t="s">
        <v>7922</v>
      </c>
      <c r="AJ251" s="80" t="s">
        <v>9002</v>
      </c>
      <c r="AK251" s="84" t="s">
        <v>9602</v>
      </c>
      <c r="AL251" s="80"/>
      <c r="AM251" s="82">
        <v>40692.896018518521</v>
      </c>
      <c r="AN251" s="80" t="s">
        <v>11418</v>
      </c>
      <c r="AO251" s="84" t="s">
        <v>11667</v>
      </c>
      <c r="AP251" s="80" t="s">
        <v>66</v>
      </c>
      <c r="AQ251" s="2"/>
      <c r="AR251" s="3"/>
      <c r="AS251" s="3"/>
      <c r="AT251" s="3"/>
      <c r="AU251" s="3"/>
    </row>
    <row r="252" spans="1:47" x14ac:dyDescent="0.35">
      <c r="A252" s="66" t="s">
        <v>1175</v>
      </c>
      <c r="B252" s="67"/>
      <c r="C252" s="67"/>
      <c r="D252" s="68"/>
      <c r="E252" s="70"/>
      <c r="F252" s="104" t="s">
        <v>10398</v>
      </c>
      <c r="G252" s="67"/>
      <c r="H252" s="71"/>
      <c r="I252" s="72"/>
      <c r="J252" s="72"/>
      <c r="K252" s="71" t="s">
        <v>12969</v>
      </c>
      <c r="L252" s="75"/>
      <c r="M252" s="76"/>
      <c r="N252" s="76"/>
      <c r="O252" s="77"/>
      <c r="P252" s="78"/>
      <c r="Q252" s="78"/>
      <c r="R252" s="88"/>
      <c r="S252" s="88"/>
      <c r="T252" s="88"/>
      <c r="U252" s="88"/>
      <c r="V252" s="52"/>
      <c r="W252" s="52"/>
      <c r="X252" s="52"/>
      <c r="Y252" s="52"/>
      <c r="Z252" s="51"/>
      <c r="AA252" s="73"/>
      <c r="AB252" s="73"/>
      <c r="AC252" s="74"/>
      <c r="AD252" s="80">
        <v>2164</v>
      </c>
      <c r="AE252" s="80">
        <v>5195</v>
      </c>
      <c r="AF252" s="80">
        <v>6241</v>
      </c>
      <c r="AG252" s="80">
        <v>3958</v>
      </c>
      <c r="AH252" s="80"/>
      <c r="AI252" s="80" t="s">
        <v>7923</v>
      </c>
      <c r="AJ252" s="80" t="s">
        <v>9003</v>
      </c>
      <c r="AK252" s="84" t="s">
        <v>9603</v>
      </c>
      <c r="AL252" s="80"/>
      <c r="AM252" s="82">
        <v>40795.631331018521</v>
      </c>
      <c r="AN252" s="80" t="s">
        <v>11418</v>
      </c>
      <c r="AO252" s="84" t="s">
        <v>11668</v>
      </c>
      <c r="AP252" s="80" t="s">
        <v>66</v>
      </c>
      <c r="AQ252" s="2"/>
      <c r="AR252" s="3"/>
      <c r="AS252" s="3"/>
      <c r="AT252" s="3"/>
      <c r="AU252" s="3"/>
    </row>
    <row r="253" spans="1:47" x14ac:dyDescent="0.35">
      <c r="A253" s="66" t="s">
        <v>358</v>
      </c>
      <c r="B253" s="67"/>
      <c r="C253" s="67"/>
      <c r="D253" s="68"/>
      <c r="E253" s="70"/>
      <c r="F253" s="104" t="s">
        <v>10399</v>
      </c>
      <c r="G253" s="67"/>
      <c r="H253" s="71"/>
      <c r="I253" s="72"/>
      <c r="J253" s="72"/>
      <c r="K253" s="71" t="s">
        <v>12970</v>
      </c>
      <c r="L253" s="75"/>
      <c r="M253" s="76"/>
      <c r="N253" s="76"/>
      <c r="O253" s="77"/>
      <c r="P253" s="78"/>
      <c r="Q253" s="78"/>
      <c r="R253" s="88"/>
      <c r="S253" s="88"/>
      <c r="T253" s="88"/>
      <c r="U253" s="88"/>
      <c r="V253" s="52"/>
      <c r="W253" s="52"/>
      <c r="X253" s="52"/>
      <c r="Y253" s="52"/>
      <c r="Z253" s="51"/>
      <c r="AA253" s="73"/>
      <c r="AB253" s="73"/>
      <c r="AC253" s="74"/>
      <c r="AD253" s="80">
        <v>354</v>
      </c>
      <c r="AE253" s="80">
        <v>6509</v>
      </c>
      <c r="AF253" s="80">
        <v>4957</v>
      </c>
      <c r="AG253" s="80">
        <v>2027</v>
      </c>
      <c r="AH253" s="80"/>
      <c r="AI253" s="80" t="s">
        <v>7924</v>
      </c>
      <c r="AJ253" s="80" t="s">
        <v>9004</v>
      </c>
      <c r="AK253" s="84" t="s">
        <v>9604</v>
      </c>
      <c r="AL253" s="80"/>
      <c r="AM253" s="82">
        <v>40926.431805555556</v>
      </c>
      <c r="AN253" s="80" t="s">
        <v>11418</v>
      </c>
      <c r="AO253" s="84" t="s">
        <v>11669</v>
      </c>
      <c r="AP253" s="80" t="s">
        <v>66</v>
      </c>
      <c r="AQ253" s="2"/>
      <c r="AR253" s="3"/>
      <c r="AS253" s="3"/>
      <c r="AT253" s="3"/>
      <c r="AU253" s="3"/>
    </row>
    <row r="254" spans="1:47" x14ac:dyDescent="0.35">
      <c r="A254" s="66" t="s">
        <v>1379</v>
      </c>
      <c r="B254" s="67"/>
      <c r="C254" s="67"/>
      <c r="D254" s="68"/>
      <c r="E254" s="70"/>
      <c r="F254" s="104" t="s">
        <v>10400</v>
      </c>
      <c r="G254" s="67"/>
      <c r="H254" s="71"/>
      <c r="I254" s="72"/>
      <c r="J254" s="72"/>
      <c r="K254" s="71" t="s">
        <v>12971</v>
      </c>
      <c r="L254" s="75"/>
      <c r="M254" s="76"/>
      <c r="N254" s="76"/>
      <c r="O254" s="77"/>
      <c r="P254" s="78"/>
      <c r="Q254" s="78"/>
      <c r="R254" s="88"/>
      <c r="S254" s="88"/>
      <c r="T254" s="88"/>
      <c r="U254" s="88"/>
      <c r="V254" s="52"/>
      <c r="W254" s="52"/>
      <c r="X254" s="52"/>
      <c r="Y254" s="52"/>
      <c r="Z254" s="51"/>
      <c r="AA254" s="73"/>
      <c r="AB254" s="73"/>
      <c r="AC254" s="74"/>
      <c r="AD254" s="80">
        <v>0</v>
      </c>
      <c r="AE254" s="80">
        <v>116</v>
      </c>
      <c r="AF254" s="80">
        <v>76</v>
      </c>
      <c r="AG254" s="80">
        <v>61</v>
      </c>
      <c r="AH254" s="80"/>
      <c r="AI254" s="80" t="s">
        <v>7925</v>
      </c>
      <c r="AJ254" s="80" t="s">
        <v>8880</v>
      </c>
      <c r="AK254" s="84" t="s">
        <v>9605</v>
      </c>
      <c r="AL254" s="80"/>
      <c r="AM254" s="82">
        <v>43138.446261574078</v>
      </c>
      <c r="AN254" s="80" t="s">
        <v>11418</v>
      </c>
      <c r="AO254" s="84" t="s">
        <v>11670</v>
      </c>
      <c r="AP254" s="80" t="s">
        <v>65</v>
      </c>
      <c r="AQ254" s="2"/>
      <c r="AR254" s="3"/>
      <c r="AS254" s="3"/>
      <c r="AT254" s="3"/>
      <c r="AU254" s="3"/>
    </row>
    <row r="255" spans="1:47" x14ac:dyDescent="0.35">
      <c r="A255" s="66" t="s">
        <v>1380</v>
      </c>
      <c r="B255" s="67"/>
      <c r="C255" s="67"/>
      <c r="D255" s="68"/>
      <c r="E255" s="70"/>
      <c r="F255" s="104" t="s">
        <v>10401</v>
      </c>
      <c r="G255" s="67"/>
      <c r="H255" s="71"/>
      <c r="I255" s="72"/>
      <c r="J255" s="72"/>
      <c r="K255" s="71" t="s">
        <v>12972</v>
      </c>
      <c r="L255" s="75"/>
      <c r="M255" s="76"/>
      <c r="N255" s="76"/>
      <c r="O255" s="77"/>
      <c r="P255" s="78"/>
      <c r="Q255" s="78"/>
      <c r="R255" s="88"/>
      <c r="S255" s="88"/>
      <c r="T255" s="88"/>
      <c r="U255" s="88"/>
      <c r="V255" s="52"/>
      <c r="W255" s="52"/>
      <c r="X255" s="52"/>
      <c r="Y255" s="52"/>
      <c r="Z255" s="51"/>
      <c r="AA255" s="73"/>
      <c r="AB255" s="73"/>
      <c r="AC255" s="74"/>
      <c r="AD255" s="80">
        <v>443</v>
      </c>
      <c r="AE255" s="80">
        <v>1021</v>
      </c>
      <c r="AF255" s="80">
        <v>2895</v>
      </c>
      <c r="AG255" s="80">
        <v>836</v>
      </c>
      <c r="AH255" s="80"/>
      <c r="AI255" s="80" t="s">
        <v>7926</v>
      </c>
      <c r="AJ255" s="80" t="s">
        <v>8892</v>
      </c>
      <c r="AK255" s="84" t="s">
        <v>9606</v>
      </c>
      <c r="AL255" s="80"/>
      <c r="AM255" s="82">
        <v>42555.505740740744</v>
      </c>
      <c r="AN255" s="80" t="s">
        <v>11418</v>
      </c>
      <c r="AO255" s="84" t="s">
        <v>11671</v>
      </c>
      <c r="AP255" s="80" t="s">
        <v>65</v>
      </c>
      <c r="AQ255" s="2"/>
      <c r="AR255" s="3"/>
      <c r="AS255" s="3"/>
      <c r="AT255" s="3"/>
      <c r="AU255" s="3"/>
    </row>
    <row r="256" spans="1:47" x14ac:dyDescent="0.35">
      <c r="A256" s="66" t="s">
        <v>359</v>
      </c>
      <c r="B256" s="67"/>
      <c r="C256" s="67"/>
      <c r="D256" s="68"/>
      <c r="E256" s="70"/>
      <c r="F256" s="104" t="s">
        <v>10201</v>
      </c>
      <c r="G256" s="67"/>
      <c r="H256" s="71"/>
      <c r="I256" s="72"/>
      <c r="J256" s="72"/>
      <c r="K256" s="71" t="s">
        <v>12973</v>
      </c>
      <c r="L256" s="75"/>
      <c r="M256" s="76"/>
      <c r="N256" s="76"/>
      <c r="O256" s="77"/>
      <c r="P256" s="78"/>
      <c r="Q256" s="78"/>
      <c r="R256" s="88"/>
      <c r="S256" s="88"/>
      <c r="T256" s="88"/>
      <c r="U256" s="88"/>
      <c r="V256" s="52"/>
      <c r="W256" s="52"/>
      <c r="X256" s="52"/>
      <c r="Y256" s="52"/>
      <c r="Z256" s="51"/>
      <c r="AA256" s="73"/>
      <c r="AB256" s="73"/>
      <c r="AC256" s="74"/>
      <c r="AD256" s="80">
        <v>9</v>
      </c>
      <c r="AE256" s="80">
        <v>0</v>
      </c>
      <c r="AF256" s="80">
        <v>21</v>
      </c>
      <c r="AG256" s="80">
        <v>11</v>
      </c>
      <c r="AH256" s="80"/>
      <c r="AI256" s="80"/>
      <c r="AJ256" s="80"/>
      <c r="AK256" s="80"/>
      <c r="AL256" s="80"/>
      <c r="AM256" s="82">
        <v>43475.830231481479</v>
      </c>
      <c r="AN256" s="80" t="s">
        <v>11418</v>
      </c>
      <c r="AO256" s="84" t="s">
        <v>11672</v>
      </c>
      <c r="AP256" s="80" t="s">
        <v>66</v>
      </c>
      <c r="AQ256" s="2"/>
      <c r="AR256" s="3"/>
      <c r="AS256" s="3"/>
      <c r="AT256" s="3"/>
      <c r="AU256" s="3"/>
    </row>
    <row r="257" spans="1:47" x14ac:dyDescent="0.35">
      <c r="A257" s="66" t="s">
        <v>360</v>
      </c>
      <c r="B257" s="67"/>
      <c r="C257" s="67"/>
      <c r="D257" s="68"/>
      <c r="E257" s="70"/>
      <c r="F257" s="104" t="s">
        <v>10402</v>
      </c>
      <c r="G257" s="67"/>
      <c r="H257" s="71"/>
      <c r="I257" s="72"/>
      <c r="J257" s="72"/>
      <c r="K257" s="71" t="s">
        <v>12974</v>
      </c>
      <c r="L257" s="75"/>
      <c r="M257" s="76"/>
      <c r="N257" s="76"/>
      <c r="O257" s="77"/>
      <c r="P257" s="78"/>
      <c r="Q257" s="78"/>
      <c r="R257" s="88"/>
      <c r="S257" s="88"/>
      <c r="T257" s="88"/>
      <c r="U257" s="88"/>
      <c r="V257" s="52"/>
      <c r="W257" s="52"/>
      <c r="X257" s="52"/>
      <c r="Y257" s="52"/>
      <c r="Z257" s="51"/>
      <c r="AA257" s="73"/>
      <c r="AB257" s="73"/>
      <c r="AC257" s="74"/>
      <c r="AD257" s="80">
        <v>577</v>
      </c>
      <c r="AE257" s="80">
        <v>287</v>
      </c>
      <c r="AF257" s="80">
        <v>1041</v>
      </c>
      <c r="AG257" s="80">
        <v>1927</v>
      </c>
      <c r="AH257" s="80"/>
      <c r="AI257" s="80" t="s">
        <v>7927</v>
      </c>
      <c r="AJ257" s="80" t="s">
        <v>9005</v>
      </c>
      <c r="AK257" s="80"/>
      <c r="AL257" s="80"/>
      <c r="AM257" s="82">
        <v>42625.639791666668</v>
      </c>
      <c r="AN257" s="80" t="s">
        <v>11418</v>
      </c>
      <c r="AO257" s="84" t="s">
        <v>11673</v>
      </c>
      <c r="AP257" s="80" t="s">
        <v>66</v>
      </c>
      <c r="AQ257" s="2"/>
      <c r="AR257" s="3"/>
      <c r="AS257" s="3"/>
      <c r="AT257" s="3"/>
      <c r="AU257" s="3"/>
    </row>
    <row r="258" spans="1:47" x14ac:dyDescent="0.35">
      <c r="A258" s="66" t="s">
        <v>1008</v>
      </c>
      <c r="B258" s="67"/>
      <c r="C258" s="67"/>
      <c r="D258" s="68"/>
      <c r="E258" s="70"/>
      <c r="F258" s="104" t="s">
        <v>10403</v>
      </c>
      <c r="G258" s="67"/>
      <c r="H258" s="71"/>
      <c r="I258" s="72"/>
      <c r="J258" s="72"/>
      <c r="K258" s="71" t="s">
        <v>12975</v>
      </c>
      <c r="L258" s="75"/>
      <c r="M258" s="76"/>
      <c r="N258" s="76"/>
      <c r="O258" s="77"/>
      <c r="P258" s="78"/>
      <c r="Q258" s="78"/>
      <c r="R258" s="88"/>
      <c r="S258" s="88"/>
      <c r="T258" s="88"/>
      <c r="U258" s="88"/>
      <c r="V258" s="52"/>
      <c r="W258" s="52"/>
      <c r="X258" s="52"/>
      <c r="Y258" s="52"/>
      <c r="Z258" s="51"/>
      <c r="AA258" s="73"/>
      <c r="AB258" s="73"/>
      <c r="AC258" s="74"/>
      <c r="AD258" s="80">
        <v>4533</v>
      </c>
      <c r="AE258" s="80">
        <v>25020</v>
      </c>
      <c r="AF258" s="80">
        <v>128721</v>
      </c>
      <c r="AG258" s="80">
        <v>63632</v>
      </c>
      <c r="AH258" s="80"/>
      <c r="AI258" s="80" t="s">
        <v>7928</v>
      </c>
      <c r="AJ258" s="80" t="s">
        <v>9006</v>
      </c>
      <c r="AK258" s="84" t="s">
        <v>9607</v>
      </c>
      <c r="AL258" s="80"/>
      <c r="AM258" s="82">
        <v>40112.701307870368</v>
      </c>
      <c r="AN258" s="80" t="s">
        <v>11418</v>
      </c>
      <c r="AO258" s="84" t="s">
        <v>11674</v>
      </c>
      <c r="AP258" s="80" t="s">
        <v>66</v>
      </c>
      <c r="AQ258" s="2"/>
      <c r="AR258" s="3"/>
      <c r="AS258" s="3"/>
      <c r="AT258" s="3"/>
      <c r="AU258" s="3"/>
    </row>
    <row r="259" spans="1:47" x14ac:dyDescent="0.35">
      <c r="A259" s="66" t="s">
        <v>361</v>
      </c>
      <c r="B259" s="67"/>
      <c r="C259" s="67"/>
      <c r="D259" s="68"/>
      <c r="E259" s="70"/>
      <c r="F259" s="104" t="s">
        <v>10404</v>
      </c>
      <c r="G259" s="67"/>
      <c r="H259" s="71"/>
      <c r="I259" s="72"/>
      <c r="J259" s="72"/>
      <c r="K259" s="71" t="s">
        <v>12976</v>
      </c>
      <c r="L259" s="75"/>
      <c r="M259" s="76"/>
      <c r="N259" s="76"/>
      <c r="O259" s="77"/>
      <c r="P259" s="78"/>
      <c r="Q259" s="78"/>
      <c r="R259" s="88"/>
      <c r="S259" s="88"/>
      <c r="T259" s="88"/>
      <c r="U259" s="88"/>
      <c r="V259" s="52"/>
      <c r="W259" s="52"/>
      <c r="X259" s="52"/>
      <c r="Y259" s="52"/>
      <c r="Z259" s="51"/>
      <c r="AA259" s="73"/>
      <c r="AB259" s="73"/>
      <c r="AC259" s="74"/>
      <c r="AD259" s="80">
        <v>544</v>
      </c>
      <c r="AE259" s="80">
        <v>1290</v>
      </c>
      <c r="AF259" s="80">
        <v>3175</v>
      </c>
      <c r="AG259" s="80">
        <v>1045</v>
      </c>
      <c r="AH259" s="80"/>
      <c r="AI259" s="80" t="s">
        <v>7929</v>
      </c>
      <c r="AJ259" s="80" t="s">
        <v>8875</v>
      </c>
      <c r="AK259" s="84" t="s">
        <v>9603</v>
      </c>
      <c r="AL259" s="80"/>
      <c r="AM259" s="82">
        <v>40664.690370370372</v>
      </c>
      <c r="AN259" s="80" t="s">
        <v>11418</v>
      </c>
      <c r="AO259" s="84" t="s">
        <v>11675</v>
      </c>
      <c r="AP259" s="80" t="s">
        <v>66</v>
      </c>
      <c r="AQ259" s="2"/>
      <c r="AR259" s="3"/>
      <c r="AS259" s="3"/>
      <c r="AT259" s="3"/>
      <c r="AU259" s="3"/>
    </row>
    <row r="260" spans="1:47" x14ac:dyDescent="0.35">
      <c r="A260" s="66" t="s">
        <v>362</v>
      </c>
      <c r="B260" s="67"/>
      <c r="C260" s="67"/>
      <c r="D260" s="68"/>
      <c r="E260" s="70"/>
      <c r="F260" s="104" t="s">
        <v>10405</v>
      </c>
      <c r="G260" s="67"/>
      <c r="H260" s="71"/>
      <c r="I260" s="72"/>
      <c r="J260" s="72"/>
      <c r="K260" s="71" t="s">
        <v>12977</v>
      </c>
      <c r="L260" s="75"/>
      <c r="M260" s="76"/>
      <c r="N260" s="76"/>
      <c r="O260" s="77"/>
      <c r="P260" s="78"/>
      <c r="Q260" s="78"/>
      <c r="R260" s="88"/>
      <c r="S260" s="88"/>
      <c r="T260" s="88"/>
      <c r="U260" s="88"/>
      <c r="V260" s="52"/>
      <c r="W260" s="52"/>
      <c r="X260" s="52"/>
      <c r="Y260" s="52"/>
      <c r="Z260" s="51"/>
      <c r="AA260" s="73"/>
      <c r="AB260" s="73"/>
      <c r="AC260" s="74"/>
      <c r="AD260" s="80">
        <v>38</v>
      </c>
      <c r="AE260" s="80">
        <v>78</v>
      </c>
      <c r="AF260" s="80">
        <v>2005</v>
      </c>
      <c r="AG260" s="80">
        <v>2531</v>
      </c>
      <c r="AH260" s="80"/>
      <c r="AI260" s="80" t="s">
        <v>7930</v>
      </c>
      <c r="AJ260" s="80" t="s">
        <v>9007</v>
      </c>
      <c r="AK260" s="84" t="s">
        <v>9608</v>
      </c>
      <c r="AL260" s="80"/>
      <c r="AM260" s="82">
        <v>43480.367673611108</v>
      </c>
      <c r="AN260" s="80" t="s">
        <v>11418</v>
      </c>
      <c r="AO260" s="84" t="s">
        <v>11676</v>
      </c>
      <c r="AP260" s="80" t="s">
        <v>66</v>
      </c>
      <c r="AQ260" s="2"/>
      <c r="AR260" s="3"/>
      <c r="AS260" s="3"/>
      <c r="AT260" s="3"/>
      <c r="AU260" s="3"/>
    </row>
    <row r="261" spans="1:47" x14ac:dyDescent="0.35">
      <c r="A261" s="66" t="s">
        <v>363</v>
      </c>
      <c r="B261" s="67"/>
      <c r="C261" s="67"/>
      <c r="D261" s="68"/>
      <c r="E261" s="70"/>
      <c r="F261" s="104" t="s">
        <v>10406</v>
      </c>
      <c r="G261" s="67"/>
      <c r="H261" s="71"/>
      <c r="I261" s="72"/>
      <c r="J261" s="72"/>
      <c r="K261" s="71" t="s">
        <v>12978</v>
      </c>
      <c r="L261" s="75"/>
      <c r="M261" s="76"/>
      <c r="N261" s="76"/>
      <c r="O261" s="77"/>
      <c r="P261" s="78"/>
      <c r="Q261" s="78"/>
      <c r="R261" s="88"/>
      <c r="S261" s="88"/>
      <c r="T261" s="88"/>
      <c r="U261" s="88"/>
      <c r="V261" s="52"/>
      <c r="W261" s="52"/>
      <c r="X261" s="52"/>
      <c r="Y261" s="52"/>
      <c r="Z261" s="51"/>
      <c r="AA261" s="73"/>
      <c r="AB261" s="73"/>
      <c r="AC261" s="74"/>
      <c r="AD261" s="80">
        <v>206</v>
      </c>
      <c r="AE261" s="80">
        <v>601</v>
      </c>
      <c r="AF261" s="80">
        <v>2355</v>
      </c>
      <c r="AG261" s="80">
        <v>301</v>
      </c>
      <c r="AH261" s="80"/>
      <c r="AI261" s="80" t="s">
        <v>7931</v>
      </c>
      <c r="AJ261" s="80" t="s">
        <v>9008</v>
      </c>
      <c r="AK261" s="84" t="s">
        <v>9609</v>
      </c>
      <c r="AL261" s="80"/>
      <c r="AM261" s="82">
        <v>42895.535810185182</v>
      </c>
      <c r="AN261" s="80" t="s">
        <v>11418</v>
      </c>
      <c r="AO261" s="84" t="s">
        <v>11677</v>
      </c>
      <c r="AP261" s="80" t="s">
        <v>66</v>
      </c>
      <c r="AQ261" s="2"/>
      <c r="AR261" s="3"/>
      <c r="AS261" s="3"/>
      <c r="AT261" s="3"/>
      <c r="AU261" s="3"/>
    </row>
    <row r="262" spans="1:47" x14ac:dyDescent="0.35">
      <c r="A262" s="66" t="s">
        <v>364</v>
      </c>
      <c r="B262" s="67"/>
      <c r="C262" s="67"/>
      <c r="D262" s="68"/>
      <c r="E262" s="70"/>
      <c r="F262" s="104" t="s">
        <v>10407</v>
      </c>
      <c r="G262" s="67"/>
      <c r="H262" s="71"/>
      <c r="I262" s="72"/>
      <c r="J262" s="72"/>
      <c r="K262" s="71" t="s">
        <v>12979</v>
      </c>
      <c r="L262" s="75"/>
      <c r="M262" s="76"/>
      <c r="N262" s="76"/>
      <c r="O262" s="77"/>
      <c r="P262" s="78"/>
      <c r="Q262" s="78"/>
      <c r="R262" s="88"/>
      <c r="S262" s="88"/>
      <c r="T262" s="88"/>
      <c r="U262" s="88"/>
      <c r="V262" s="52"/>
      <c r="W262" s="52"/>
      <c r="X262" s="52"/>
      <c r="Y262" s="52"/>
      <c r="Z262" s="51"/>
      <c r="AA262" s="73"/>
      <c r="AB262" s="73"/>
      <c r="AC262" s="74"/>
      <c r="AD262" s="80">
        <v>573</v>
      </c>
      <c r="AE262" s="80">
        <v>355</v>
      </c>
      <c r="AF262" s="80">
        <v>3120</v>
      </c>
      <c r="AG262" s="80">
        <v>3471</v>
      </c>
      <c r="AH262" s="80"/>
      <c r="AI262" s="80" t="s">
        <v>7932</v>
      </c>
      <c r="AJ262" s="80" t="s">
        <v>9009</v>
      </c>
      <c r="AK262" s="80"/>
      <c r="AL262" s="80"/>
      <c r="AM262" s="82">
        <v>42976.732245370367</v>
      </c>
      <c r="AN262" s="80" t="s">
        <v>11418</v>
      </c>
      <c r="AO262" s="84" t="s">
        <v>11678</v>
      </c>
      <c r="AP262" s="80" t="s">
        <v>66</v>
      </c>
      <c r="AQ262" s="2"/>
      <c r="AR262" s="3"/>
      <c r="AS262" s="3"/>
      <c r="AT262" s="3"/>
      <c r="AU262" s="3"/>
    </row>
    <row r="263" spans="1:47" x14ac:dyDescent="0.35">
      <c r="A263" s="66" t="s">
        <v>365</v>
      </c>
      <c r="B263" s="67"/>
      <c r="C263" s="67"/>
      <c r="D263" s="68"/>
      <c r="E263" s="70"/>
      <c r="F263" s="104" t="s">
        <v>10408</v>
      </c>
      <c r="G263" s="67"/>
      <c r="H263" s="71"/>
      <c r="I263" s="72"/>
      <c r="J263" s="72"/>
      <c r="K263" s="71" t="s">
        <v>12980</v>
      </c>
      <c r="L263" s="75"/>
      <c r="M263" s="76"/>
      <c r="N263" s="76"/>
      <c r="O263" s="77"/>
      <c r="P263" s="78"/>
      <c r="Q263" s="78"/>
      <c r="R263" s="88"/>
      <c r="S263" s="88"/>
      <c r="T263" s="88"/>
      <c r="U263" s="88"/>
      <c r="V263" s="52"/>
      <c r="W263" s="52"/>
      <c r="X263" s="52"/>
      <c r="Y263" s="52"/>
      <c r="Z263" s="51"/>
      <c r="AA263" s="73"/>
      <c r="AB263" s="73"/>
      <c r="AC263" s="74"/>
      <c r="AD263" s="80">
        <v>298</v>
      </c>
      <c r="AE263" s="80">
        <v>137</v>
      </c>
      <c r="AF263" s="80">
        <v>3814</v>
      </c>
      <c r="AG263" s="80">
        <v>3424</v>
      </c>
      <c r="AH263" s="80"/>
      <c r="AI263" s="80" t="s">
        <v>7933</v>
      </c>
      <c r="AJ263" s="80" t="s">
        <v>9010</v>
      </c>
      <c r="AK263" s="84" t="s">
        <v>9610</v>
      </c>
      <c r="AL263" s="80"/>
      <c r="AM263" s="82">
        <v>40859.853344907409</v>
      </c>
      <c r="AN263" s="80" t="s">
        <v>11418</v>
      </c>
      <c r="AO263" s="84" t="s">
        <v>11679</v>
      </c>
      <c r="AP263" s="80" t="s">
        <v>66</v>
      </c>
      <c r="AQ263" s="2"/>
      <c r="AR263" s="3"/>
      <c r="AS263" s="3"/>
      <c r="AT263" s="3"/>
      <c r="AU263" s="3"/>
    </row>
    <row r="264" spans="1:47" x14ac:dyDescent="0.35">
      <c r="A264" s="66" t="s">
        <v>366</v>
      </c>
      <c r="B264" s="67"/>
      <c r="C264" s="67"/>
      <c r="D264" s="68"/>
      <c r="E264" s="70"/>
      <c r="F264" s="104" t="s">
        <v>10409</v>
      </c>
      <c r="G264" s="67"/>
      <c r="H264" s="71"/>
      <c r="I264" s="72"/>
      <c r="J264" s="72"/>
      <c r="K264" s="71" t="s">
        <v>12981</v>
      </c>
      <c r="L264" s="75"/>
      <c r="M264" s="76"/>
      <c r="N264" s="76"/>
      <c r="O264" s="77"/>
      <c r="P264" s="78"/>
      <c r="Q264" s="78"/>
      <c r="R264" s="88"/>
      <c r="S264" s="88"/>
      <c r="T264" s="88"/>
      <c r="U264" s="88"/>
      <c r="V264" s="52"/>
      <c r="W264" s="52"/>
      <c r="X264" s="52"/>
      <c r="Y264" s="52"/>
      <c r="Z264" s="51"/>
      <c r="AA264" s="73"/>
      <c r="AB264" s="73"/>
      <c r="AC264" s="74"/>
      <c r="AD264" s="80">
        <v>232</v>
      </c>
      <c r="AE264" s="80">
        <v>280</v>
      </c>
      <c r="AF264" s="80">
        <v>694</v>
      </c>
      <c r="AG264" s="80">
        <v>2468</v>
      </c>
      <c r="AH264" s="80"/>
      <c r="AI264" s="80" t="s">
        <v>7934</v>
      </c>
      <c r="AJ264" s="80" t="s">
        <v>8909</v>
      </c>
      <c r="AK264" s="80"/>
      <c r="AL264" s="80"/>
      <c r="AM264" s="82">
        <v>44310.176215277781</v>
      </c>
      <c r="AN264" s="80" t="s">
        <v>11418</v>
      </c>
      <c r="AO264" s="84" t="s">
        <v>11680</v>
      </c>
      <c r="AP264" s="80" t="s">
        <v>66</v>
      </c>
      <c r="AQ264" s="2"/>
      <c r="AR264" s="3"/>
      <c r="AS264" s="3"/>
      <c r="AT264" s="3"/>
      <c r="AU264" s="3"/>
    </row>
    <row r="265" spans="1:47" x14ac:dyDescent="0.35">
      <c r="A265" s="66" t="s">
        <v>1292</v>
      </c>
      <c r="B265" s="67"/>
      <c r="C265" s="67"/>
      <c r="D265" s="68"/>
      <c r="E265" s="70"/>
      <c r="F265" s="104" t="s">
        <v>10410</v>
      </c>
      <c r="G265" s="67"/>
      <c r="H265" s="71"/>
      <c r="I265" s="72"/>
      <c r="J265" s="72"/>
      <c r="K265" s="71" t="s">
        <v>12982</v>
      </c>
      <c r="L265" s="75"/>
      <c r="M265" s="76"/>
      <c r="N265" s="76"/>
      <c r="O265" s="77"/>
      <c r="P265" s="78"/>
      <c r="Q265" s="78"/>
      <c r="R265" s="88"/>
      <c r="S265" s="88"/>
      <c r="T265" s="88"/>
      <c r="U265" s="88"/>
      <c r="V265" s="52"/>
      <c r="W265" s="52"/>
      <c r="X265" s="52"/>
      <c r="Y265" s="52"/>
      <c r="Z265" s="51"/>
      <c r="AA265" s="73"/>
      <c r="AB265" s="73"/>
      <c r="AC265" s="74"/>
      <c r="AD265" s="80">
        <v>583</v>
      </c>
      <c r="AE265" s="80">
        <v>1175</v>
      </c>
      <c r="AF265" s="80">
        <v>3340</v>
      </c>
      <c r="AG265" s="80">
        <v>4376</v>
      </c>
      <c r="AH265" s="80"/>
      <c r="AI265" s="80" t="s">
        <v>7935</v>
      </c>
      <c r="AJ265" s="80" t="s">
        <v>9001</v>
      </c>
      <c r="AK265" s="84" t="s">
        <v>9611</v>
      </c>
      <c r="AL265" s="80"/>
      <c r="AM265" s="82">
        <v>41919.447060185186</v>
      </c>
      <c r="AN265" s="80" t="s">
        <v>11418</v>
      </c>
      <c r="AO265" s="84" t="s">
        <v>11681</v>
      </c>
      <c r="AP265" s="80" t="s">
        <v>66</v>
      </c>
      <c r="AQ265" s="2"/>
      <c r="AR265" s="3"/>
      <c r="AS265" s="3"/>
      <c r="AT265" s="3"/>
      <c r="AU265" s="3"/>
    </row>
    <row r="266" spans="1:47" x14ac:dyDescent="0.35">
      <c r="A266" s="66" t="s">
        <v>367</v>
      </c>
      <c r="B266" s="67"/>
      <c r="C266" s="67"/>
      <c r="D266" s="68"/>
      <c r="E266" s="70"/>
      <c r="F266" s="104" t="s">
        <v>10411</v>
      </c>
      <c r="G266" s="67"/>
      <c r="H266" s="71"/>
      <c r="I266" s="72"/>
      <c r="J266" s="72"/>
      <c r="K266" s="71" t="s">
        <v>12983</v>
      </c>
      <c r="L266" s="75"/>
      <c r="M266" s="76"/>
      <c r="N266" s="76"/>
      <c r="O266" s="77"/>
      <c r="P266" s="78"/>
      <c r="Q266" s="78"/>
      <c r="R266" s="88"/>
      <c r="S266" s="88"/>
      <c r="T266" s="88"/>
      <c r="U266" s="88"/>
      <c r="V266" s="52"/>
      <c r="W266" s="52"/>
      <c r="X266" s="52"/>
      <c r="Y266" s="52"/>
      <c r="Z266" s="51"/>
      <c r="AA266" s="73"/>
      <c r="AB266" s="73"/>
      <c r="AC266" s="74"/>
      <c r="AD266" s="80">
        <v>7</v>
      </c>
      <c r="AE266" s="80">
        <v>553</v>
      </c>
      <c r="AF266" s="80">
        <v>50232</v>
      </c>
      <c r="AG266" s="80">
        <v>49</v>
      </c>
      <c r="AH266" s="80"/>
      <c r="AI266" s="80" t="s">
        <v>7936</v>
      </c>
      <c r="AJ266" s="80"/>
      <c r="AK266" s="84" t="s">
        <v>9612</v>
      </c>
      <c r="AL266" s="80"/>
      <c r="AM266" s="82">
        <v>44024.197152777779</v>
      </c>
      <c r="AN266" s="80" t="s">
        <v>11418</v>
      </c>
      <c r="AO266" s="84" t="s">
        <v>11682</v>
      </c>
      <c r="AP266" s="80" t="s">
        <v>66</v>
      </c>
      <c r="AQ266" s="2"/>
      <c r="AR266" s="3"/>
      <c r="AS266" s="3"/>
      <c r="AT266" s="3"/>
      <c r="AU266" s="3"/>
    </row>
    <row r="267" spans="1:47" x14ac:dyDescent="0.35">
      <c r="A267" s="66" t="s">
        <v>368</v>
      </c>
      <c r="B267" s="67"/>
      <c r="C267" s="67"/>
      <c r="D267" s="68"/>
      <c r="E267" s="70"/>
      <c r="F267" s="104" t="s">
        <v>10412</v>
      </c>
      <c r="G267" s="67"/>
      <c r="H267" s="71"/>
      <c r="I267" s="72"/>
      <c r="J267" s="72"/>
      <c r="K267" s="71" t="s">
        <v>12984</v>
      </c>
      <c r="L267" s="75"/>
      <c r="M267" s="76"/>
      <c r="N267" s="76"/>
      <c r="O267" s="77"/>
      <c r="P267" s="78"/>
      <c r="Q267" s="78"/>
      <c r="R267" s="88"/>
      <c r="S267" s="88"/>
      <c r="T267" s="88"/>
      <c r="U267" s="88"/>
      <c r="V267" s="52"/>
      <c r="W267" s="52"/>
      <c r="X267" s="52"/>
      <c r="Y267" s="52"/>
      <c r="Z267" s="51"/>
      <c r="AA267" s="73"/>
      <c r="AB267" s="73"/>
      <c r="AC267" s="74"/>
      <c r="AD267" s="80">
        <v>67</v>
      </c>
      <c r="AE267" s="80">
        <v>40</v>
      </c>
      <c r="AF267" s="80">
        <v>26</v>
      </c>
      <c r="AG267" s="80">
        <v>27</v>
      </c>
      <c r="AH267" s="80"/>
      <c r="AI267" s="80" t="s">
        <v>7937</v>
      </c>
      <c r="AJ267" s="80"/>
      <c r="AK267" s="80"/>
      <c r="AL267" s="80"/>
      <c r="AM267" s="82">
        <v>44075.357303240744</v>
      </c>
      <c r="AN267" s="80" t="s">
        <v>11418</v>
      </c>
      <c r="AO267" s="84" t="s">
        <v>11683</v>
      </c>
      <c r="AP267" s="80" t="s">
        <v>66</v>
      </c>
      <c r="AQ267" s="2"/>
      <c r="AR267" s="3"/>
      <c r="AS267" s="3"/>
      <c r="AT267" s="3"/>
      <c r="AU267" s="3"/>
    </row>
    <row r="268" spans="1:47" x14ac:dyDescent="0.35">
      <c r="A268" s="66" t="s">
        <v>369</v>
      </c>
      <c r="B268" s="67"/>
      <c r="C268" s="67"/>
      <c r="D268" s="68"/>
      <c r="E268" s="70"/>
      <c r="F268" s="104" t="s">
        <v>10413</v>
      </c>
      <c r="G268" s="67"/>
      <c r="H268" s="71"/>
      <c r="I268" s="72"/>
      <c r="J268" s="72"/>
      <c r="K268" s="71" t="s">
        <v>12985</v>
      </c>
      <c r="L268" s="75"/>
      <c r="M268" s="76"/>
      <c r="N268" s="76"/>
      <c r="O268" s="77"/>
      <c r="P268" s="78"/>
      <c r="Q268" s="78"/>
      <c r="R268" s="88"/>
      <c r="S268" s="88"/>
      <c r="T268" s="88"/>
      <c r="U268" s="88"/>
      <c r="V268" s="52"/>
      <c r="W268" s="52"/>
      <c r="X268" s="52"/>
      <c r="Y268" s="52"/>
      <c r="Z268" s="51"/>
      <c r="AA268" s="73"/>
      <c r="AB268" s="73"/>
      <c r="AC268" s="74"/>
      <c r="AD268" s="80">
        <v>367</v>
      </c>
      <c r="AE268" s="80">
        <v>1381</v>
      </c>
      <c r="AF268" s="80">
        <v>10013</v>
      </c>
      <c r="AG268" s="80">
        <v>678</v>
      </c>
      <c r="AH268" s="80"/>
      <c r="AI268" s="80" t="s">
        <v>7938</v>
      </c>
      <c r="AJ268" s="80" t="s">
        <v>9011</v>
      </c>
      <c r="AK268" s="84" t="s">
        <v>9613</v>
      </c>
      <c r="AL268" s="80"/>
      <c r="AM268" s="82">
        <v>39481.525370370371</v>
      </c>
      <c r="AN268" s="80" t="s">
        <v>11418</v>
      </c>
      <c r="AO268" s="84" t="s">
        <v>11684</v>
      </c>
      <c r="AP268" s="80" t="s">
        <v>66</v>
      </c>
      <c r="AQ268" s="2"/>
      <c r="AR268" s="3"/>
      <c r="AS268" s="3"/>
      <c r="AT268" s="3"/>
      <c r="AU268" s="3"/>
    </row>
    <row r="269" spans="1:47" x14ac:dyDescent="0.35">
      <c r="A269" s="66" t="s">
        <v>370</v>
      </c>
      <c r="B269" s="67"/>
      <c r="C269" s="67"/>
      <c r="D269" s="68"/>
      <c r="E269" s="70"/>
      <c r="F269" s="104" t="s">
        <v>10414</v>
      </c>
      <c r="G269" s="67"/>
      <c r="H269" s="71"/>
      <c r="I269" s="72"/>
      <c r="J269" s="72"/>
      <c r="K269" s="71" t="s">
        <v>12986</v>
      </c>
      <c r="L269" s="75"/>
      <c r="M269" s="76"/>
      <c r="N269" s="76"/>
      <c r="O269" s="77"/>
      <c r="P269" s="78"/>
      <c r="Q269" s="78"/>
      <c r="R269" s="88"/>
      <c r="S269" s="88"/>
      <c r="T269" s="88"/>
      <c r="U269" s="88"/>
      <c r="V269" s="52"/>
      <c r="W269" s="52"/>
      <c r="X269" s="52"/>
      <c r="Y269" s="52"/>
      <c r="Z269" s="51"/>
      <c r="AA269" s="73"/>
      <c r="AB269" s="73"/>
      <c r="AC269" s="74"/>
      <c r="AD269" s="80">
        <v>86</v>
      </c>
      <c r="AE269" s="80">
        <v>13043</v>
      </c>
      <c r="AF269" s="80">
        <v>20024</v>
      </c>
      <c r="AG269" s="80">
        <v>5609</v>
      </c>
      <c r="AH269" s="80"/>
      <c r="AI269" s="80" t="s">
        <v>7939</v>
      </c>
      <c r="AJ269" s="80" t="s">
        <v>8975</v>
      </c>
      <c r="AK269" s="84" t="s">
        <v>9614</v>
      </c>
      <c r="AL269" s="80"/>
      <c r="AM269" s="82">
        <v>40015.394317129627</v>
      </c>
      <c r="AN269" s="80" t="s">
        <v>11418</v>
      </c>
      <c r="AO269" s="84" t="s">
        <v>11685</v>
      </c>
      <c r="AP269" s="80" t="s">
        <v>66</v>
      </c>
      <c r="AQ269" s="2"/>
      <c r="AR269" s="3"/>
      <c r="AS269" s="3"/>
      <c r="AT269" s="3"/>
      <c r="AU269" s="3"/>
    </row>
    <row r="270" spans="1:47" x14ac:dyDescent="0.35">
      <c r="A270" s="66" t="s">
        <v>371</v>
      </c>
      <c r="B270" s="67"/>
      <c r="C270" s="67"/>
      <c r="D270" s="68"/>
      <c r="E270" s="70"/>
      <c r="F270" s="104" t="s">
        <v>10415</v>
      </c>
      <c r="G270" s="67"/>
      <c r="H270" s="71"/>
      <c r="I270" s="72"/>
      <c r="J270" s="72"/>
      <c r="K270" s="71" t="s">
        <v>12987</v>
      </c>
      <c r="L270" s="75"/>
      <c r="M270" s="76"/>
      <c r="N270" s="76"/>
      <c r="O270" s="77"/>
      <c r="P270" s="78"/>
      <c r="Q270" s="78"/>
      <c r="R270" s="88"/>
      <c r="S270" s="88"/>
      <c r="T270" s="88"/>
      <c r="U270" s="88"/>
      <c r="V270" s="52"/>
      <c r="W270" s="52"/>
      <c r="X270" s="52"/>
      <c r="Y270" s="52"/>
      <c r="Z270" s="51"/>
      <c r="AA270" s="73"/>
      <c r="AB270" s="73"/>
      <c r="AC270" s="74"/>
      <c r="AD270" s="80">
        <v>22</v>
      </c>
      <c r="AE270" s="80">
        <v>8258</v>
      </c>
      <c r="AF270" s="80">
        <v>4978</v>
      </c>
      <c r="AG270" s="80">
        <v>276</v>
      </c>
      <c r="AH270" s="80"/>
      <c r="AI270" s="80" t="s">
        <v>7940</v>
      </c>
      <c r="AJ270" s="80" t="s">
        <v>8930</v>
      </c>
      <c r="AK270" s="84" t="s">
        <v>9615</v>
      </c>
      <c r="AL270" s="80"/>
      <c r="AM270" s="82">
        <v>40860.65896990741</v>
      </c>
      <c r="AN270" s="80" t="s">
        <v>11418</v>
      </c>
      <c r="AO270" s="84" t="s">
        <v>11686</v>
      </c>
      <c r="AP270" s="80" t="s">
        <v>66</v>
      </c>
      <c r="AQ270" s="2"/>
      <c r="AR270" s="3"/>
      <c r="AS270" s="3"/>
      <c r="AT270" s="3"/>
      <c r="AU270" s="3"/>
    </row>
    <row r="271" spans="1:47" x14ac:dyDescent="0.35">
      <c r="A271" s="66" t="s">
        <v>372</v>
      </c>
      <c r="B271" s="67"/>
      <c r="C271" s="67"/>
      <c r="D271" s="68"/>
      <c r="E271" s="70"/>
      <c r="F271" s="104" t="s">
        <v>10416</v>
      </c>
      <c r="G271" s="67"/>
      <c r="H271" s="71"/>
      <c r="I271" s="72"/>
      <c r="J271" s="72"/>
      <c r="K271" s="71" t="s">
        <v>12988</v>
      </c>
      <c r="L271" s="75"/>
      <c r="M271" s="76"/>
      <c r="N271" s="76"/>
      <c r="O271" s="77"/>
      <c r="P271" s="78"/>
      <c r="Q271" s="78"/>
      <c r="R271" s="88"/>
      <c r="S271" s="88"/>
      <c r="T271" s="88"/>
      <c r="U271" s="88"/>
      <c r="V271" s="52"/>
      <c r="W271" s="52"/>
      <c r="X271" s="52"/>
      <c r="Y271" s="52"/>
      <c r="Z271" s="51"/>
      <c r="AA271" s="73"/>
      <c r="AB271" s="73"/>
      <c r="AC271" s="74"/>
      <c r="AD271" s="80">
        <v>3</v>
      </c>
      <c r="AE271" s="80">
        <v>5802</v>
      </c>
      <c r="AF271" s="80">
        <v>3412</v>
      </c>
      <c r="AG271" s="80">
        <v>139</v>
      </c>
      <c r="AH271" s="80"/>
      <c r="AI271" s="80" t="s">
        <v>7941</v>
      </c>
      <c r="AJ271" s="80" t="s">
        <v>8892</v>
      </c>
      <c r="AK271" s="84" t="s">
        <v>9616</v>
      </c>
      <c r="AL271" s="80"/>
      <c r="AM271" s="82">
        <v>41674.595891203702</v>
      </c>
      <c r="AN271" s="80" t="s">
        <v>11418</v>
      </c>
      <c r="AO271" s="84" t="s">
        <v>11687</v>
      </c>
      <c r="AP271" s="80" t="s">
        <v>66</v>
      </c>
      <c r="AQ271" s="2"/>
      <c r="AR271" s="3"/>
      <c r="AS271" s="3"/>
      <c r="AT271" s="3"/>
      <c r="AU271" s="3"/>
    </row>
    <row r="272" spans="1:47" x14ac:dyDescent="0.35">
      <c r="A272" s="66" t="s">
        <v>373</v>
      </c>
      <c r="B272" s="67"/>
      <c r="C272" s="67"/>
      <c r="D272" s="68"/>
      <c r="E272" s="70"/>
      <c r="F272" s="104" t="s">
        <v>10417</v>
      </c>
      <c r="G272" s="67"/>
      <c r="H272" s="71"/>
      <c r="I272" s="72"/>
      <c r="J272" s="72"/>
      <c r="K272" s="71" t="s">
        <v>12989</v>
      </c>
      <c r="L272" s="75"/>
      <c r="M272" s="76"/>
      <c r="N272" s="76"/>
      <c r="O272" s="77"/>
      <c r="P272" s="78"/>
      <c r="Q272" s="78"/>
      <c r="R272" s="88"/>
      <c r="S272" s="88"/>
      <c r="T272" s="88"/>
      <c r="U272" s="88"/>
      <c r="V272" s="52"/>
      <c r="W272" s="52"/>
      <c r="X272" s="52"/>
      <c r="Y272" s="52"/>
      <c r="Z272" s="51"/>
      <c r="AA272" s="73"/>
      <c r="AB272" s="73"/>
      <c r="AC272" s="74"/>
      <c r="AD272" s="80">
        <v>3326</v>
      </c>
      <c r="AE272" s="80">
        <v>28704</v>
      </c>
      <c r="AF272" s="80">
        <v>202932</v>
      </c>
      <c r="AG272" s="80">
        <v>1686</v>
      </c>
      <c r="AH272" s="80"/>
      <c r="AI272" s="80" t="s">
        <v>7942</v>
      </c>
      <c r="AJ272" s="80" t="s">
        <v>8892</v>
      </c>
      <c r="AK272" s="84" t="s">
        <v>9617</v>
      </c>
      <c r="AL272" s="80"/>
      <c r="AM272" s="82">
        <v>40372.482592592591</v>
      </c>
      <c r="AN272" s="80" t="s">
        <v>11418</v>
      </c>
      <c r="AO272" s="84" t="s">
        <v>11688</v>
      </c>
      <c r="AP272" s="80" t="s">
        <v>66</v>
      </c>
      <c r="AQ272" s="2"/>
      <c r="AR272" s="3"/>
      <c r="AS272" s="3"/>
      <c r="AT272" s="3"/>
      <c r="AU272" s="3"/>
    </row>
    <row r="273" spans="1:47" x14ac:dyDescent="0.35">
      <c r="A273" s="66" t="s">
        <v>374</v>
      </c>
      <c r="B273" s="67"/>
      <c r="C273" s="67"/>
      <c r="D273" s="68"/>
      <c r="E273" s="70"/>
      <c r="F273" s="104" t="s">
        <v>10418</v>
      </c>
      <c r="G273" s="67"/>
      <c r="H273" s="71"/>
      <c r="I273" s="72"/>
      <c r="J273" s="72"/>
      <c r="K273" s="71" t="s">
        <v>12990</v>
      </c>
      <c r="L273" s="75"/>
      <c r="M273" s="76"/>
      <c r="N273" s="76"/>
      <c r="O273" s="77"/>
      <c r="P273" s="78"/>
      <c r="Q273" s="78"/>
      <c r="R273" s="88"/>
      <c r="S273" s="88"/>
      <c r="T273" s="88"/>
      <c r="U273" s="88"/>
      <c r="V273" s="52"/>
      <c r="W273" s="52"/>
      <c r="X273" s="52"/>
      <c r="Y273" s="52"/>
      <c r="Z273" s="51"/>
      <c r="AA273" s="73"/>
      <c r="AB273" s="73"/>
      <c r="AC273" s="74"/>
      <c r="AD273" s="80">
        <v>516</v>
      </c>
      <c r="AE273" s="80">
        <v>1197</v>
      </c>
      <c r="AF273" s="80">
        <v>2355</v>
      </c>
      <c r="AG273" s="80">
        <v>1651</v>
      </c>
      <c r="AH273" s="80"/>
      <c r="AI273" s="80" t="s">
        <v>7943</v>
      </c>
      <c r="AJ273" s="80" t="s">
        <v>8863</v>
      </c>
      <c r="AK273" s="84" t="s">
        <v>9618</v>
      </c>
      <c r="AL273" s="80"/>
      <c r="AM273" s="82">
        <v>42369.45</v>
      </c>
      <c r="AN273" s="80" t="s">
        <v>11418</v>
      </c>
      <c r="AO273" s="84" t="s">
        <v>11689</v>
      </c>
      <c r="AP273" s="80" t="s">
        <v>66</v>
      </c>
      <c r="AQ273" s="2"/>
      <c r="AR273" s="3"/>
      <c r="AS273" s="3"/>
      <c r="AT273" s="3"/>
      <c r="AU273" s="3"/>
    </row>
    <row r="274" spans="1:47" x14ac:dyDescent="0.35">
      <c r="A274" s="66" t="s">
        <v>806</v>
      </c>
      <c r="B274" s="67"/>
      <c r="C274" s="67"/>
      <c r="D274" s="68"/>
      <c r="E274" s="70"/>
      <c r="F274" s="104" t="s">
        <v>10419</v>
      </c>
      <c r="G274" s="67"/>
      <c r="H274" s="71"/>
      <c r="I274" s="72"/>
      <c r="J274" s="72"/>
      <c r="K274" s="71" t="s">
        <v>12991</v>
      </c>
      <c r="L274" s="75"/>
      <c r="M274" s="76"/>
      <c r="N274" s="76"/>
      <c r="O274" s="77"/>
      <c r="P274" s="78"/>
      <c r="Q274" s="78"/>
      <c r="R274" s="88"/>
      <c r="S274" s="88"/>
      <c r="T274" s="88"/>
      <c r="U274" s="88"/>
      <c r="V274" s="52"/>
      <c r="W274" s="52"/>
      <c r="X274" s="52"/>
      <c r="Y274" s="52"/>
      <c r="Z274" s="51"/>
      <c r="AA274" s="73"/>
      <c r="AB274" s="73"/>
      <c r="AC274" s="74"/>
      <c r="AD274" s="80">
        <v>912</v>
      </c>
      <c r="AE274" s="80">
        <v>20656</v>
      </c>
      <c r="AF274" s="80">
        <v>13299</v>
      </c>
      <c r="AG274" s="80">
        <v>4156</v>
      </c>
      <c r="AH274" s="80"/>
      <c r="AI274" s="80" t="s">
        <v>7944</v>
      </c>
      <c r="AJ274" s="80" t="s">
        <v>8863</v>
      </c>
      <c r="AK274" s="84" t="s">
        <v>9619</v>
      </c>
      <c r="AL274" s="80"/>
      <c r="AM274" s="82">
        <v>39303.33222222222</v>
      </c>
      <c r="AN274" s="80" t="s">
        <v>11418</v>
      </c>
      <c r="AO274" s="84" t="s">
        <v>11690</v>
      </c>
      <c r="AP274" s="80" t="s">
        <v>66</v>
      </c>
      <c r="AQ274" s="2"/>
      <c r="AR274" s="3"/>
      <c r="AS274" s="3"/>
      <c r="AT274" s="3"/>
      <c r="AU274" s="3"/>
    </row>
    <row r="275" spans="1:47" x14ac:dyDescent="0.35">
      <c r="A275" s="66" t="s">
        <v>375</v>
      </c>
      <c r="B275" s="67"/>
      <c r="C275" s="67"/>
      <c r="D275" s="68"/>
      <c r="E275" s="70"/>
      <c r="F275" s="104" t="s">
        <v>10420</v>
      </c>
      <c r="G275" s="67"/>
      <c r="H275" s="71"/>
      <c r="I275" s="72"/>
      <c r="J275" s="72"/>
      <c r="K275" s="71" t="s">
        <v>12992</v>
      </c>
      <c r="L275" s="75"/>
      <c r="M275" s="76"/>
      <c r="N275" s="76"/>
      <c r="O275" s="77"/>
      <c r="P275" s="78"/>
      <c r="Q275" s="78"/>
      <c r="R275" s="88"/>
      <c r="S275" s="88"/>
      <c r="T275" s="88"/>
      <c r="U275" s="88"/>
      <c r="V275" s="52"/>
      <c r="W275" s="52"/>
      <c r="X275" s="52"/>
      <c r="Y275" s="52"/>
      <c r="Z275" s="51"/>
      <c r="AA275" s="73"/>
      <c r="AB275" s="73"/>
      <c r="AC275" s="74"/>
      <c r="AD275" s="80">
        <v>123</v>
      </c>
      <c r="AE275" s="80">
        <v>122</v>
      </c>
      <c r="AF275" s="80">
        <v>389</v>
      </c>
      <c r="AG275" s="80">
        <v>82</v>
      </c>
      <c r="AH275" s="80"/>
      <c r="AI275" s="80" t="s">
        <v>7945</v>
      </c>
      <c r="AJ275" s="80" t="s">
        <v>9012</v>
      </c>
      <c r="AK275" s="84" t="s">
        <v>9620</v>
      </c>
      <c r="AL275" s="80"/>
      <c r="AM275" s="82">
        <v>43857.401284722226</v>
      </c>
      <c r="AN275" s="80" t="s">
        <v>11418</v>
      </c>
      <c r="AO275" s="84" t="s">
        <v>11691</v>
      </c>
      <c r="AP275" s="80" t="s">
        <v>66</v>
      </c>
      <c r="AQ275" s="2"/>
      <c r="AR275" s="3"/>
      <c r="AS275" s="3"/>
      <c r="AT275" s="3"/>
      <c r="AU275" s="3"/>
    </row>
    <row r="276" spans="1:47" x14ac:dyDescent="0.35">
      <c r="A276" s="66" t="s">
        <v>376</v>
      </c>
      <c r="B276" s="67"/>
      <c r="C276" s="67"/>
      <c r="D276" s="68"/>
      <c r="E276" s="70"/>
      <c r="F276" s="104" t="s">
        <v>10201</v>
      </c>
      <c r="G276" s="67"/>
      <c r="H276" s="71"/>
      <c r="I276" s="72"/>
      <c r="J276" s="72"/>
      <c r="K276" s="71" t="s">
        <v>12993</v>
      </c>
      <c r="L276" s="75"/>
      <c r="M276" s="76"/>
      <c r="N276" s="76"/>
      <c r="O276" s="77"/>
      <c r="P276" s="78"/>
      <c r="Q276" s="78"/>
      <c r="R276" s="88"/>
      <c r="S276" s="88"/>
      <c r="T276" s="88"/>
      <c r="U276" s="88"/>
      <c r="V276" s="52"/>
      <c r="W276" s="52"/>
      <c r="X276" s="52"/>
      <c r="Y276" s="52"/>
      <c r="Z276" s="51"/>
      <c r="AA276" s="73"/>
      <c r="AB276" s="73"/>
      <c r="AC276" s="74"/>
      <c r="AD276" s="80">
        <v>198</v>
      </c>
      <c r="AE276" s="80">
        <v>20</v>
      </c>
      <c r="AF276" s="80">
        <v>1480</v>
      </c>
      <c r="AG276" s="80">
        <v>3</v>
      </c>
      <c r="AH276" s="80"/>
      <c r="AI276" s="80"/>
      <c r="AJ276" s="80"/>
      <c r="AK276" s="80"/>
      <c r="AL276" s="80"/>
      <c r="AM276" s="82">
        <v>41648.511238425926</v>
      </c>
      <c r="AN276" s="80" t="s">
        <v>11418</v>
      </c>
      <c r="AO276" s="84" t="s">
        <v>11692</v>
      </c>
      <c r="AP276" s="80" t="s">
        <v>66</v>
      </c>
      <c r="AQ276" s="2"/>
      <c r="AR276" s="3"/>
      <c r="AS276" s="3"/>
      <c r="AT276" s="3"/>
      <c r="AU276" s="3"/>
    </row>
    <row r="277" spans="1:47" x14ac:dyDescent="0.35">
      <c r="A277" s="66" t="s">
        <v>377</v>
      </c>
      <c r="B277" s="67"/>
      <c r="C277" s="67"/>
      <c r="D277" s="68"/>
      <c r="E277" s="70"/>
      <c r="F277" s="104" t="s">
        <v>10421</v>
      </c>
      <c r="G277" s="67"/>
      <c r="H277" s="71"/>
      <c r="I277" s="72"/>
      <c r="J277" s="72"/>
      <c r="K277" s="71" t="s">
        <v>12994</v>
      </c>
      <c r="L277" s="75"/>
      <c r="M277" s="76"/>
      <c r="N277" s="76"/>
      <c r="O277" s="77"/>
      <c r="P277" s="78"/>
      <c r="Q277" s="78"/>
      <c r="R277" s="88"/>
      <c r="S277" s="88"/>
      <c r="T277" s="88"/>
      <c r="U277" s="88"/>
      <c r="V277" s="52"/>
      <c r="W277" s="52"/>
      <c r="X277" s="52"/>
      <c r="Y277" s="52"/>
      <c r="Z277" s="51"/>
      <c r="AA277" s="73"/>
      <c r="AB277" s="73"/>
      <c r="AC277" s="74"/>
      <c r="AD277" s="80">
        <v>314</v>
      </c>
      <c r="AE277" s="80">
        <v>51</v>
      </c>
      <c r="AF277" s="80">
        <v>245</v>
      </c>
      <c r="AG277" s="80">
        <v>332</v>
      </c>
      <c r="AH277" s="80"/>
      <c r="AI277" s="80" t="s">
        <v>7946</v>
      </c>
      <c r="AJ277" s="80" t="s">
        <v>9013</v>
      </c>
      <c r="AK277" s="80"/>
      <c r="AL277" s="80"/>
      <c r="AM277" s="82">
        <v>41225.485196759262</v>
      </c>
      <c r="AN277" s="80" t="s">
        <v>11418</v>
      </c>
      <c r="AO277" s="84" t="s">
        <v>11693</v>
      </c>
      <c r="AP277" s="80" t="s">
        <v>66</v>
      </c>
      <c r="AQ277" s="2"/>
      <c r="AR277" s="3"/>
      <c r="AS277" s="3"/>
      <c r="AT277" s="3"/>
      <c r="AU277" s="3"/>
    </row>
    <row r="278" spans="1:47" x14ac:dyDescent="0.35">
      <c r="A278" s="66" t="s">
        <v>378</v>
      </c>
      <c r="B278" s="67"/>
      <c r="C278" s="67"/>
      <c r="D278" s="68"/>
      <c r="E278" s="70"/>
      <c r="F278" s="104" t="s">
        <v>10422</v>
      </c>
      <c r="G278" s="67"/>
      <c r="H278" s="71"/>
      <c r="I278" s="72"/>
      <c r="J278" s="72"/>
      <c r="K278" s="71" t="s">
        <v>12995</v>
      </c>
      <c r="L278" s="75"/>
      <c r="M278" s="76"/>
      <c r="N278" s="76"/>
      <c r="O278" s="77"/>
      <c r="P278" s="78"/>
      <c r="Q278" s="78"/>
      <c r="R278" s="88"/>
      <c r="S278" s="88"/>
      <c r="T278" s="88"/>
      <c r="U278" s="88"/>
      <c r="V278" s="52"/>
      <c r="W278" s="52"/>
      <c r="X278" s="52"/>
      <c r="Y278" s="52"/>
      <c r="Z278" s="51"/>
      <c r="AA278" s="73"/>
      <c r="AB278" s="73"/>
      <c r="AC278" s="74"/>
      <c r="AD278" s="80">
        <v>30</v>
      </c>
      <c r="AE278" s="80">
        <v>45</v>
      </c>
      <c r="AF278" s="80">
        <v>665</v>
      </c>
      <c r="AG278" s="80">
        <v>23</v>
      </c>
      <c r="AH278" s="80"/>
      <c r="AI278" s="80" t="s">
        <v>7947</v>
      </c>
      <c r="AJ278" s="80" t="s">
        <v>8936</v>
      </c>
      <c r="AK278" s="80"/>
      <c r="AL278" s="80"/>
      <c r="AM278" s="82">
        <v>40561.325613425928</v>
      </c>
      <c r="AN278" s="80" t="s">
        <v>11418</v>
      </c>
      <c r="AO278" s="84" t="s">
        <v>11694</v>
      </c>
      <c r="AP278" s="80" t="s">
        <v>66</v>
      </c>
      <c r="AQ278" s="2"/>
      <c r="AR278" s="3"/>
      <c r="AS278" s="3"/>
      <c r="AT278" s="3"/>
      <c r="AU278" s="3"/>
    </row>
    <row r="279" spans="1:47" x14ac:dyDescent="0.35">
      <c r="A279" s="66" t="s">
        <v>1381</v>
      </c>
      <c r="B279" s="67"/>
      <c r="C279" s="67"/>
      <c r="D279" s="68"/>
      <c r="E279" s="70"/>
      <c r="F279" s="104" t="s">
        <v>10423</v>
      </c>
      <c r="G279" s="67"/>
      <c r="H279" s="71"/>
      <c r="I279" s="72"/>
      <c r="J279" s="72"/>
      <c r="K279" s="71" t="s">
        <v>12996</v>
      </c>
      <c r="L279" s="75"/>
      <c r="M279" s="76"/>
      <c r="N279" s="76"/>
      <c r="O279" s="77"/>
      <c r="P279" s="78"/>
      <c r="Q279" s="78"/>
      <c r="R279" s="88"/>
      <c r="S279" s="88"/>
      <c r="T279" s="88"/>
      <c r="U279" s="88"/>
      <c r="V279" s="52"/>
      <c r="W279" s="52"/>
      <c r="X279" s="52"/>
      <c r="Y279" s="52"/>
      <c r="Z279" s="51"/>
      <c r="AA279" s="73"/>
      <c r="AB279" s="73"/>
      <c r="AC279" s="74"/>
      <c r="AD279" s="80">
        <v>5756</v>
      </c>
      <c r="AE279" s="80">
        <v>31211</v>
      </c>
      <c r="AF279" s="80">
        <v>20986</v>
      </c>
      <c r="AG279" s="80">
        <v>7597</v>
      </c>
      <c r="AH279" s="80"/>
      <c r="AI279" s="80" t="s">
        <v>7948</v>
      </c>
      <c r="AJ279" s="80" t="s">
        <v>9014</v>
      </c>
      <c r="AK279" s="84" t="s">
        <v>9621</v>
      </c>
      <c r="AL279" s="80"/>
      <c r="AM279" s="82">
        <v>39797.912997685184</v>
      </c>
      <c r="AN279" s="80" t="s">
        <v>11418</v>
      </c>
      <c r="AO279" s="84" t="s">
        <v>11695</v>
      </c>
      <c r="AP279" s="80" t="s">
        <v>65</v>
      </c>
      <c r="AQ279" s="2"/>
      <c r="AR279" s="3"/>
      <c r="AS279" s="3"/>
      <c r="AT279" s="3"/>
      <c r="AU279" s="3"/>
    </row>
    <row r="280" spans="1:47" x14ac:dyDescent="0.35">
      <c r="A280" s="66" t="s">
        <v>379</v>
      </c>
      <c r="B280" s="67"/>
      <c r="C280" s="67"/>
      <c r="D280" s="68"/>
      <c r="E280" s="70"/>
      <c r="F280" s="104" t="s">
        <v>10424</v>
      </c>
      <c r="G280" s="67"/>
      <c r="H280" s="71"/>
      <c r="I280" s="72"/>
      <c r="J280" s="72"/>
      <c r="K280" s="71" t="s">
        <v>12997</v>
      </c>
      <c r="L280" s="75"/>
      <c r="M280" s="76"/>
      <c r="N280" s="76"/>
      <c r="O280" s="77"/>
      <c r="P280" s="78"/>
      <c r="Q280" s="78"/>
      <c r="R280" s="88"/>
      <c r="S280" s="88"/>
      <c r="T280" s="88"/>
      <c r="U280" s="88"/>
      <c r="V280" s="52"/>
      <c r="W280" s="52"/>
      <c r="X280" s="52"/>
      <c r="Y280" s="52"/>
      <c r="Z280" s="51"/>
      <c r="AA280" s="73"/>
      <c r="AB280" s="73"/>
      <c r="AC280" s="74"/>
      <c r="AD280" s="80">
        <v>1981</v>
      </c>
      <c r="AE280" s="80">
        <v>5368</v>
      </c>
      <c r="AF280" s="80">
        <v>19984</v>
      </c>
      <c r="AG280" s="80">
        <v>10633</v>
      </c>
      <c r="AH280" s="80"/>
      <c r="AI280" s="80" t="s">
        <v>7949</v>
      </c>
      <c r="AJ280" s="80" t="s">
        <v>9015</v>
      </c>
      <c r="AK280" s="84" t="s">
        <v>9622</v>
      </c>
      <c r="AL280" s="80"/>
      <c r="AM280" s="82">
        <v>42213.346631944441</v>
      </c>
      <c r="AN280" s="80" t="s">
        <v>11418</v>
      </c>
      <c r="AO280" s="84" t="s">
        <v>11696</v>
      </c>
      <c r="AP280" s="80" t="s">
        <v>66</v>
      </c>
      <c r="AQ280" s="2"/>
      <c r="AR280" s="3"/>
      <c r="AS280" s="3"/>
      <c r="AT280" s="3"/>
      <c r="AU280" s="3"/>
    </row>
    <row r="281" spans="1:47" x14ac:dyDescent="0.35">
      <c r="A281" s="66" t="s">
        <v>1382</v>
      </c>
      <c r="B281" s="67"/>
      <c r="C281" s="67"/>
      <c r="D281" s="68"/>
      <c r="E281" s="70"/>
      <c r="F281" s="104" t="s">
        <v>10425</v>
      </c>
      <c r="G281" s="67"/>
      <c r="H281" s="71"/>
      <c r="I281" s="72"/>
      <c r="J281" s="72"/>
      <c r="K281" s="71" t="s">
        <v>12998</v>
      </c>
      <c r="L281" s="75"/>
      <c r="M281" s="76"/>
      <c r="N281" s="76"/>
      <c r="O281" s="77"/>
      <c r="P281" s="78"/>
      <c r="Q281" s="78"/>
      <c r="R281" s="88"/>
      <c r="S281" s="88"/>
      <c r="T281" s="88"/>
      <c r="U281" s="88"/>
      <c r="V281" s="52"/>
      <c r="W281" s="52"/>
      <c r="X281" s="52"/>
      <c r="Y281" s="52"/>
      <c r="Z281" s="51"/>
      <c r="AA281" s="73"/>
      <c r="AB281" s="73"/>
      <c r="AC281" s="74"/>
      <c r="AD281" s="80">
        <v>352</v>
      </c>
      <c r="AE281" s="80">
        <v>68998</v>
      </c>
      <c r="AF281" s="80">
        <v>66534</v>
      </c>
      <c r="AG281" s="80">
        <v>3540</v>
      </c>
      <c r="AH281" s="80"/>
      <c r="AI281" s="80" t="s">
        <v>7950</v>
      </c>
      <c r="AJ281" s="80" t="s">
        <v>8880</v>
      </c>
      <c r="AK281" s="84" t="s">
        <v>9623</v>
      </c>
      <c r="AL281" s="80"/>
      <c r="AM281" s="82">
        <v>41487.485995370371</v>
      </c>
      <c r="AN281" s="80" t="s">
        <v>11418</v>
      </c>
      <c r="AO281" s="84" t="s">
        <v>11697</v>
      </c>
      <c r="AP281" s="80" t="s">
        <v>65</v>
      </c>
      <c r="AQ281" s="2"/>
      <c r="AR281" s="3"/>
      <c r="AS281" s="3"/>
      <c r="AT281" s="3"/>
      <c r="AU281" s="3"/>
    </row>
    <row r="282" spans="1:47" x14ac:dyDescent="0.35">
      <c r="A282" s="66" t="s">
        <v>1177</v>
      </c>
      <c r="B282" s="67"/>
      <c r="C282" s="67"/>
      <c r="D282" s="68"/>
      <c r="E282" s="70"/>
      <c r="F282" s="104" t="s">
        <v>10426</v>
      </c>
      <c r="G282" s="67"/>
      <c r="H282" s="71"/>
      <c r="I282" s="72"/>
      <c r="J282" s="72"/>
      <c r="K282" s="71" t="s">
        <v>12999</v>
      </c>
      <c r="L282" s="75"/>
      <c r="M282" s="76"/>
      <c r="N282" s="76"/>
      <c r="O282" s="77"/>
      <c r="P282" s="78"/>
      <c r="Q282" s="78"/>
      <c r="R282" s="88"/>
      <c r="S282" s="88"/>
      <c r="T282" s="88"/>
      <c r="U282" s="88"/>
      <c r="V282" s="52"/>
      <c r="W282" s="52"/>
      <c r="X282" s="52"/>
      <c r="Y282" s="52"/>
      <c r="Z282" s="51"/>
      <c r="AA282" s="73"/>
      <c r="AB282" s="73"/>
      <c r="AC282" s="74"/>
      <c r="AD282" s="80">
        <v>980</v>
      </c>
      <c r="AE282" s="80">
        <v>1961</v>
      </c>
      <c r="AF282" s="80">
        <v>5976</v>
      </c>
      <c r="AG282" s="80">
        <v>6252</v>
      </c>
      <c r="AH282" s="80"/>
      <c r="AI282" s="80" t="s">
        <v>7951</v>
      </c>
      <c r="AJ282" s="80" t="s">
        <v>8863</v>
      </c>
      <c r="AK282" s="80"/>
      <c r="AL282" s="80"/>
      <c r="AM282" s="82">
        <v>43087.467685185184</v>
      </c>
      <c r="AN282" s="80" t="s">
        <v>11418</v>
      </c>
      <c r="AO282" s="84" t="s">
        <v>11698</v>
      </c>
      <c r="AP282" s="80" t="s">
        <v>66</v>
      </c>
      <c r="AQ282" s="2"/>
      <c r="AR282" s="3"/>
      <c r="AS282" s="3"/>
      <c r="AT282" s="3"/>
      <c r="AU282" s="3"/>
    </row>
    <row r="283" spans="1:47" x14ac:dyDescent="0.35">
      <c r="A283" s="66" t="s">
        <v>380</v>
      </c>
      <c r="B283" s="67"/>
      <c r="C283" s="67"/>
      <c r="D283" s="68"/>
      <c r="E283" s="70"/>
      <c r="F283" s="104" t="s">
        <v>10427</v>
      </c>
      <c r="G283" s="67"/>
      <c r="H283" s="71"/>
      <c r="I283" s="72"/>
      <c r="J283" s="72"/>
      <c r="K283" s="71" t="s">
        <v>13000</v>
      </c>
      <c r="L283" s="75"/>
      <c r="M283" s="76"/>
      <c r="N283" s="76"/>
      <c r="O283" s="77"/>
      <c r="P283" s="78"/>
      <c r="Q283" s="78"/>
      <c r="R283" s="88"/>
      <c r="S283" s="88"/>
      <c r="T283" s="88"/>
      <c r="U283" s="88"/>
      <c r="V283" s="52"/>
      <c r="W283" s="52"/>
      <c r="X283" s="52"/>
      <c r="Y283" s="52"/>
      <c r="Z283" s="51"/>
      <c r="AA283" s="73"/>
      <c r="AB283" s="73"/>
      <c r="AC283" s="74"/>
      <c r="AD283" s="80">
        <v>898</v>
      </c>
      <c r="AE283" s="80">
        <v>167</v>
      </c>
      <c r="AF283" s="80">
        <v>4355</v>
      </c>
      <c r="AG283" s="80">
        <v>9713</v>
      </c>
      <c r="AH283" s="80"/>
      <c r="AI283" s="80" t="s">
        <v>7952</v>
      </c>
      <c r="AJ283" s="80"/>
      <c r="AK283" s="80"/>
      <c r="AL283" s="80"/>
      <c r="AM283" s="82">
        <v>43300.469224537039</v>
      </c>
      <c r="AN283" s="80" t="s">
        <v>11418</v>
      </c>
      <c r="AO283" s="84" t="s">
        <v>11699</v>
      </c>
      <c r="AP283" s="80" t="s">
        <v>66</v>
      </c>
      <c r="AQ283" s="2"/>
      <c r="AR283" s="3"/>
      <c r="AS283" s="3"/>
      <c r="AT283" s="3"/>
      <c r="AU283" s="3"/>
    </row>
    <row r="284" spans="1:47" x14ac:dyDescent="0.35">
      <c r="A284" s="66" t="s">
        <v>1185</v>
      </c>
      <c r="B284" s="67"/>
      <c r="C284" s="67"/>
      <c r="D284" s="68"/>
      <c r="E284" s="70"/>
      <c r="F284" s="104" t="s">
        <v>10428</v>
      </c>
      <c r="G284" s="67"/>
      <c r="H284" s="71"/>
      <c r="I284" s="72"/>
      <c r="J284" s="72"/>
      <c r="K284" s="71" t="s">
        <v>13001</v>
      </c>
      <c r="L284" s="75"/>
      <c r="M284" s="76"/>
      <c r="N284" s="76"/>
      <c r="O284" s="77"/>
      <c r="P284" s="78"/>
      <c r="Q284" s="78"/>
      <c r="R284" s="88"/>
      <c r="S284" s="88"/>
      <c r="T284" s="88"/>
      <c r="U284" s="88"/>
      <c r="V284" s="52"/>
      <c r="W284" s="52"/>
      <c r="X284" s="52"/>
      <c r="Y284" s="52"/>
      <c r="Z284" s="51"/>
      <c r="AA284" s="73"/>
      <c r="AB284" s="73"/>
      <c r="AC284" s="74"/>
      <c r="AD284" s="80">
        <v>901</v>
      </c>
      <c r="AE284" s="80">
        <v>17555</v>
      </c>
      <c r="AF284" s="80">
        <v>6272</v>
      </c>
      <c r="AG284" s="80">
        <v>6477</v>
      </c>
      <c r="AH284" s="80"/>
      <c r="AI284" s="80" t="s">
        <v>7953</v>
      </c>
      <c r="AJ284" s="80" t="s">
        <v>9016</v>
      </c>
      <c r="AK284" s="84" t="s">
        <v>9624</v>
      </c>
      <c r="AL284" s="80"/>
      <c r="AM284" s="82">
        <v>40158.869375000002</v>
      </c>
      <c r="AN284" s="80" t="s">
        <v>11418</v>
      </c>
      <c r="AO284" s="84" t="s">
        <v>11700</v>
      </c>
      <c r="AP284" s="80" t="s">
        <v>66</v>
      </c>
      <c r="AQ284" s="2"/>
      <c r="AR284" s="3"/>
      <c r="AS284" s="3"/>
      <c r="AT284" s="3"/>
      <c r="AU284" s="3"/>
    </row>
    <row r="285" spans="1:47" x14ac:dyDescent="0.35">
      <c r="A285" s="66" t="s">
        <v>381</v>
      </c>
      <c r="B285" s="67"/>
      <c r="C285" s="67"/>
      <c r="D285" s="68"/>
      <c r="E285" s="70"/>
      <c r="F285" s="104" t="s">
        <v>10429</v>
      </c>
      <c r="G285" s="67"/>
      <c r="H285" s="71"/>
      <c r="I285" s="72"/>
      <c r="J285" s="72"/>
      <c r="K285" s="71" t="s">
        <v>13002</v>
      </c>
      <c r="L285" s="75"/>
      <c r="M285" s="76"/>
      <c r="N285" s="76"/>
      <c r="O285" s="77"/>
      <c r="P285" s="78"/>
      <c r="Q285" s="78"/>
      <c r="R285" s="88"/>
      <c r="S285" s="88"/>
      <c r="T285" s="88"/>
      <c r="U285" s="88"/>
      <c r="V285" s="52"/>
      <c r="W285" s="52"/>
      <c r="X285" s="52"/>
      <c r="Y285" s="52"/>
      <c r="Z285" s="51"/>
      <c r="AA285" s="73"/>
      <c r="AB285" s="73"/>
      <c r="AC285" s="74"/>
      <c r="AD285" s="80">
        <v>842</v>
      </c>
      <c r="AE285" s="80">
        <v>3108</v>
      </c>
      <c r="AF285" s="80">
        <v>7703</v>
      </c>
      <c r="AG285" s="80">
        <v>607</v>
      </c>
      <c r="AH285" s="80"/>
      <c r="AI285" s="80" t="s">
        <v>7954</v>
      </c>
      <c r="AJ285" s="80" t="s">
        <v>9017</v>
      </c>
      <c r="AK285" s="84" t="s">
        <v>9625</v>
      </c>
      <c r="AL285" s="80"/>
      <c r="AM285" s="82">
        <v>40645.751446759263</v>
      </c>
      <c r="AN285" s="80" t="s">
        <v>11418</v>
      </c>
      <c r="AO285" s="84" t="s">
        <v>11701</v>
      </c>
      <c r="AP285" s="80" t="s">
        <v>66</v>
      </c>
      <c r="AQ285" s="2"/>
      <c r="AR285" s="3"/>
      <c r="AS285" s="3"/>
      <c r="AT285" s="3"/>
      <c r="AU285" s="3"/>
    </row>
    <row r="286" spans="1:47" x14ac:dyDescent="0.35">
      <c r="A286" s="66" t="s">
        <v>1306</v>
      </c>
      <c r="B286" s="67"/>
      <c r="C286" s="67"/>
      <c r="D286" s="68"/>
      <c r="E286" s="70"/>
      <c r="F286" s="104" t="s">
        <v>10430</v>
      </c>
      <c r="G286" s="67"/>
      <c r="H286" s="71"/>
      <c r="I286" s="72"/>
      <c r="J286" s="72"/>
      <c r="K286" s="71" t="s">
        <v>13003</v>
      </c>
      <c r="L286" s="75"/>
      <c r="M286" s="76"/>
      <c r="N286" s="76"/>
      <c r="O286" s="77"/>
      <c r="P286" s="78"/>
      <c r="Q286" s="78"/>
      <c r="R286" s="88"/>
      <c r="S286" s="88"/>
      <c r="T286" s="88"/>
      <c r="U286" s="88"/>
      <c r="V286" s="52"/>
      <c r="W286" s="52"/>
      <c r="X286" s="52"/>
      <c r="Y286" s="52"/>
      <c r="Z286" s="51"/>
      <c r="AA286" s="73"/>
      <c r="AB286" s="73"/>
      <c r="AC286" s="74"/>
      <c r="AD286" s="80">
        <v>408</v>
      </c>
      <c r="AE286" s="80">
        <v>807</v>
      </c>
      <c r="AF286" s="80">
        <v>2557</v>
      </c>
      <c r="AG286" s="80">
        <v>397</v>
      </c>
      <c r="AH286" s="80"/>
      <c r="AI286" s="80" t="s">
        <v>7955</v>
      </c>
      <c r="AJ286" s="80" t="s">
        <v>9018</v>
      </c>
      <c r="AK286" s="84" t="s">
        <v>9626</v>
      </c>
      <c r="AL286" s="80"/>
      <c r="AM286" s="82">
        <v>40457.649143518516</v>
      </c>
      <c r="AN286" s="80" t="s">
        <v>11418</v>
      </c>
      <c r="AO286" s="84" t="s">
        <v>11702</v>
      </c>
      <c r="AP286" s="80" t="s">
        <v>66</v>
      </c>
      <c r="AQ286" s="2"/>
      <c r="AR286" s="3"/>
      <c r="AS286" s="3"/>
      <c r="AT286" s="3"/>
      <c r="AU286" s="3"/>
    </row>
    <row r="287" spans="1:47" x14ac:dyDescent="0.35">
      <c r="A287" s="66" t="s">
        <v>382</v>
      </c>
      <c r="B287" s="67"/>
      <c r="C287" s="67"/>
      <c r="D287" s="68"/>
      <c r="E287" s="70"/>
      <c r="F287" s="104" t="s">
        <v>10431</v>
      </c>
      <c r="G287" s="67"/>
      <c r="H287" s="71"/>
      <c r="I287" s="72"/>
      <c r="J287" s="72"/>
      <c r="K287" s="71" t="s">
        <v>13004</v>
      </c>
      <c r="L287" s="75"/>
      <c r="M287" s="76"/>
      <c r="N287" s="76"/>
      <c r="O287" s="77"/>
      <c r="P287" s="78"/>
      <c r="Q287" s="78"/>
      <c r="R287" s="88"/>
      <c r="S287" s="88"/>
      <c r="T287" s="88"/>
      <c r="U287" s="88"/>
      <c r="V287" s="52"/>
      <c r="W287" s="52"/>
      <c r="X287" s="52"/>
      <c r="Y287" s="52"/>
      <c r="Z287" s="51"/>
      <c r="AA287" s="73"/>
      <c r="AB287" s="73"/>
      <c r="AC287" s="74"/>
      <c r="AD287" s="80">
        <v>461</v>
      </c>
      <c r="AE287" s="80">
        <v>522</v>
      </c>
      <c r="AF287" s="80">
        <v>1601</v>
      </c>
      <c r="AG287" s="80">
        <v>244</v>
      </c>
      <c r="AH287" s="80"/>
      <c r="AI287" s="80" t="s">
        <v>7956</v>
      </c>
      <c r="AJ287" s="80" t="s">
        <v>9019</v>
      </c>
      <c r="AK287" s="84" t="s">
        <v>9627</v>
      </c>
      <c r="AL287" s="80"/>
      <c r="AM287" s="82">
        <v>39234.975949074076</v>
      </c>
      <c r="AN287" s="80" t="s">
        <v>11418</v>
      </c>
      <c r="AO287" s="84" t="s">
        <v>11703</v>
      </c>
      <c r="AP287" s="80" t="s">
        <v>66</v>
      </c>
      <c r="AQ287" s="2"/>
      <c r="AR287" s="3"/>
      <c r="AS287" s="3"/>
      <c r="AT287" s="3"/>
      <c r="AU287" s="3"/>
    </row>
    <row r="288" spans="1:47" x14ac:dyDescent="0.35">
      <c r="A288" s="66" t="s">
        <v>1383</v>
      </c>
      <c r="B288" s="67"/>
      <c r="C288" s="67"/>
      <c r="D288" s="68"/>
      <c r="E288" s="70"/>
      <c r="F288" s="104" t="s">
        <v>10432</v>
      </c>
      <c r="G288" s="67"/>
      <c r="H288" s="71"/>
      <c r="I288" s="72"/>
      <c r="J288" s="72"/>
      <c r="K288" s="71" t="s">
        <v>13005</v>
      </c>
      <c r="L288" s="75"/>
      <c r="M288" s="76"/>
      <c r="N288" s="76"/>
      <c r="O288" s="77"/>
      <c r="P288" s="78"/>
      <c r="Q288" s="78"/>
      <c r="R288" s="88"/>
      <c r="S288" s="88"/>
      <c r="T288" s="88"/>
      <c r="U288" s="88"/>
      <c r="V288" s="52"/>
      <c r="W288" s="52"/>
      <c r="X288" s="52"/>
      <c r="Y288" s="52"/>
      <c r="Z288" s="51"/>
      <c r="AA288" s="73"/>
      <c r="AB288" s="73"/>
      <c r="AC288" s="74"/>
      <c r="AD288" s="80">
        <v>1439</v>
      </c>
      <c r="AE288" s="80">
        <v>11058</v>
      </c>
      <c r="AF288" s="80">
        <v>9065</v>
      </c>
      <c r="AG288" s="80">
        <v>5397</v>
      </c>
      <c r="AH288" s="80"/>
      <c r="AI288" s="80"/>
      <c r="AJ288" s="80" t="s">
        <v>9020</v>
      </c>
      <c r="AK288" s="80"/>
      <c r="AL288" s="80"/>
      <c r="AM288" s="82">
        <v>39187.064351851855</v>
      </c>
      <c r="AN288" s="80" t="s">
        <v>11418</v>
      </c>
      <c r="AO288" s="84" t="s">
        <v>11704</v>
      </c>
      <c r="AP288" s="80" t="s">
        <v>65</v>
      </c>
      <c r="AQ288" s="2"/>
      <c r="AR288" s="3"/>
      <c r="AS288" s="3"/>
      <c r="AT288" s="3"/>
      <c r="AU288" s="3"/>
    </row>
    <row r="289" spans="1:47" x14ac:dyDescent="0.35">
      <c r="A289" s="66" t="s">
        <v>1384</v>
      </c>
      <c r="B289" s="67"/>
      <c r="C289" s="67"/>
      <c r="D289" s="68"/>
      <c r="E289" s="70"/>
      <c r="F289" s="104" t="s">
        <v>10433</v>
      </c>
      <c r="G289" s="67"/>
      <c r="H289" s="71"/>
      <c r="I289" s="72"/>
      <c r="J289" s="72"/>
      <c r="K289" s="71" t="s">
        <v>13006</v>
      </c>
      <c r="L289" s="75"/>
      <c r="M289" s="76"/>
      <c r="N289" s="76"/>
      <c r="O289" s="77"/>
      <c r="P289" s="78"/>
      <c r="Q289" s="78"/>
      <c r="R289" s="88"/>
      <c r="S289" s="88"/>
      <c r="T289" s="88"/>
      <c r="U289" s="88"/>
      <c r="V289" s="52"/>
      <c r="W289" s="52"/>
      <c r="X289" s="52"/>
      <c r="Y289" s="52"/>
      <c r="Z289" s="51"/>
      <c r="AA289" s="73"/>
      <c r="AB289" s="73"/>
      <c r="AC289" s="74"/>
      <c r="AD289" s="80">
        <v>12</v>
      </c>
      <c r="AE289" s="80">
        <v>151</v>
      </c>
      <c r="AF289" s="80">
        <v>21656</v>
      </c>
      <c r="AG289" s="80">
        <v>8</v>
      </c>
      <c r="AH289" s="80"/>
      <c r="AI289" s="80" t="s">
        <v>7957</v>
      </c>
      <c r="AJ289" s="80"/>
      <c r="AK289" s="80"/>
      <c r="AL289" s="80"/>
      <c r="AM289" s="82">
        <v>43314.441423611112</v>
      </c>
      <c r="AN289" s="80" t="s">
        <v>11418</v>
      </c>
      <c r="AO289" s="84" t="s">
        <v>11705</v>
      </c>
      <c r="AP289" s="80" t="s">
        <v>65</v>
      </c>
      <c r="AQ289" s="2"/>
      <c r="AR289" s="3"/>
      <c r="AS289" s="3"/>
      <c r="AT289" s="3"/>
      <c r="AU289" s="3"/>
    </row>
    <row r="290" spans="1:47" x14ac:dyDescent="0.35">
      <c r="A290" s="66" t="s">
        <v>900</v>
      </c>
      <c r="B290" s="67"/>
      <c r="C290" s="67"/>
      <c r="D290" s="68"/>
      <c r="E290" s="70"/>
      <c r="F290" s="104" t="s">
        <v>10434</v>
      </c>
      <c r="G290" s="67"/>
      <c r="H290" s="71"/>
      <c r="I290" s="72"/>
      <c r="J290" s="72"/>
      <c r="K290" s="71" t="s">
        <v>13007</v>
      </c>
      <c r="L290" s="75"/>
      <c r="M290" s="76"/>
      <c r="N290" s="76"/>
      <c r="O290" s="77"/>
      <c r="P290" s="78"/>
      <c r="Q290" s="78"/>
      <c r="R290" s="88"/>
      <c r="S290" s="88"/>
      <c r="T290" s="88"/>
      <c r="U290" s="88"/>
      <c r="V290" s="52"/>
      <c r="W290" s="52"/>
      <c r="X290" s="52"/>
      <c r="Y290" s="52"/>
      <c r="Z290" s="51"/>
      <c r="AA290" s="73"/>
      <c r="AB290" s="73"/>
      <c r="AC290" s="74"/>
      <c r="AD290" s="80">
        <v>32</v>
      </c>
      <c r="AE290" s="80">
        <v>18</v>
      </c>
      <c r="AF290" s="80">
        <v>647</v>
      </c>
      <c r="AG290" s="80">
        <v>0</v>
      </c>
      <c r="AH290" s="80"/>
      <c r="AI290" s="80" t="s">
        <v>7958</v>
      </c>
      <c r="AJ290" s="80"/>
      <c r="AK290" s="80"/>
      <c r="AL290" s="80"/>
      <c r="AM290" s="82">
        <v>44074.405775462961</v>
      </c>
      <c r="AN290" s="80" t="s">
        <v>11418</v>
      </c>
      <c r="AO290" s="84" t="s">
        <v>11706</v>
      </c>
      <c r="AP290" s="80" t="s">
        <v>66</v>
      </c>
      <c r="AQ290" s="2"/>
      <c r="AR290" s="3"/>
      <c r="AS290" s="3"/>
      <c r="AT290" s="3"/>
      <c r="AU290" s="3"/>
    </row>
    <row r="291" spans="1:47" x14ac:dyDescent="0.35">
      <c r="A291" s="66" t="s">
        <v>383</v>
      </c>
      <c r="B291" s="67"/>
      <c r="C291" s="67"/>
      <c r="D291" s="68"/>
      <c r="E291" s="70"/>
      <c r="F291" s="104" t="s">
        <v>10435</v>
      </c>
      <c r="G291" s="67"/>
      <c r="H291" s="71"/>
      <c r="I291" s="72"/>
      <c r="J291" s="72"/>
      <c r="K291" s="71" t="s">
        <v>13008</v>
      </c>
      <c r="L291" s="75"/>
      <c r="M291" s="76"/>
      <c r="N291" s="76"/>
      <c r="O291" s="77"/>
      <c r="P291" s="78"/>
      <c r="Q291" s="78"/>
      <c r="R291" s="88"/>
      <c r="S291" s="88"/>
      <c r="T291" s="88"/>
      <c r="U291" s="88"/>
      <c r="V291" s="52"/>
      <c r="W291" s="52"/>
      <c r="X291" s="52"/>
      <c r="Y291" s="52"/>
      <c r="Z291" s="51"/>
      <c r="AA291" s="73"/>
      <c r="AB291" s="73"/>
      <c r="AC291" s="74"/>
      <c r="AD291" s="80">
        <v>1623</v>
      </c>
      <c r="AE291" s="80">
        <v>2688</v>
      </c>
      <c r="AF291" s="80">
        <v>33811</v>
      </c>
      <c r="AG291" s="80">
        <v>46341</v>
      </c>
      <c r="AH291" s="80"/>
      <c r="AI291" s="80" t="s">
        <v>7959</v>
      </c>
      <c r="AJ291" s="80" t="s">
        <v>9021</v>
      </c>
      <c r="AK291" s="84" t="s">
        <v>9628</v>
      </c>
      <c r="AL291" s="80"/>
      <c r="AM291" s="82">
        <v>41054.899629629632</v>
      </c>
      <c r="AN291" s="80" t="s">
        <v>11418</v>
      </c>
      <c r="AO291" s="84" t="s">
        <v>11707</v>
      </c>
      <c r="AP291" s="80" t="s">
        <v>66</v>
      </c>
      <c r="AQ291" s="2"/>
      <c r="AR291" s="3"/>
      <c r="AS291" s="3"/>
      <c r="AT291" s="3"/>
      <c r="AU291" s="3"/>
    </row>
    <row r="292" spans="1:47" x14ac:dyDescent="0.35">
      <c r="A292" s="66" t="s">
        <v>384</v>
      </c>
      <c r="B292" s="67"/>
      <c r="C292" s="67"/>
      <c r="D292" s="68"/>
      <c r="E292" s="70"/>
      <c r="F292" s="104" t="s">
        <v>10436</v>
      </c>
      <c r="G292" s="67"/>
      <c r="H292" s="71"/>
      <c r="I292" s="72"/>
      <c r="J292" s="72"/>
      <c r="K292" s="71" t="s">
        <v>13009</v>
      </c>
      <c r="L292" s="75"/>
      <c r="M292" s="76"/>
      <c r="N292" s="76"/>
      <c r="O292" s="77"/>
      <c r="P292" s="78"/>
      <c r="Q292" s="78"/>
      <c r="R292" s="88"/>
      <c r="S292" s="88"/>
      <c r="T292" s="88"/>
      <c r="U292" s="88"/>
      <c r="V292" s="52"/>
      <c r="W292" s="52"/>
      <c r="X292" s="52"/>
      <c r="Y292" s="52"/>
      <c r="Z292" s="51"/>
      <c r="AA292" s="73"/>
      <c r="AB292" s="73"/>
      <c r="AC292" s="74"/>
      <c r="AD292" s="80">
        <v>91</v>
      </c>
      <c r="AE292" s="80">
        <v>187</v>
      </c>
      <c r="AF292" s="80">
        <v>1621</v>
      </c>
      <c r="AG292" s="80">
        <v>33</v>
      </c>
      <c r="AH292" s="80"/>
      <c r="AI292" s="80" t="s">
        <v>7960</v>
      </c>
      <c r="AJ292" s="80" t="s">
        <v>9022</v>
      </c>
      <c r="AK292" s="84" t="s">
        <v>9629</v>
      </c>
      <c r="AL292" s="80"/>
      <c r="AM292" s="82">
        <v>42061.854745370372</v>
      </c>
      <c r="AN292" s="80" t="s">
        <v>11418</v>
      </c>
      <c r="AO292" s="84" t="s">
        <v>11708</v>
      </c>
      <c r="AP292" s="80" t="s">
        <v>66</v>
      </c>
      <c r="AQ292" s="2"/>
      <c r="AR292" s="3"/>
      <c r="AS292" s="3"/>
      <c r="AT292" s="3"/>
      <c r="AU292" s="3"/>
    </row>
    <row r="293" spans="1:47" x14ac:dyDescent="0.35">
      <c r="A293" s="66" t="s">
        <v>1385</v>
      </c>
      <c r="B293" s="67"/>
      <c r="C293" s="67"/>
      <c r="D293" s="68"/>
      <c r="E293" s="70"/>
      <c r="F293" s="104" t="s">
        <v>10437</v>
      </c>
      <c r="G293" s="67"/>
      <c r="H293" s="71"/>
      <c r="I293" s="72"/>
      <c r="J293" s="72"/>
      <c r="K293" s="71" t="s">
        <v>13010</v>
      </c>
      <c r="L293" s="75"/>
      <c r="M293" s="76"/>
      <c r="N293" s="76"/>
      <c r="O293" s="77"/>
      <c r="P293" s="78"/>
      <c r="Q293" s="78"/>
      <c r="R293" s="88"/>
      <c r="S293" s="88"/>
      <c r="T293" s="88"/>
      <c r="U293" s="88"/>
      <c r="V293" s="52"/>
      <c r="W293" s="52"/>
      <c r="X293" s="52"/>
      <c r="Y293" s="52"/>
      <c r="Z293" s="51"/>
      <c r="AA293" s="73"/>
      <c r="AB293" s="73"/>
      <c r="AC293" s="74"/>
      <c r="AD293" s="80">
        <v>63</v>
      </c>
      <c r="AE293" s="80">
        <v>262</v>
      </c>
      <c r="AF293" s="80">
        <v>531</v>
      </c>
      <c r="AG293" s="80">
        <v>322</v>
      </c>
      <c r="AH293" s="80"/>
      <c r="AI293" s="80" t="s">
        <v>7961</v>
      </c>
      <c r="AJ293" s="80" t="s">
        <v>8863</v>
      </c>
      <c r="AK293" s="84" t="s">
        <v>9630</v>
      </c>
      <c r="AL293" s="80"/>
      <c r="AM293" s="82">
        <v>41767.579421296294</v>
      </c>
      <c r="AN293" s="80" t="s">
        <v>11418</v>
      </c>
      <c r="AO293" s="84" t="s">
        <v>11709</v>
      </c>
      <c r="AP293" s="80" t="s">
        <v>65</v>
      </c>
      <c r="AQ293" s="2"/>
      <c r="AR293" s="3"/>
      <c r="AS293" s="3"/>
      <c r="AT293" s="3"/>
      <c r="AU293" s="3"/>
    </row>
    <row r="294" spans="1:47" x14ac:dyDescent="0.35">
      <c r="A294" s="66" t="s">
        <v>388</v>
      </c>
      <c r="B294" s="67"/>
      <c r="C294" s="67"/>
      <c r="D294" s="68"/>
      <c r="E294" s="70"/>
      <c r="F294" s="104" t="s">
        <v>10438</v>
      </c>
      <c r="G294" s="67"/>
      <c r="H294" s="71"/>
      <c r="I294" s="72"/>
      <c r="J294" s="72"/>
      <c r="K294" s="71" t="s">
        <v>13011</v>
      </c>
      <c r="L294" s="75"/>
      <c r="M294" s="76"/>
      <c r="N294" s="76"/>
      <c r="O294" s="77"/>
      <c r="P294" s="78"/>
      <c r="Q294" s="78"/>
      <c r="R294" s="88"/>
      <c r="S294" s="88"/>
      <c r="T294" s="88"/>
      <c r="U294" s="88"/>
      <c r="V294" s="52"/>
      <c r="W294" s="52"/>
      <c r="X294" s="52"/>
      <c r="Y294" s="52"/>
      <c r="Z294" s="51"/>
      <c r="AA294" s="73"/>
      <c r="AB294" s="73"/>
      <c r="AC294" s="74"/>
      <c r="AD294" s="80">
        <v>481</v>
      </c>
      <c r="AE294" s="80">
        <v>1132</v>
      </c>
      <c r="AF294" s="80">
        <v>1876</v>
      </c>
      <c r="AG294" s="80">
        <v>728</v>
      </c>
      <c r="AH294" s="80"/>
      <c r="AI294" s="80" t="s">
        <v>7962</v>
      </c>
      <c r="AJ294" s="80" t="s">
        <v>9023</v>
      </c>
      <c r="AK294" s="84" t="s">
        <v>9629</v>
      </c>
      <c r="AL294" s="80"/>
      <c r="AM294" s="82">
        <v>42800.735219907408</v>
      </c>
      <c r="AN294" s="80" t="s">
        <v>11418</v>
      </c>
      <c r="AO294" s="84" t="s">
        <v>11710</v>
      </c>
      <c r="AP294" s="80" t="s">
        <v>66</v>
      </c>
      <c r="AQ294" s="2"/>
      <c r="AR294" s="3"/>
      <c r="AS294" s="3"/>
      <c r="AT294" s="3"/>
      <c r="AU294" s="3"/>
    </row>
    <row r="295" spans="1:47" x14ac:dyDescent="0.35">
      <c r="A295" s="66" t="s">
        <v>385</v>
      </c>
      <c r="B295" s="67"/>
      <c r="C295" s="67"/>
      <c r="D295" s="68"/>
      <c r="E295" s="70"/>
      <c r="F295" s="104" t="s">
        <v>10439</v>
      </c>
      <c r="G295" s="67"/>
      <c r="H295" s="71"/>
      <c r="I295" s="72"/>
      <c r="J295" s="72"/>
      <c r="K295" s="71" t="s">
        <v>13012</v>
      </c>
      <c r="L295" s="75"/>
      <c r="M295" s="76"/>
      <c r="N295" s="76"/>
      <c r="O295" s="77"/>
      <c r="P295" s="78"/>
      <c r="Q295" s="78"/>
      <c r="R295" s="88"/>
      <c r="S295" s="88"/>
      <c r="T295" s="88"/>
      <c r="U295" s="88"/>
      <c r="V295" s="52"/>
      <c r="W295" s="52"/>
      <c r="X295" s="52"/>
      <c r="Y295" s="52"/>
      <c r="Z295" s="51"/>
      <c r="AA295" s="73"/>
      <c r="AB295" s="73"/>
      <c r="AC295" s="74"/>
      <c r="AD295" s="80">
        <v>291</v>
      </c>
      <c r="AE295" s="80">
        <v>183</v>
      </c>
      <c r="AF295" s="80">
        <v>24139</v>
      </c>
      <c r="AG295" s="80">
        <v>954</v>
      </c>
      <c r="AH295" s="80"/>
      <c r="AI295" s="80" t="s">
        <v>7963</v>
      </c>
      <c r="AJ295" s="80" t="s">
        <v>9024</v>
      </c>
      <c r="AK295" s="80"/>
      <c r="AL295" s="80"/>
      <c r="AM295" s="82">
        <v>42924.374918981484</v>
      </c>
      <c r="AN295" s="80" t="s">
        <v>11418</v>
      </c>
      <c r="AO295" s="84" t="s">
        <v>11711</v>
      </c>
      <c r="AP295" s="80" t="s">
        <v>66</v>
      </c>
      <c r="AQ295" s="2"/>
      <c r="AR295" s="3"/>
      <c r="AS295" s="3"/>
      <c r="AT295" s="3"/>
      <c r="AU295" s="3"/>
    </row>
    <row r="296" spans="1:47" x14ac:dyDescent="0.35">
      <c r="A296" s="66" t="s">
        <v>1215</v>
      </c>
      <c r="B296" s="67"/>
      <c r="C296" s="67"/>
      <c r="D296" s="68"/>
      <c r="E296" s="70"/>
      <c r="F296" s="104" t="s">
        <v>10440</v>
      </c>
      <c r="G296" s="67"/>
      <c r="H296" s="71"/>
      <c r="I296" s="72"/>
      <c r="J296" s="72"/>
      <c r="K296" s="71" t="s">
        <v>13013</v>
      </c>
      <c r="L296" s="75"/>
      <c r="M296" s="76"/>
      <c r="N296" s="76"/>
      <c r="O296" s="77"/>
      <c r="P296" s="78"/>
      <c r="Q296" s="78"/>
      <c r="R296" s="88"/>
      <c r="S296" s="88"/>
      <c r="T296" s="88"/>
      <c r="U296" s="88"/>
      <c r="V296" s="52"/>
      <c r="W296" s="52"/>
      <c r="X296" s="52"/>
      <c r="Y296" s="52"/>
      <c r="Z296" s="51"/>
      <c r="AA296" s="73"/>
      <c r="AB296" s="73"/>
      <c r="AC296" s="74"/>
      <c r="AD296" s="80">
        <v>629</v>
      </c>
      <c r="AE296" s="80">
        <v>6049</v>
      </c>
      <c r="AF296" s="80">
        <v>13851</v>
      </c>
      <c r="AG296" s="80">
        <v>3671</v>
      </c>
      <c r="AH296" s="80"/>
      <c r="AI296" s="80" t="s">
        <v>7964</v>
      </c>
      <c r="AJ296" s="80" t="s">
        <v>8875</v>
      </c>
      <c r="AK296" s="84" t="s">
        <v>9631</v>
      </c>
      <c r="AL296" s="80"/>
      <c r="AM296" s="82">
        <v>40379.560868055552</v>
      </c>
      <c r="AN296" s="80" t="s">
        <v>11418</v>
      </c>
      <c r="AO296" s="84" t="s">
        <v>11712</v>
      </c>
      <c r="AP296" s="80" t="s">
        <v>66</v>
      </c>
      <c r="AQ296" s="2"/>
      <c r="AR296" s="3"/>
      <c r="AS296" s="3"/>
      <c r="AT296" s="3"/>
      <c r="AU296" s="3"/>
    </row>
    <row r="297" spans="1:47" x14ac:dyDescent="0.35">
      <c r="A297" s="66" t="s">
        <v>386</v>
      </c>
      <c r="B297" s="67"/>
      <c r="C297" s="67"/>
      <c r="D297" s="68"/>
      <c r="E297" s="70"/>
      <c r="F297" s="104" t="s">
        <v>10441</v>
      </c>
      <c r="G297" s="67"/>
      <c r="H297" s="71"/>
      <c r="I297" s="72"/>
      <c r="J297" s="72"/>
      <c r="K297" s="71" t="s">
        <v>13014</v>
      </c>
      <c r="L297" s="75"/>
      <c r="M297" s="76"/>
      <c r="N297" s="76"/>
      <c r="O297" s="77"/>
      <c r="P297" s="78"/>
      <c r="Q297" s="78"/>
      <c r="R297" s="88"/>
      <c r="S297" s="88"/>
      <c r="T297" s="88"/>
      <c r="U297" s="88"/>
      <c r="V297" s="52"/>
      <c r="W297" s="52"/>
      <c r="X297" s="52"/>
      <c r="Y297" s="52"/>
      <c r="Z297" s="51"/>
      <c r="AA297" s="73"/>
      <c r="AB297" s="73"/>
      <c r="AC297" s="74"/>
      <c r="AD297" s="80">
        <v>2312</v>
      </c>
      <c r="AE297" s="80">
        <v>443</v>
      </c>
      <c r="AF297" s="80">
        <v>6824</v>
      </c>
      <c r="AG297" s="80">
        <v>5737</v>
      </c>
      <c r="AH297" s="80"/>
      <c r="AI297" s="80" t="s">
        <v>7965</v>
      </c>
      <c r="AJ297" s="80" t="s">
        <v>9025</v>
      </c>
      <c r="AK297" s="80"/>
      <c r="AL297" s="80"/>
      <c r="AM297" s="82">
        <v>41026.351307870369</v>
      </c>
      <c r="AN297" s="80" t="s">
        <v>11418</v>
      </c>
      <c r="AO297" s="84" t="s">
        <v>11713</v>
      </c>
      <c r="AP297" s="80" t="s">
        <v>66</v>
      </c>
      <c r="AQ297" s="2"/>
      <c r="AR297" s="3"/>
      <c r="AS297" s="3"/>
      <c r="AT297" s="3"/>
      <c r="AU297" s="3"/>
    </row>
    <row r="298" spans="1:47" x14ac:dyDescent="0.35">
      <c r="A298" s="66" t="s">
        <v>387</v>
      </c>
      <c r="B298" s="67"/>
      <c r="C298" s="67"/>
      <c r="D298" s="68"/>
      <c r="E298" s="70"/>
      <c r="F298" s="104" t="s">
        <v>10442</v>
      </c>
      <c r="G298" s="67"/>
      <c r="H298" s="71"/>
      <c r="I298" s="72"/>
      <c r="J298" s="72"/>
      <c r="K298" s="71" t="s">
        <v>13015</v>
      </c>
      <c r="L298" s="75"/>
      <c r="M298" s="76"/>
      <c r="N298" s="76"/>
      <c r="O298" s="77"/>
      <c r="P298" s="78"/>
      <c r="Q298" s="78"/>
      <c r="R298" s="88"/>
      <c r="S298" s="88"/>
      <c r="T298" s="88"/>
      <c r="U298" s="88"/>
      <c r="V298" s="52"/>
      <c r="W298" s="52"/>
      <c r="X298" s="52"/>
      <c r="Y298" s="52"/>
      <c r="Z298" s="51"/>
      <c r="AA298" s="73"/>
      <c r="AB298" s="73"/>
      <c r="AC298" s="74"/>
      <c r="AD298" s="80">
        <v>0</v>
      </c>
      <c r="AE298" s="80">
        <v>291</v>
      </c>
      <c r="AF298" s="80">
        <v>17224</v>
      </c>
      <c r="AG298" s="80">
        <v>0</v>
      </c>
      <c r="AH298" s="80"/>
      <c r="AI298" s="80" t="s">
        <v>7966</v>
      </c>
      <c r="AJ298" s="80"/>
      <c r="AK298" s="80"/>
      <c r="AL298" s="80"/>
      <c r="AM298" s="82">
        <v>44047.582928240743</v>
      </c>
      <c r="AN298" s="80" t="s">
        <v>11418</v>
      </c>
      <c r="AO298" s="84" t="s">
        <v>11714</v>
      </c>
      <c r="AP298" s="80" t="s">
        <v>66</v>
      </c>
      <c r="AQ298" s="2"/>
      <c r="AR298" s="3"/>
      <c r="AS298" s="3"/>
      <c r="AT298" s="3"/>
      <c r="AU298" s="3"/>
    </row>
    <row r="299" spans="1:47" x14ac:dyDescent="0.35">
      <c r="A299" s="66" t="s">
        <v>440</v>
      </c>
      <c r="B299" s="67"/>
      <c r="C299" s="67"/>
      <c r="D299" s="68"/>
      <c r="E299" s="70"/>
      <c r="F299" s="104" t="s">
        <v>10443</v>
      </c>
      <c r="G299" s="67"/>
      <c r="H299" s="71"/>
      <c r="I299" s="72"/>
      <c r="J299" s="72"/>
      <c r="K299" s="71" t="s">
        <v>13016</v>
      </c>
      <c r="L299" s="75"/>
      <c r="M299" s="76"/>
      <c r="N299" s="76"/>
      <c r="O299" s="77"/>
      <c r="P299" s="78"/>
      <c r="Q299" s="78"/>
      <c r="R299" s="88"/>
      <c r="S299" s="88"/>
      <c r="T299" s="88"/>
      <c r="U299" s="88"/>
      <c r="V299" s="52"/>
      <c r="W299" s="52"/>
      <c r="X299" s="52"/>
      <c r="Y299" s="52"/>
      <c r="Z299" s="51"/>
      <c r="AA299" s="73"/>
      <c r="AB299" s="73"/>
      <c r="AC299" s="74"/>
      <c r="AD299" s="80">
        <v>974</v>
      </c>
      <c r="AE299" s="80">
        <v>4490</v>
      </c>
      <c r="AF299" s="80">
        <v>4023</v>
      </c>
      <c r="AG299" s="80">
        <v>3570</v>
      </c>
      <c r="AH299" s="80"/>
      <c r="AI299" s="80" t="s">
        <v>7967</v>
      </c>
      <c r="AJ299" s="80" t="s">
        <v>9026</v>
      </c>
      <c r="AK299" s="84" t="s">
        <v>9632</v>
      </c>
      <c r="AL299" s="80"/>
      <c r="AM299" s="82">
        <v>41977.416458333333</v>
      </c>
      <c r="AN299" s="80" t="s">
        <v>11418</v>
      </c>
      <c r="AO299" s="84" t="s">
        <v>11715</v>
      </c>
      <c r="AP299" s="80" t="s">
        <v>66</v>
      </c>
      <c r="AQ299" s="2"/>
      <c r="AR299" s="3"/>
      <c r="AS299" s="3"/>
      <c r="AT299" s="3"/>
      <c r="AU299" s="3"/>
    </row>
    <row r="300" spans="1:47" x14ac:dyDescent="0.35">
      <c r="A300" s="66" t="s">
        <v>439</v>
      </c>
      <c r="B300" s="67"/>
      <c r="C300" s="67"/>
      <c r="D300" s="68"/>
      <c r="E300" s="70"/>
      <c r="F300" s="104" t="s">
        <v>10444</v>
      </c>
      <c r="G300" s="67"/>
      <c r="H300" s="71"/>
      <c r="I300" s="72"/>
      <c r="J300" s="72"/>
      <c r="K300" s="71" t="s">
        <v>13017</v>
      </c>
      <c r="L300" s="75"/>
      <c r="M300" s="76"/>
      <c r="N300" s="76"/>
      <c r="O300" s="77"/>
      <c r="P300" s="78"/>
      <c r="Q300" s="78"/>
      <c r="R300" s="88"/>
      <c r="S300" s="88"/>
      <c r="T300" s="88"/>
      <c r="U300" s="88"/>
      <c r="V300" s="52"/>
      <c r="W300" s="52"/>
      <c r="X300" s="52"/>
      <c r="Y300" s="52"/>
      <c r="Z300" s="51"/>
      <c r="AA300" s="73"/>
      <c r="AB300" s="73"/>
      <c r="AC300" s="74"/>
      <c r="AD300" s="80">
        <v>705</v>
      </c>
      <c r="AE300" s="80">
        <v>2136</v>
      </c>
      <c r="AF300" s="80">
        <v>2908</v>
      </c>
      <c r="AG300" s="80">
        <v>2770</v>
      </c>
      <c r="AH300" s="80"/>
      <c r="AI300" s="80" t="s">
        <v>7968</v>
      </c>
      <c r="AJ300" s="80" t="s">
        <v>8880</v>
      </c>
      <c r="AK300" s="84" t="s">
        <v>9633</v>
      </c>
      <c r="AL300" s="80"/>
      <c r="AM300" s="82">
        <v>42657.550300925926</v>
      </c>
      <c r="AN300" s="80" t="s">
        <v>11418</v>
      </c>
      <c r="AO300" s="84" t="s">
        <v>11716</v>
      </c>
      <c r="AP300" s="80" t="s">
        <v>66</v>
      </c>
      <c r="AQ300" s="2"/>
      <c r="AR300" s="3"/>
      <c r="AS300" s="3"/>
      <c r="AT300" s="3"/>
      <c r="AU300" s="3"/>
    </row>
    <row r="301" spans="1:47" x14ac:dyDescent="0.35">
      <c r="A301" s="66" t="s">
        <v>389</v>
      </c>
      <c r="B301" s="67"/>
      <c r="C301" s="67"/>
      <c r="D301" s="68"/>
      <c r="E301" s="70"/>
      <c r="F301" s="104" t="s">
        <v>10445</v>
      </c>
      <c r="G301" s="67"/>
      <c r="H301" s="71"/>
      <c r="I301" s="72"/>
      <c r="J301" s="72"/>
      <c r="K301" s="71" t="s">
        <v>13018</v>
      </c>
      <c r="L301" s="75"/>
      <c r="M301" s="76"/>
      <c r="N301" s="76"/>
      <c r="O301" s="77"/>
      <c r="P301" s="78"/>
      <c r="Q301" s="78"/>
      <c r="R301" s="88"/>
      <c r="S301" s="88"/>
      <c r="T301" s="88"/>
      <c r="U301" s="88"/>
      <c r="V301" s="52"/>
      <c r="W301" s="52"/>
      <c r="X301" s="52"/>
      <c r="Y301" s="52"/>
      <c r="Z301" s="51"/>
      <c r="AA301" s="73"/>
      <c r="AB301" s="73"/>
      <c r="AC301" s="74"/>
      <c r="AD301" s="80">
        <v>443</v>
      </c>
      <c r="AE301" s="80">
        <v>809</v>
      </c>
      <c r="AF301" s="80">
        <v>160725</v>
      </c>
      <c r="AG301" s="80">
        <v>199306</v>
      </c>
      <c r="AH301" s="80"/>
      <c r="AI301" s="80" t="s">
        <v>7969</v>
      </c>
      <c r="AJ301" s="80" t="s">
        <v>9017</v>
      </c>
      <c r="AK301" s="84" t="s">
        <v>9634</v>
      </c>
      <c r="AL301" s="80"/>
      <c r="AM301" s="82">
        <v>41387.27783564815</v>
      </c>
      <c r="AN301" s="80" t="s">
        <v>11418</v>
      </c>
      <c r="AO301" s="84" t="s">
        <v>11717</v>
      </c>
      <c r="AP301" s="80" t="s">
        <v>66</v>
      </c>
      <c r="AQ301" s="2"/>
      <c r="AR301" s="3"/>
      <c r="AS301" s="3"/>
      <c r="AT301" s="3"/>
      <c r="AU301" s="3"/>
    </row>
    <row r="302" spans="1:47" x14ac:dyDescent="0.35">
      <c r="A302" s="66" t="s">
        <v>390</v>
      </c>
      <c r="B302" s="67"/>
      <c r="C302" s="67"/>
      <c r="D302" s="68"/>
      <c r="E302" s="70"/>
      <c r="F302" s="104" t="s">
        <v>10446</v>
      </c>
      <c r="G302" s="67"/>
      <c r="H302" s="71"/>
      <c r="I302" s="72"/>
      <c r="J302" s="72"/>
      <c r="K302" s="71" t="s">
        <v>13019</v>
      </c>
      <c r="L302" s="75"/>
      <c r="M302" s="76"/>
      <c r="N302" s="76"/>
      <c r="O302" s="77"/>
      <c r="P302" s="78"/>
      <c r="Q302" s="78"/>
      <c r="R302" s="88"/>
      <c r="S302" s="88"/>
      <c r="T302" s="88"/>
      <c r="U302" s="88"/>
      <c r="V302" s="52"/>
      <c r="W302" s="52"/>
      <c r="X302" s="52"/>
      <c r="Y302" s="52"/>
      <c r="Z302" s="51"/>
      <c r="AA302" s="73"/>
      <c r="AB302" s="73"/>
      <c r="AC302" s="74"/>
      <c r="AD302" s="80">
        <v>561</v>
      </c>
      <c r="AE302" s="80">
        <v>20</v>
      </c>
      <c r="AF302" s="80">
        <v>35818</v>
      </c>
      <c r="AG302" s="80">
        <v>6273</v>
      </c>
      <c r="AH302" s="80"/>
      <c r="AI302" s="80" t="s">
        <v>7970</v>
      </c>
      <c r="AJ302" s="80" t="s">
        <v>9027</v>
      </c>
      <c r="AK302" s="80"/>
      <c r="AL302" s="80"/>
      <c r="AM302" s="82">
        <v>40673.518611111111</v>
      </c>
      <c r="AN302" s="80" t="s">
        <v>11418</v>
      </c>
      <c r="AO302" s="84" t="s">
        <v>11718</v>
      </c>
      <c r="AP302" s="80" t="s">
        <v>66</v>
      </c>
      <c r="AQ302" s="2"/>
      <c r="AR302" s="3"/>
      <c r="AS302" s="3"/>
      <c r="AT302" s="3"/>
      <c r="AU302" s="3"/>
    </row>
    <row r="303" spans="1:47" x14ac:dyDescent="0.35">
      <c r="A303" s="66" t="s">
        <v>391</v>
      </c>
      <c r="B303" s="67"/>
      <c r="C303" s="67"/>
      <c r="D303" s="68"/>
      <c r="E303" s="70"/>
      <c r="F303" s="104" t="s">
        <v>10447</v>
      </c>
      <c r="G303" s="67"/>
      <c r="H303" s="71"/>
      <c r="I303" s="72"/>
      <c r="J303" s="72"/>
      <c r="K303" s="71" t="s">
        <v>13020</v>
      </c>
      <c r="L303" s="75"/>
      <c r="M303" s="76"/>
      <c r="N303" s="76"/>
      <c r="O303" s="77"/>
      <c r="P303" s="78"/>
      <c r="Q303" s="78"/>
      <c r="R303" s="88"/>
      <c r="S303" s="88"/>
      <c r="T303" s="88"/>
      <c r="U303" s="88"/>
      <c r="V303" s="52"/>
      <c r="W303" s="52"/>
      <c r="X303" s="52"/>
      <c r="Y303" s="52"/>
      <c r="Z303" s="51"/>
      <c r="AA303" s="73"/>
      <c r="AB303" s="73"/>
      <c r="AC303" s="74"/>
      <c r="AD303" s="80">
        <v>70</v>
      </c>
      <c r="AE303" s="80">
        <v>30</v>
      </c>
      <c r="AF303" s="80">
        <v>95</v>
      </c>
      <c r="AG303" s="80">
        <v>194</v>
      </c>
      <c r="AH303" s="80"/>
      <c r="AI303" s="80" t="s">
        <v>7971</v>
      </c>
      <c r="AJ303" s="80"/>
      <c r="AK303" s="80"/>
      <c r="AL303" s="80"/>
      <c r="AM303" s="82">
        <v>44189.399386574078</v>
      </c>
      <c r="AN303" s="80" t="s">
        <v>11418</v>
      </c>
      <c r="AO303" s="84" t="s">
        <v>11719</v>
      </c>
      <c r="AP303" s="80" t="s">
        <v>66</v>
      </c>
      <c r="AQ303" s="2"/>
      <c r="AR303" s="3"/>
      <c r="AS303" s="3"/>
      <c r="AT303" s="3"/>
      <c r="AU303" s="3"/>
    </row>
    <row r="304" spans="1:47" x14ac:dyDescent="0.35">
      <c r="A304" s="66" t="s">
        <v>1151</v>
      </c>
      <c r="B304" s="67"/>
      <c r="C304" s="67"/>
      <c r="D304" s="68"/>
      <c r="E304" s="70"/>
      <c r="F304" s="104" t="s">
        <v>10448</v>
      </c>
      <c r="G304" s="67"/>
      <c r="H304" s="71"/>
      <c r="I304" s="72"/>
      <c r="J304" s="72"/>
      <c r="K304" s="71" t="s">
        <v>13021</v>
      </c>
      <c r="L304" s="75"/>
      <c r="M304" s="76"/>
      <c r="N304" s="76"/>
      <c r="O304" s="77"/>
      <c r="P304" s="78"/>
      <c r="Q304" s="78"/>
      <c r="R304" s="88"/>
      <c r="S304" s="88"/>
      <c r="T304" s="88"/>
      <c r="U304" s="88"/>
      <c r="V304" s="52"/>
      <c r="W304" s="52"/>
      <c r="X304" s="52"/>
      <c r="Y304" s="52"/>
      <c r="Z304" s="51"/>
      <c r="AA304" s="73"/>
      <c r="AB304" s="73"/>
      <c r="AC304" s="74"/>
      <c r="AD304" s="80">
        <v>1766</v>
      </c>
      <c r="AE304" s="80">
        <v>4223</v>
      </c>
      <c r="AF304" s="80">
        <v>20804</v>
      </c>
      <c r="AG304" s="80">
        <v>3298</v>
      </c>
      <c r="AH304" s="80"/>
      <c r="AI304" s="80" t="s">
        <v>7972</v>
      </c>
      <c r="AJ304" s="80" t="s">
        <v>8898</v>
      </c>
      <c r="AK304" s="84" t="s">
        <v>9635</v>
      </c>
      <c r="AL304" s="80"/>
      <c r="AM304" s="82">
        <v>40897.409178240741</v>
      </c>
      <c r="AN304" s="80" t="s">
        <v>11418</v>
      </c>
      <c r="AO304" s="84" t="s">
        <v>11720</v>
      </c>
      <c r="AP304" s="80" t="s">
        <v>66</v>
      </c>
      <c r="AQ304" s="2"/>
      <c r="AR304" s="3"/>
      <c r="AS304" s="3"/>
      <c r="AT304" s="3"/>
      <c r="AU304" s="3"/>
    </row>
    <row r="305" spans="1:47" x14ac:dyDescent="0.35">
      <c r="A305" s="66" t="s">
        <v>392</v>
      </c>
      <c r="B305" s="67"/>
      <c r="C305" s="67"/>
      <c r="D305" s="68"/>
      <c r="E305" s="70"/>
      <c r="F305" s="104" t="s">
        <v>10449</v>
      </c>
      <c r="G305" s="67"/>
      <c r="H305" s="71"/>
      <c r="I305" s="72"/>
      <c r="J305" s="72"/>
      <c r="K305" s="71" t="s">
        <v>13022</v>
      </c>
      <c r="L305" s="75"/>
      <c r="M305" s="76"/>
      <c r="N305" s="76"/>
      <c r="O305" s="77"/>
      <c r="P305" s="78"/>
      <c r="Q305" s="78"/>
      <c r="R305" s="88"/>
      <c r="S305" s="88"/>
      <c r="T305" s="88"/>
      <c r="U305" s="88"/>
      <c r="V305" s="52"/>
      <c r="W305" s="52"/>
      <c r="X305" s="52"/>
      <c r="Y305" s="52"/>
      <c r="Z305" s="51"/>
      <c r="AA305" s="73"/>
      <c r="AB305" s="73"/>
      <c r="AC305" s="74"/>
      <c r="AD305" s="80">
        <v>275</v>
      </c>
      <c r="AE305" s="80">
        <v>87</v>
      </c>
      <c r="AF305" s="80">
        <v>1856</v>
      </c>
      <c r="AG305" s="80">
        <v>1660</v>
      </c>
      <c r="AH305" s="80"/>
      <c r="AI305" s="80" t="s">
        <v>7973</v>
      </c>
      <c r="AJ305" s="80" t="s">
        <v>8936</v>
      </c>
      <c r="AK305" s="80"/>
      <c r="AL305" s="80"/>
      <c r="AM305" s="82">
        <v>40889.834965277776</v>
      </c>
      <c r="AN305" s="80" t="s">
        <v>11418</v>
      </c>
      <c r="AO305" s="84" t="s">
        <v>11721</v>
      </c>
      <c r="AP305" s="80" t="s">
        <v>66</v>
      </c>
      <c r="AQ305" s="2"/>
      <c r="AR305" s="3"/>
      <c r="AS305" s="3"/>
      <c r="AT305" s="3"/>
      <c r="AU305" s="3"/>
    </row>
    <row r="306" spans="1:47" x14ac:dyDescent="0.35">
      <c r="A306" s="66" t="s">
        <v>393</v>
      </c>
      <c r="B306" s="67"/>
      <c r="C306" s="67"/>
      <c r="D306" s="68"/>
      <c r="E306" s="70"/>
      <c r="F306" s="104" t="s">
        <v>10450</v>
      </c>
      <c r="G306" s="67"/>
      <c r="H306" s="71"/>
      <c r="I306" s="72"/>
      <c r="J306" s="72"/>
      <c r="K306" s="71" t="s">
        <v>13023</v>
      </c>
      <c r="L306" s="75"/>
      <c r="M306" s="76"/>
      <c r="N306" s="76"/>
      <c r="O306" s="77"/>
      <c r="P306" s="78"/>
      <c r="Q306" s="78"/>
      <c r="R306" s="88"/>
      <c r="S306" s="88"/>
      <c r="T306" s="88"/>
      <c r="U306" s="88"/>
      <c r="V306" s="52"/>
      <c r="W306" s="52"/>
      <c r="X306" s="52"/>
      <c r="Y306" s="52"/>
      <c r="Z306" s="51"/>
      <c r="AA306" s="73"/>
      <c r="AB306" s="73"/>
      <c r="AC306" s="74"/>
      <c r="AD306" s="80">
        <v>571</v>
      </c>
      <c r="AE306" s="80">
        <v>3858</v>
      </c>
      <c r="AF306" s="80">
        <v>21036</v>
      </c>
      <c r="AG306" s="80">
        <v>2344</v>
      </c>
      <c r="AH306" s="80"/>
      <c r="AI306" s="80" t="s">
        <v>7974</v>
      </c>
      <c r="AJ306" s="80" t="s">
        <v>9028</v>
      </c>
      <c r="AK306" s="84" t="s">
        <v>9636</v>
      </c>
      <c r="AL306" s="80"/>
      <c r="AM306" s="82">
        <v>40854.843784722223</v>
      </c>
      <c r="AN306" s="80" t="s">
        <v>11418</v>
      </c>
      <c r="AO306" s="84" t="s">
        <v>11722</v>
      </c>
      <c r="AP306" s="80" t="s">
        <v>66</v>
      </c>
      <c r="AQ306" s="2"/>
      <c r="AR306" s="3"/>
      <c r="AS306" s="3"/>
      <c r="AT306" s="3"/>
      <c r="AU306" s="3"/>
    </row>
    <row r="307" spans="1:47" x14ac:dyDescent="0.35">
      <c r="A307" s="66" t="s">
        <v>1386</v>
      </c>
      <c r="B307" s="67"/>
      <c r="C307" s="67"/>
      <c r="D307" s="68"/>
      <c r="E307" s="70"/>
      <c r="F307" s="104" t="s">
        <v>10451</v>
      </c>
      <c r="G307" s="67"/>
      <c r="H307" s="71"/>
      <c r="I307" s="72"/>
      <c r="J307" s="72"/>
      <c r="K307" s="71" t="s">
        <v>13024</v>
      </c>
      <c r="L307" s="75"/>
      <c r="M307" s="76"/>
      <c r="N307" s="76"/>
      <c r="O307" s="77"/>
      <c r="P307" s="78"/>
      <c r="Q307" s="78"/>
      <c r="R307" s="88"/>
      <c r="S307" s="88"/>
      <c r="T307" s="88"/>
      <c r="U307" s="88"/>
      <c r="V307" s="52"/>
      <c r="W307" s="52"/>
      <c r="X307" s="52"/>
      <c r="Y307" s="52"/>
      <c r="Z307" s="51"/>
      <c r="AA307" s="73"/>
      <c r="AB307" s="73"/>
      <c r="AC307" s="74"/>
      <c r="AD307" s="80">
        <v>1434</v>
      </c>
      <c r="AE307" s="80">
        <v>721</v>
      </c>
      <c r="AF307" s="80">
        <v>1772</v>
      </c>
      <c r="AG307" s="80">
        <v>1021</v>
      </c>
      <c r="AH307" s="80"/>
      <c r="AI307" s="80" t="s">
        <v>7975</v>
      </c>
      <c r="AJ307" s="80" t="s">
        <v>9029</v>
      </c>
      <c r="AK307" s="84" t="s">
        <v>9637</v>
      </c>
      <c r="AL307" s="80"/>
      <c r="AM307" s="82">
        <v>41531.43476851852</v>
      </c>
      <c r="AN307" s="80" t="s">
        <v>11418</v>
      </c>
      <c r="AO307" s="84" t="s">
        <v>11723</v>
      </c>
      <c r="AP307" s="80" t="s">
        <v>65</v>
      </c>
      <c r="AQ307" s="2"/>
      <c r="AR307" s="3"/>
      <c r="AS307" s="3"/>
      <c r="AT307" s="3"/>
      <c r="AU307" s="3"/>
    </row>
    <row r="308" spans="1:47" x14ac:dyDescent="0.35">
      <c r="A308" s="66" t="s">
        <v>394</v>
      </c>
      <c r="B308" s="67"/>
      <c r="C308" s="67"/>
      <c r="D308" s="68"/>
      <c r="E308" s="70"/>
      <c r="F308" s="104" t="s">
        <v>10452</v>
      </c>
      <c r="G308" s="67"/>
      <c r="H308" s="71"/>
      <c r="I308" s="72"/>
      <c r="J308" s="72"/>
      <c r="K308" s="71" t="s">
        <v>13025</v>
      </c>
      <c r="L308" s="75"/>
      <c r="M308" s="76"/>
      <c r="N308" s="76"/>
      <c r="O308" s="77"/>
      <c r="P308" s="78"/>
      <c r="Q308" s="78"/>
      <c r="R308" s="88"/>
      <c r="S308" s="88"/>
      <c r="T308" s="88"/>
      <c r="U308" s="88"/>
      <c r="V308" s="52"/>
      <c r="W308" s="52"/>
      <c r="X308" s="52"/>
      <c r="Y308" s="52"/>
      <c r="Z308" s="51"/>
      <c r="AA308" s="73"/>
      <c r="AB308" s="73"/>
      <c r="AC308" s="74"/>
      <c r="AD308" s="80">
        <v>22</v>
      </c>
      <c r="AE308" s="80">
        <v>31</v>
      </c>
      <c r="AF308" s="80">
        <v>332</v>
      </c>
      <c r="AG308" s="80">
        <v>136</v>
      </c>
      <c r="AH308" s="80"/>
      <c r="AI308" s="80" t="s">
        <v>7976</v>
      </c>
      <c r="AJ308" s="80" t="s">
        <v>8863</v>
      </c>
      <c r="AK308" s="84" t="s">
        <v>9638</v>
      </c>
      <c r="AL308" s="80"/>
      <c r="AM308" s="82">
        <v>43973.402106481481</v>
      </c>
      <c r="AN308" s="80" t="s">
        <v>11418</v>
      </c>
      <c r="AO308" s="84" t="s">
        <v>11724</v>
      </c>
      <c r="AP308" s="80" t="s">
        <v>66</v>
      </c>
      <c r="AQ308" s="2"/>
      <c r="AR308" s="3"/>
      <c r="AS308" s="3"/>
      <c r="AT308" s="3"/>
      <c r="AU308" s="3"/>
    </row>
    <row r="309" spans="1:47" x14ac:dyDescent="0.35">
      <c r="A309" s="66" t="s">
        <v>1387</v>
      </c>
      <c r="B309" s="67"/>
      <c r="C309" s="67"/>
      <c r="D309" s="68"/>
      <c r="E309" s="70"/>
      <c r="F309" s="104" t="s">
        <v>10453</v>
      </c>
      <c r="G309" s="67"/>
      <c r="H309" s="71"/>
      <c r="I309" s="72"/>
      <c r="J309" s="72"/>
      <c r="K309" s="71" t="s">
        <v>13026</v>
      </c>
      <c r="L309" s="75"/>
      <c r="M309" s="76"/>
      <c r="N309" s="76"/>
      <c r="O309" s="77"/>
      <c r="P309" s="78"/>
      <c r="Q309" s="78"/>
      <c r="R309" s="88"/>
      <c r="S309" s="88"/>
      <c r="T309" s="88"/>
      <c r="U309" s="88"/>
      <c r="V309" s="52"/>
      <c r="W309" s="52"/>
      <c r="X309" s="52"/>
      <c r="Y309" s="52"/>
      <c r="Z309" s="51"/>
      <c r="AA309" s="73"/>
      <c r="AB309" s="73"/>
      <c r="AC309" s="74"/>
      <c r="AD309" s="80">
        <v>1167</v>
      </c>
      <c r="AE309" s="80">
        <v>16682</v>
      </c>
      <c r="AF309" s="80">
        <v>36466</v>
      </c>
      <c r="AG309" s="80">
        <v>6915</v>
      </c>
      <c r="AH309" s="80"/>
      <c r="AI309" s="80" t="s">
        <v>7977</v>
      </c>
      <c r="AJ309" s="80" t="s">
        <v>8863</v>
      </c>
      <c r="AK309" s="84" t="s">
        <v>9639</v>
      </c>
      <c r="AL309" s="80"/>
      <c r="AM309" s="82">
        <v>39570.303877314815</v>
      </c>
      <c r="AN309" s="80" t="s">
        <v>11418</v>
      </c>
      <c r="AO309" s="84" t="s">
        <v>11725</v>
      </c>
      <c r="AP309" s="80" t="s">
        <v>65</v>
      </c>
      <c r="AQ309" s="2"/>
      <c r="AR309" s="3"/>
      <c r="AS309" s="3"/>
      <c r="AT309" s="3"/>
      <c r="AU309" s="3"/>
    </row>
    <row r="310" spans="1:47" x14ac:dyDescent="0.35">
      <c r="A310" s="66" t="s">
        <v>395</v>
      </c>
      <c r="B310" s="67"/>
      <c r="C310" s="67"/>
      <c r="D310" s="68"/>
      <c r="E310" s="70"/>
      <c r="F310" s="104" t="s">
        <v>10454</v>
      </c>
      <c r="G310" s="67"/>
      <c r="H310" s="71"/>
      <c r="I310" s="72"/>
      <c r="J310" s="72"/>
      <c r="K310" s="71" t="s">
        <v>13027</v>
      </c>
      <c r="L310" s="75"/>
      <c r="M310" s="76"/>
      <c r="N310" s="76"/>
      <c r="O310" s="77"/>
      <c r="P310" s="78"/>
      <c r="Q310" s="78"/>
      <c r="R310" s="88"/>
      <c r="S310" s="88"/>
      <c r="T310" s="88"/>
      <c r="U310" s="88"/>
      <c r="V310" s="52"/>
      <c r="W310" s="52"/>
      <c r="X310" s="52"/>
      <c r="Y310" s="52"/>
      <c r="Z310" s="51"/>
      <c r="AA310" s="73"/>
      <c r="AB310" s="73"/>
      <c r="AC310" s="74"/>
      <c r="AD310" s="80">
        <v>1519</v>
      </c>
      <c r="AE310" s="80">
        <v>3999</v>
      </c>
      <c r="AF310" s="80">
        <v>16480</v>
      </c>
      <c r="AG310" s="80">
        <v>4632</v>
      </c>
      <c r="AH310" s="80"/>
      <c r="AI310" s="80" t="s">
        <v>7978</v>
      </c>
      <c r="AJ310" s="80" t="s">
        <v>9030</v>
      </c>
      <c r="AK310" s="84" t="s">
        <v>9640</v>
      </c>
      <c r="AL310" s="80"/>
      <c r="AM310" s="82">
        <v>40475.787986111114</v>
      </c>
      <c r="AN310" s="80" t="s">
        <v>11418</v>
      </c>
      <c r="AO310" s="84" t="s">
        <v>11726</v>
      </c>
      <c r="AP310" s="80" t="s">
        <v>66</v>
      </c>
      <c r="AQ310" s="2"/>
      <c r="AR310" s="3"/>
      <c r="AS310" s="3"/>
      <c r="AT310" s="3"/>
      <c r="AU310" s="3"/>
    </row>
    <row r="311" spans="1:47" x14ac:dyDescent="0.35">
      <c r="A311" s="66" t="s">
        <v>550</v>
      </c>
      <c r="B311" s="67"/>
      <c r="C311" s="67"/>
      <c r="D311" s="68"/>
      <c r="E311" s="70"/>
      <c r="F311" s="104" t="s">
        <v>10455</v>
      </c>
      <c r="G311" s="67"/>
      <c r="H311" s="71"/>
      <c r="I311" s="72"/>
      <c r="J311" s="72"/>
      <c r="K311" s="71" t="s">
        <v>13028</v>
      </c>
      <c r="L311" s="75"/>
      <c r="M311" s="76"/>
      <c r="N311" s="76"/>
      <c r="O311" s="77"/>
      <c r="P311" s="78"/>
      <c r="Q311" s="78"/>
      <c r="R311" s="88"/>
      <c r="S311" s="88"/>
      <c r="T311" s="88"/>
      <c r="U311" s="88"/>
      <c r="V311" s="52"/>
      <c r="W311" s="52"/>
      <c r="X311" s="52"/>
      <c r="Y311" s="52"/>
      <c r="Z311" s="51"/>
      <c r="AA311" s="73"/>
      <c r="AB311" s="73"/>
      <c r="AC311" s="74"/>
      <c r="AD311" s="80">
        <v>1052</v>
      </c>
      <c r="AE311" s="80">
        <v>319</v>
      </c>
      <c r="AF311" s="80">
        <v>580</v>
      </c>
      <c r="AG311" s="80">
        <v>665</v>
      </c>
      <c r="AH311" s="80"/>
      <c r="AI311" s="80" t="s">
        <v>7979</v>
      </c>
      <c r="AJ311" s="80" t="s">
        <v>9030</v>
      </c>
      <c r="AK311" s="80"/>
      <c r="AL311" s="80"/>
      <c r="AM311" s="82">
        <v>43417.961111111108</v>
      </c>
      <c r="AN311" s="80" t="s">
        <v>11418</v>
      </c>
      <c r="AO311" s="84" t="s">
        <v>11727</v>
      </c>
      <c r="AP311" s="80" t="s">
        <v>66</v>
      </c>
      <c r="AQ311" s="2"/>
      <c r="AR311" s="3"/>
      <c r="AS311" s="3"/>
      <c r="AT311" s="3"/>
      <c r="AU311" s="3"/>
    </row>
    <row r="312" spans="1:47" x14ac:dyDescent="0.35">
      <c r="A312" s="66" t="s">
        <v>396</v>
      </c>
      <c r="B312" s="67"/>
      <c r="C312" s="67"/>
      <c r="D312" s="68"/>
      <c r="E312" s="70"/>
      <c r="F312" s="104" t="s">
        <v>10456</v>
      </c>
      <c r="G312" s="67"/>
      <c r="H312" s="71"/>
      <c r="I312" s="72"/>
      <c r="J312" s="72"/>
      <c r="K312" s="71" t="s">
        <v>13029</v>
      </c>
      <c r="L312" s="75"/>
      <c r="M312" s="76"/>
      <c r="N312" s="76"/>
      <c r="O312" s="77"/>
      <c r="P312" s="78"/>
      <c r="Q312" s="78"/>
      <c r="R312" s="88"/>
      <c r="S312" s="88"/>
      <c r="T312" s="88"/>
      <c r="U312" s="88"/>
      <c r="V312" s="52"/>
      <c r="W312" s="52"/>
      <c r="X312" s="52"/>
      <c r="Y312" s="52"/>
      <c r="Z312" s="51"/>
      <c r="AA312" s="73"/>
      <c r="AB312" s="73"/>
      <c r="AC312" s="74"/>
      <c r="AD312" s="80">
        <v>628</v>
      </c>
      <c r="AE312" s="80">
        <v>9468</v>
      </c>
      <c r="AF312" s="80">
        <v>1461</v>
      </c>
      <c r="AG312" s="80">
        <v>547</v>
      </c>
      <c r="AH312" s="80"/>
      <c r="AI312" s="80" t="s">
        <v>7980</v>
      </c>
      <c r="AJ312" s="80" t="s">
        <v>9031</v>
      </c>
      <c r="AK312" s="84" t="s">
        <v>9641</v>
      </c>
      <c r="AL312" s="80"/>
      <c r="AM312" s="82">
        <v>41028.556956018518</v>
      </c>
      <c r="AN312" s="80" t="s">
        <v>11418</v>
      </c>
      <c r="AO312" s="84" t="s">
        <v>11728</v>
      </c>
      <c r="AP312" s="80" t="s">
        <v>66</v>
      </c>
      <c r="AQ312" s="2"/>
      <c r="AR312" s="3"/>
      <c r="AS312" s="3"/>
      <c r="AT312" s="3"/>
      <c r="AU312" s="3"/>
    </row>
    <row r="313" spans="1:47" x14ac:dyDescent="0.35">
      <c r="A313" s="66" t="s">
        <v>397</v>
      </c>
      <c r="B313" s="67"/>
      <c r="C313" s="67"/>
      <c r="D313" s="68"/>
      <c r="E313" s="70"/>
      <c r="F313" s="104" t="s">
        <v>10457</v>
      </c>
      <c r="G313" s="67"/>
      <c r="H313" s="71"/>
      <c r="I313" s="72"/>
      <c r="J313" s="72"/>
      <c r="K313" s="71" t="s">
        <v>13030</v>
      </c>
      <c r="L313" s="75"/>
      <c r="M313" s="76"/>
      <c r="N313" s="76"/>
      <c r="O313" s="77"/>
      <c r="P313" s="78"/>
      <c r="Q313" s="78"/>
      <c r="R313" s="88"/>
      <c r="S313" s="88"/>
      <c r="T313" s="88"/>
      <c r="U313" s="88"/>
      <c r="V313" s="52"/>
      <c r="W313" s="52"/>
      <c r="X313" s="52"/>
      <c r="Y313" s="52"/>
      <c r="Z313" s="51"/>
      <c r="AA313" s="73"/>
      <c r="AB313" s="73"/>
      <c r="AC313" s="74"/>
      <c r="AD313" s="80">
        <v>248</v>
      </c>
      <c r="AE313" s="80">
        <v>69</v>
      </c>
      <c r="AF313" s="80">
        <v>611</v>
      </c>
      <c r="AG313" s="80">
        <v>281</v>
      </c>
      <c r="AH313" s="80"/>
      <c r="AI313" s="80" t="s">
        <v>7981</v>
      </c>
      <c r="AJ313" s="80" t="s">
        <v>8892</v>
      </c>
      <c r="AK313" s="80"/>
      <c r="AL313" s="80"/>
      <c r="AM313" s="82">
        <v>40931.657152777778</v>
      </c>
      <c r="AN313" s="80" t="s">
        <v>11418</v>
      </c>
      <c r="AO313" s="84" t="s">
        <v>11729</v>
      </c>
      <c r="AP313" s="80" t="s">
        <v>66</v>
      </c>
      <c r="AQ313" s="2"/>
      <c r="AR313" s="3"/>
      <c r="AS313" s="3"/>
      <c r="AT313" s="3"/>
      <c r="AU313" s="3"/>
    </row>
    <row r="314" spans="1:47" x14ac:dyDescent="0.35">
      <c r="A314" s="66" t="s">
        <v>398</v>
      </c>
      <c r="B314" s="67"/>
      <c r="C314" s="67"/>
      <c r="D314" s="68"/>
      <c r="E314" s="70"/>
      <c r="F314" s="104" t="s">
        <v>10458</v>
      </c>
      <c r="G314" s="67"/>
      <c r="H314" s="71"/>
      <c r="I314" s="72"/>
      <c r="J314" s="72"/>
      <c r="K314" s="71" t="s">
        <v>13031</v>
      </c>
      <c r="L314" s="75"/>
      <c r="M314" s="76"/>
      <c r="N314" s="76"/>
      <c r="O314" s="77"/>
      <c r="P314" s="78"/>
      <c r="Q314" s="78"/>
      <c r="R314" s="88"/>
      <c r="S314" s="88"/>
      <c r="T314" s="88"/>
      <c r="U314" s="88"/>
      <c r="V314" s="52"/>
      <c r="W314" s="52"/>
      <c r="X314" s="52"/>
      <c r="Y314" s="52"/>
      <c r="Z314" s="51"/>
      <c r="AA314" s="73"/>
      <c r="AB314" s="73"/>
      <c r="AC314" s="74"/>
      <c r="AD314" s="80">
        <v>0</v>
      </c>
      <c r="AE314" s="80">
        <v>3</v>
      </c>
      <c r="AF314" s="80">
        <v>25</v>
      </c>
      <c r="AG314" s="80">
        <v>0</v>
      </c>
      <c r="AH314" s="80"/>
      <c r="AI314" s="80" t="s">
        <v>7982</v>
      </c>
      <c r="AJ314" s="80" t="s">
        <v>9032</v>
      </c>
      <c r="AK314" s="84" t="s">
        <v>9642</v>
      </c>
      <c r="AL314" s="80"/>
      <c r="AM314" s="82">
        <v>43737.663877314815</v>
      </c>
      <c r="AN314" s="80" t="s">
        <v>11418</v>
      </c>
      <c r="AO314" s="84" t="s">
        <v>11730</v>
      </c>
      <c r="AP314" s="80" t="s">
        <v>66</v>
      </c>
      <c r="AQ314" s="2"/>
      <c r="AR314" s="3"/>
      <c r="AS314" s="3"/>
      <c r="AT314" s="3"/>
      <c r="AU314" s="3"/>
    </row>
    <row r="315" spans="1:47" x14ac:dyDescent="0.35">
      <c r="A315" s="66" t="s">
        <v>399</v>
      </c>
      <c r="B315" s="67"/>
      <c r="C315" s="67"/>
      <c r="D315" s="68"/>
      <c r="E315" s="70"/>
      <c r="F315" s="104" t="s">
        <v>10459</v>
      </c>
      <c r="G315" s="67"/>
      <c r="H315" s="71"/>
      <c r="I315" s="72"/>
      <c r="J315" s="72"/>
      <c r="K315" s="71" t="s">
        <v>13032</v>
      </c>
      <c r="L315" s="75"/>
      <c r="M315" s="76"/>
      <c r="N315" s="76"/>
      <c r="O315" s="77"/>
      <c r="P315" s="78"/>
      <c r="Q315" s="78"/>
      <c r="R315" s="88"/>
      <c r="S315" s="88"/>
      <c r="T315" s="88"/>
      <c r="U315" s="88"/>
      <c r="V315" s="52"/>
      <c r="W315" s="52"/>
      <c r="X315" s="52"/>
      <c r="Y315" s="52"/>
      <c r="Z315" s="51"/>
      <c r="AA315" s="73"/>
      <c r="AB315" s="73"/>
      <c r="AC315" s="74"/>
      <c r="AD315" s="80">
        <v>176</v>
      </c>
      <c r="AE315" s="80">
        <v>19</v>
      </c>
      <c r="AF315" s="80">
        <v>406</v>
      </c>
      <c r="AG315" s="80">
        <v>448</v>
      </c>
      <c r="AH315" s="80"/>
      <c r="AI315" s="80" t="s">
        <v>7983</v>
      </c>
      <c r="AJ315" s="80" t="s">
        <v>8863</v>
      </c>
      <c r="AK315" s="80"/>
      <c r="AL315" s="80"/>
      <c r="AM315" s="82">
        <v>40888.343182870369</v>
      </c>
      <c r="AN315" s="80" t="s">
        <v>11418</v>
      </c>
      <c r="AO315" s="84" t="s">
        <v>11731</v>
      </c>
      <c r="AP315" s="80" t="s">
        <v>66</v>
      </c>
      <c r="AQ315" s="2"/>
      <c r="AR315" s="3"/>
      <c r="AS315" s="3"/>
      <c r="AT315" s="3"/>
      <c r="AU315" s="3"/>
    </row>
    <row r="316" spans="1:47" x14ac:dyDescent="0.35">
      <c r="A316" s="66" t="s">
        <v>400</v>
      </c>
      <c r="B316" s="67"/>
      <c r="C316" s="67"/>
      <c r="D316" s="68"/>
      <c r="E316" s="70"/>
      <c r="F316" s="104" t="s">
        <v>10460</v>
      </c>
      <c r="G316" s="67"/>
      <c r="H316" s="71"/>
      <c r="I316" s="72"/>
      <c r="J316" s="72"/>
      <c r="K316" s="71" t="s">
        <v>13033</v>
      </c>
      <c r="L316" s="75"/>
      <c r="M316" s="76"/>
      <c r="N316" s="76"/>
      <c r="O316" s="77"/>
      <c r="P316" s="78"/>
      <c r="Q316" s="78"/>
      <c r="R316" s="88"/>
      <c r="S316" s="88"/>
      <c r="T316" s="88"/>
      <c r="U316" s="88"/>
      <c r="V316" s="52"/>
      <c r="W316" s="52"/>
      <c r="X316" s="52"/>
      <c r="Y316" s="52"/>
      <c r="Z316" s="51"/>
      <c r="AA316" s="73"/>
      <c r="AB316" s="73"/>
      <c r="AC316" s="74"/>
      <c r="AD316" s="80">
        <v>231</v>
      </c>
      <c r="AE316" s="80">
        <v>445</v>
      </c>
      <c r="AF316" s="80">
        <v>3491</v>
      </c>
      <c r="AG316" s="80">
        <v>190</v>
      </c>
      <c r="AH316" s="80"/>
      <c r="AI316" s="80" t="s">
        <v>7984</v>
      </c>
      <c r="AJ316" s="80" t="s">
        <v>8892</v>
      </c>
      <c r="AK316" s="84" t="s">
        <v>9643</v>
      </c>
      <c r="AL316" s="80"/>
      <c r="AM316" s="82">
        <v>41395.658472222225</v>
      </c>
      <c r="AN316" s="80" t="s">
        <v>11418</v>
      </c>
      <c r="AO316" s="84" t="s">
        <v>11732</v>
      </c>
      <c r="AP316" s="80" t="s">
        <v>66</v>
      </c>
      <c r="AQ316" s="2"/>
      <c r="AR316" s="3"/>
      <c r="AS316" s="3"/>
      <c r="AT316" s="3"/>
      <c r="AU316" s="3"/>
    </row>
    <row r="317" spans="1:47" x14ac:dyDescent="0.35">
      <c r="A317" s="66" t="s">
        <v>401</v>
      </c>
      <c r="B317" s="67"/>
      <c r="C317" s="67"/>
      <c r="D317" s="68"/>
      <c r="E317" s="70"/>
      <c r="F317" s="104" t="s">
        <v>10201</v>
      </c>
      <c r="G317" s="67"/>
      <c r="H317" s="71"/>
      <c r="I317" s="72"/>
      <c r="J317" s="72"/>
      <c r="K317" s="71" t="s">
        <v>13034</v>
      </c>
      <c r="L317" s="75"/>
      <c r="M317" s="76"/>
      <c r="N317" s="76"/>
      <c r="O317" s="77"/>
      <c r="P317" s="78"/>
      <c r="Q317" s="78"/>
      <c r="R317" s="88"/>
      <c r="S317" s="88"/>
      <c r="T317" s="88"/>
      <c r="U317" s="88"/>
      <c r="V317" s="52"/>
      <c r="W317" s="52"/>
      <c r="X317" s="52"/>
      <c r="Y317" s="52"/>
      <c r="Z317" s="51"/>
      <c r="AA317" s="73"/>
      <c r="AB317" s="73"/>
      <c r="AC317" s="74"/>
      <c r="AD317" s="80">
        <v>32</v>
      </c>
      <c r="AE317" s="80">
        <v>16</v>
      </c>
      <c r="AF317" s="80">
        <v>168</v>
      </c>
      <c r="AG317" s="80">
        <v>27</v>
      </c>
      <c r="AH317" s="80"/>
      <c r="AI317" s="80"/>
      <c r="AJ317" s="80"/>
      <c r="AK317" s="80"/>
      <c r="AL317" s="80"/>
      <c r="AM317" s="82">
        <v>42804.755972222221</v>
      </c>
      <c r="AN317" s="80" t="s">
        <v>11418</v>
      </c>
      <c r="AO317" s="84" t="s">
        <v>11733</v>
      </c>
      <c r="AP317" s="80" t="s">
        <v>66</v>
      </c>
      <c r="AQ317" s="2"/>
      <c r="AR317" s="3"/>
      <c r="AS317" s="3"/>
      <c r="AT317" s="3"/>
      <c r="AU317" s="3"/>
    </row>
    <row r="318" spans="1:47" x14ac:dyDescent="0.35">
      <c r="A318" s="66" t="s">
        <v>402</v>
      </c>
      <c r="B318" s="67"/>
      <c r="C318" s="67"/>
      <c r="D318" s="68"/>
      <c r="E318" s="70"/>
      <c r="F318" s="104" t="s">
        <v>10461</v>
      </c>
      <c r="G318" s="67"/>
      <c r="H318" s="71"/>
      <c r="I318" s="72"/>
      <c r="J318" s="72"/>
      <c r="K318" s="71" t="s">
        <v>13035</v>
      </c>
      <c r="L318" s="75"/>
      <c r="M318" s="76"/>
      <c r="N318" s="76"/>
      <c r="O318" s="77"/>
      <c r="P318" s="78"/>
      <c r="Q318" s="78"/>
      <c r="R318" s="88"/>
      <c r="S318" s="88"/>
      <c r="T318" s="88"/>
      <c r="U318" s="88"/>
      <c r="V318" s="52"/>
      <c r="W318" s="52"/>
      <c r="X318" s="52"/>
      <c r="Y318" s="52"/>
      <c r="Z318" s="51"/>
      <c r="AA318" s="73"/>
      <c r="AB318" s="73"/>
      <c r="AC318" s="74"/>
      <c r="AD318" s="80">
        <v>92</v>
      </c>
      <c r="AE318" s="80">
        <v>55</v>
      </c>
      <c r="AF318" s="80">
        <v>65</v>
      </c>
      <c r="AG318" s="80">
        <v>35</v>
      </c>
      <c r="AH318" s="80"/>
      <c r="AI318" s="80" t="s">
        <v>7985</v>
      </c>
      <c r="AJ318" s="80" t="s">
        <v>9033</v>
      </c>
      <c r="AK318" s="84" t="s">
        <v>9644</v>
      </c>
      <c r="AL318" s="80"/>
      <c r="AM318" s="82">
        <v>43255.567048611112</v>
      </c>
      <c r="AN318" s="80" t="s">
        <v>11418</v>
      </c>
      <c r="AO318" s="84" t="s">
        <v>11734</v>
      </c>
      <c r="AP318" s="80" t="s">
        <v>66</v>
      </c>
      <c r="AQ318" s="2"/>
      <c r="AR318" s="3"/>
      <c r="AS318" s="3"/>
      <c r="AT318" s="3"/>
      <c r="AU318" s="3"/>
    </row>
    <row r="319" spans="1:47" x14ac:dyDescent="0.35">
      <c r="A319" s="66" t="s">
        <v>1388</v>
      </c>
      <c r="B319" s="67"/>
      <c r="C319" s="67"/>
      <c r="D319" s="68"/>
      <c r="E319" s="70"/>
      <c r="F319" s="104" t="s">
        <v>10462</v>
      </c>
      <c r="G319" s="67"/>
      <c r="H319" s="71"/>
      <c r="I319" s="72"/>
      <c r="J319" s="72"/>
      <c r="K319" s="71" t="s">
        <v>13036</v>
      </c>
      <c r="L319" s="75"/>
      <c r="M319" s="76"/>
      <c r="N319" s="76"/>
      <c r="O319" s="77"/>
      <c r="P319" s="78"/>
      <c r="Q319" s="78"/>
      <c r="R319" s="88"/>
      <c r="S319" s="88"/>
      <c r="T319" s="88"/>
      <c r="U319" s="88"/>
      <c r="V319" s="52"/>
      <c r="W319" s="52"/>
      <c r="X319" s="52"/>
      <c r="Y319" s="52"/>
      <c r="Z319" s="51"/>
      <c r="AA319" s="73"/>
      <c r="AB319" s="73"/>
      <c r="AC319" s="74"/>
      <c r="AD319" s="80">
        <v>509</v>
      </c>
      <c r="AE319" s="80">
        <v>3268</v>
      </c>
      <c r="AF319" s="80">
        <v>1532</v>
      </c>
      <c r="AG319" s="80">
        <v>495</v>
      </c>
      <c r="AH319" s="80"/>
      <c r="AI319" s="80" t="s">
        <v>7986</v>
      </c>
      <c r="AJ319" s="80" t="s">
        <v>8863</v>
      </c>
      <c r="AK319" s="84" t="s">
        <v>9645</v>
      </c>
      <c r="AL319" s="80"/>
      <c r="AM319" s="82">
        <v>42619.613993055558</v>
      </c>
      <c r="AN319" s="80" t="s">
        <v>11418</v>
      </c>
      <c r="AO319" s="84" t="s">
        <v>11735</v>
      </c>
      <c r="AP319" s="80" t="s">
        <v>65</v>
      </c>
      <c r="AQ319" s="2"/>
      <c r="AR319" s="3"/>
      <c r="AS319" s="3"/>
      <c r="AT319" s="3"/>
      <c r="AU319" s="3"/>
    </row>
    <row r="320" spans="1:47" x14ac:dyDescent="0.35">
      <c r="A320" s="66" t="s">
        <v>1389</v>
      </c>
      <c r="B320" s="67"/>
      <c r="C320" s="67"/>
      <c r="D320" s="68"/>
      <c r="E320" s="70"/>
      <c r="F320" s="104" t="s">
        <v>10463</v>
      </c>
      <c r="G320" s="67"/>
      <c r="H320" s="71"/>
      <c r="I320" s="72"/>
      <c r="J320" s="72"/>
      <c r="K320" s="71" t="s">
        <v>13037</v>
      </c>
      <c r="L320" s="75"/>
      <c r="M320" s="76"/>
      <c r="N320" s="76"/>
      <c r="O320" s="77"/>
      <c r="P320" s="78"/>
      <c r="Q320" s="78"/>
      <c r="R320" s="88"/>
      <c r="S320" s="88"/>
      <c r="T320" s="88"/>
      <c r="U320" s="88"/>
      <c r="V320" s="52"/>
      <c r="W320" s="52"/>
      <c r="X320" s="52"/>
      <c r="Y320" s="52"/>
      <c r="Z320" s="51"/>
      <c r="AA320" s="73"/>
      <c r="AB320" s="73"/>
      <c r="AC320" s="74"/>
      <c r="AD320" s="80">
        <v>90</v>
      </c>
      <c r="AE320" s="80">
        <v>51</v>
      </c>
      <c r="AF320" s="80">
        <v>223</v>
      </c>
      <c r="AG320" s="80">
        <v>195</v>
      </c>
      <c r="AH320" s="80"/>
      <c r="AI320" s="80"/>
      <c r="AJ320" s="80"/>
      <c r="AK320" s="80"/>
      <c r="AL320" s="80"/>
      <c r="AM320" s="82">
        <v>40870.647407407407</v>
      </c>
      <c r="AN320" s="80" t="s">
        <v>11418</v>
      </c>
      <c r="AO320" s="84" t="s">
        <v>11736</v>
      </c>
      <c r="AP320" s="80" t="s">
        <v>65</v>
      </c>
      <c r="AQ320" s="2"/>
      <c r="AR320" s="3"/>
      <c r="AS320" s="3"/>
      <c r="AT320" s="3"/>
      <c r="AU320" s="3"/>
    </row>
    <row r="321" spans="1:47" x14ac:dyDescent="0.35">
      <c r="A321" s="66" t="s">
        <v>403</v>
      </c>
      <c r="B321" s="67"/>
      <c r="C321" s="67"/>
      <c r="D321" s="68"/>
      <c r="E321" s="70"/>
      <c r="F321" s="104" t="s">
        <v>10464</v>
      </c>
      <c r="G321" s="67"/>
      <c r="H321" s="71"/>
      <c r="I321" s="72"/>
      <c r="J321" s="72"/>
      <c r="K321" s="71" t="s">
        <v>13038</v>
      </c>
      <c r="L321" s="75"/>
      <c r="M321" s="76"/>
      <c r="N321" s="76"/>
      <c r="O321" s="77"/>
      <c r="P321" s="78"/>
      <c r="Q321" s="78"/>
      <c r="R321" s="88"/>
      <c r="S321" s="88"/>
      <c r="T321" s="88"/>
      <c r="U321" s="88"/>
      <c r="V321" s="52"/>
      <c r="W321" s="52"/>
      <c r="X321" s="52"/>
      <c r="Y321" s="52"/>
      <c r="Z321" s="51"/>
      <c r="AA321" s="73"/>
      <c r="AB321" s="73"/>
      <c r="AC321" s="74"/>
      <c r="AD321" s="80">
        <v>162</v>
      </c>
      <c r="AE321" s="80">
        <v>228</v>
      </c>
      <c r="AF321" s="80">
        <v>805</v>
      </c>
      <c r="AG321" s="80">
        <v>318</v>
      </c>
      <c r="AH321" s="80"/>
      <c r="AI321" s="80" t="s">
        <v>7987</v>
      </c>
      <c r="AJ321" s="80" t="s">
        <v>8863</v>
      </c>
      <c r="AK321" s="84" t="s">
        <v>9646</v>
      </c>
      <c r="AL321" s="80"/>
      <c r="AM321" s="82">
        <v>42249.426388888889</v>
      </c>
      <c r="AN321" s="80" t="s">
        <v>11418</v>
      </c>
      <c r="AO321" s="84" t="s">
        <v>11737</v>
      </c>
      <c r="AP321" s="80" t="s">
        <v>66</v>
      </c>
      <c r="AQ321" s="2"/>
      <c r="AR321" s="3"/>
      <c r="AS321" s="3"/>
      <c r="AT321" s="3"/>
      <c r="AU321" s="3"/>
    </row>
    <row r="322" spans="1:47" x14ac:dyDescent="0.35">
      <c r="A322" s="66" t="s">
        <v>404</v>
      </c>
      <c r="B322" s="67"/>
      <c r="C322" s="67"/>
      <c r="D322" s="68"/>
      <c r="E322" s="70"/>
      <c r="F322" s="104" t="s">
        <v>10465</v>
      </c>
      <c r="G322" s="67"/>
      <c r="H322" s="71"/>
      <c r="I322" s="72"/>
      <c r="J322" s="72"/>
      <c r="K322" s="71" t="s">
        <v>13039</v>
      </c>
      <c r="L322" s="75"/>
      <c r="M322" s="76"/>
      <c r="N322" s="76"/>
      <c r="O322" s="77"/>
      <c r="P322" s="78"/>
      <c r="Q322" s="78"/>
      <c r="R322" s="88"/>
      <c r="S322" s="88"/>
      <c r="T322" s="88"/>
      <c r="U322" s="88"/>
      <c r="V322" s="52"/>
      <c r="W322" s="52"/>
      <c r="X322" s="52"/>
      <c r="Y322" s="52"/>
      <c r="Z322" s="51"/>
      <c r="AA322" s="73"/>
      <c r="AB322" s="73"/>
      <c r="AC322" s="74"/>
      <c r="AD322" s="80">
        <v>386</v>
      </c>
      <c r="AE322" s="80">
        <v>1040</v>
      </c>
      <c r="AF322" s="80">
        <v>4148</v>
      </c>
      <c r="AG322" s="80">
        <v>1492</v>
      </c>
      <c r="AH322" s="80"/>
      <c r="AI322" s="80" t="s">
        <v>7988</v>
      </c>
      <c r="AJ322" s="80" t="s">
        <v>9034</v>
      </c>
      <c r="AK322" s="84" t="s">
        <v>9647</v>
      </c>
      <c r="AL322" s="80"/>
      <c r="AM322" s="82">
        <v>42416.66196759259</v>
      </c>
      <c r="AN322" s="80" t="s">
        <v>11418</v>
      </c>
      <c r="AO322" s="84" t="s">
        <v>11738</v>
      </c>
      <c r="AP322" s="80" t="s">
        <v>66</v>
      </c>
      <c r="AQ322" s="2"/>
      <c r="AR322" s="3"/>
      <c r="AS322" s="3"/>
      <c r="AT322" s="3"/>
      <c r="AU322" s="3"/>
    </row>
    <row r="323" spans="1:47" x14ac:dyDescent="0.35">
      <c r="A323" s="66" t="s">
        <v>405</v>
      </c>
      <c r="B323" s="67"/>
      <c r="C323" s="67"/>
      <c r="D323" s="68"/>
      <c r="E323" s="70"/>
      <c r="F323" s="104" t="s">
        <v>10466</v>
      </c>
      <c r="G323" s="67"/>
      <c r="H323" s="71"/>
      <c r="I323" s="72"/>
      <c r="J323" s="72"/>
      <c r="K323" s="71" t="s">
        <v>13040</v>
      </c>
      <c r="L323" s="75"/>
      <c r="M323" s="76"/>
      <c r="N323" s="76"/>
      <c r="O323" s="77"/>
      <c r="P323" s="78"/>
      <c r="Q323" s="78"/>
      <c r="R323" s="88"/>
      <c r="S323" s="88"/>
      <c r="T323" s="88"/>
      <c r="U323" s="88"/>
      <c r="V323" s="52"/>
      <c r="W323" s="52"/>
      <c r="X323" s="52"/>
      <c r="Y323" s="52"/>
      <c r="Z323" s="51"/>
      <c r="AA323" s="73"/>
      <c r="AB323" s="73"/>
      <c r="AC323" s="74"/>
      <c r="AD323" s="80">
        <v>439</v>
      </c>
      <c r="AE323" s="80">
        <v>485</v>
      </c>
      <c r="AF323" s="80">
        <v>1438</v>
      </c>
      <c r="AG323" s="80">
        <v>2252</v>
      </c>
      <c r="AH323" s="80"/>
      <c r="AI323" s="80" t="s">
        <v>7989</v>
      </c>
      <c r="AJ323" s="80" t="s">
        <v>8892</v>
      </c>
      <c r="AK323" s="84" t="s">
        <v>9648</v>
      </c>
      <c r="AL323" s="80"/>
      <c r="AM323" s="82">
        <v>40074.327835648146</v>
      </c>
      <c r="AN323" s="80" t="s">
        <v>11418</v>
      </c>
      <c r="AO323" s="84" t="s">
        <v>11739</v>
      </c>
      <c r="AP323" s="80" t="s">
        <v>66</v>
      </c>
      <c r="AQ323" s="2"/>
      <c r="AR323" s="3"/>
      <c r="AS323" s="3"/>
      <c r="AT323" s="3"/>
      <c r="AU323" s="3"/>
    </row>
    <row r="324" spans="1:47" x14ac:dyDescent="0.35">
      <c r="A324" s="66" t="s">
        <v>406</v>
      </c>
      <c r="B324" s="67"/>
      <c r="C324" s="67"/>
      <c r="D324" s="68"/>
      <c r="E324" s="70"/>
      <c r="F324" s="104" t="s">
        <v>10467</v>
      </c>
      <c r="G324" s="67"/>
      <c r="H324" s="71"/>
      <c r="I324" s="72"/>
      <c r="J324" s="72"/>
      <c r="K324" s="71" t="s">
        <v>13041</v>
      </c>
      <c r="L324" s="75"/>
      <c r="M324" s="76"/>
      <c r="N324" s="76"/>
      <c r="O324" s="77"/>
      <c r="P324" s="78"/>
      <c r="Q324" s="78"/>
      <c r="R324" s="88"/>
      <c r="S324" s="88"/>
      <c r="T324" s="88"/>
      <c r="U324" s="88"/>
      <c r="V324" s="52"/>
      <c r="W324" s="52"/>
      <c r="X324" s="52"/>
      <c r="Y324" s="52"/>
      <c r="Z324" s="51"/>
      <c r="AA324" s="73"/>
      <c r="AB324" s="73"/>
      <c r="AC324" s="74"/>
      <c r="AD324" s="80">
        <v>485</v>
      </c>
      <c r="AE324" s="80">
        <v>119</v>
      </c>
      <c r="AF324" s="80">
        <v>609</v>
      </c>
      <c r="AG324" s="80">
        <v>681</v>
      </c>
      <c r="AH324" s="80"/>
      <c r="AI324" s="80"/>
      <c r="AJ324" s="80"/>
      <c r="AK324" s="80"/>
      <c r="AL324" s="80"/>
      <c r="AM324" s="82">
        <v>43185.668564814812</v>
      </c>
      <c r="AN324" s="80" t="s">
        <v>11418</v>
      </c>
      <c r="AO324" s="84" t="s">
        <v>11740</v>
      </c>
      <c r="AP324" s="80" t="s">
        <v>66</v>
      </c>
      <c r="AQ324" s="2"/>
      <c r="AR324" s="3"/>
      <c r="AS324" s="3"/>
      <c r="AT324" s="3"/>
      <c r="AU324" s="3"/>
    </row>
    <row r="325" spans="1:47" x14ac:dyDescent="0.35">
      <c r="A325" s="66" t="s">
        <v>407</v>
      </c>
      <c r="B325" s="67"/>
      <c r="C325" s="67"/>
      <c r="D325" s="68"/>
      <c r="E325" s="70"/>
      <c r="F325" s="104" t="s">
        <v>10468</v>
      </c>
      <c r="G325" s="67"/>
      <c r="H325" s="71"/>
      <c r="I325" s="72"/>
      <c r="J325" s="72"/>
      <c r="K325" s="71" t="s">
        <v>13042</v>
      </c>
      <c r="L325" s="75"/>
      <c r="M325" s="76"/>
      <c r="N325" s="76"/>
      <c r="O325" s="77"/>
      <c r="P325" s="78"/>
      <c r="Q325" s="78"/>
      <c r="R325" s="88"/>
      <c r="S325" s="88"/>
      <c r="T325" s="88"/>
      <c r="U325" s="88"/>
      <c r="V325" s="52"/>
      <c r="W325" s="52"/>
      <c r="X325" s="52"/>
      <c r="Y325" s="52"/>
      <c r="Z325" s="51"/>
      <c r="AA325" s="73"/>
      <c r="AB325" s="73"/>
      <c r="AC325" s="74"/>
      <c r="AD325" s="80">
        <v>4976</v>
      </c>
      <c r="AE325" s="80">
        <v>2160</v>
      </c>
      <c r="AF325" s="80">
        <v>124831</v>
      </c>
      <c r="AG325" s="80">
        <v>1348</v>
      </c>
      <c r="AH325" s="80"/>
      <c r="AI325" s="80" t="s">
        <v>7990</v>
      </c>
      <c r="AJ325" s="80" t="s">
        <v>9035</v>
      </c>
      <c r="AK325" s="80"/>
      <c r="AL325" s="80"/>
      <c r="AM325" s="82">
        <v>41863.95815972222</v>
      </c>
      <c r="AN325" s="80" t="s">
        <v>11418</v>
      </c>
      <c r="AO325" s="84" t="s">
        <v>11741</v>
      </c>
      <c r="AP325" s="80" t="s">
        <v>66</v>
      </c>
      <c r="AQ325" s="2"/>
      <c r="AR325" s="3"/>
      <c r="AS325" s="3"/>
      <c r="AT325" s="3"/>
      <c r="AU325" s="3"/>
    </row>
    <row r="326" spans="1:47" x14ac:dyDescent="0.35">
      <c r="A326" s="66" t="s">
        <v>408</v>
      </c>
      <c r="B326" s="67"/>
      <c r="C326" s="67"/>
      <c r="D326" s="68"/>
      <c r="E326" s="70"/>
      <c r="F326" s="104" t="s">
        <v>10469</v>
      </c>
      <c r="G326" s="67"/>
      <c r="H326" s="71"/>
      <c r="I326" s="72"/>
      <c r="J326" s="72"/>
      <c r="K326" s="71" t="s">
        <v>13043</v>
      </c>
      <c r="L326" s="75"/>
      <c r="M326" s="76"/>
      <c r="N326" s="76"/>
      <c r="O326" s="77"/>
      <c r="P326" s="78"/>
      <c r="Q326" s="78"/>
      <c r="R326" s="88"/>
      <c r="S326" s="88"/>
      <c r="T326" s="88"/>
      <c r="U326" s="88"/>
      <c r="V326" s="52"/>
      <c r="W326" s="52"/>
      <c r="X326" s="52"/>
      <c r="Y326" s="52"/>
      <c r="Z326" s="51"/>
      <c r="AA326" s="73"/>
      <c r="AB326" s="73"/>
      <c r="AC326" s="74"/>
      <c r="AD326" s="80">
        <v>1214</v>
      </c>
      <c r="AE326" s="80">
        <v>448</v>
      </c>
      <c r="AF326" s="80">
        <v>11541</v>
      </c>
      <c r="AG326" s="80">
        <v>22742</v>
      </c>
      <c r="AH326" s="80"/>
      <c r="AI326" s="80" t="s">
        <v>7991</v>
      </c>
      <c r="AJ326" s="80"/>
      <c r="AK326" s="80"/>
      <c r="AL326" s="80"/>
      <c r="AM326" s="82">
        <v>43488.842534722222</v>
      </c>
      <c r="AN326" s="80" t="s">
        <v>11418</v>
      </c>
      <c r="AO326" s="84" t="s">
        <v>11742</v>
      </c>
      <c r="AP326" s="80" t="s">
        <v>66</v>
      </c>
      <c r="AQ326" s="2"/>
      <c r="AR326" s="3"/>
      <c r="AS326" s="3"/>
      <c r="AT326" s="3"/>
      <c r="AU326" s="3"/>
    </row>
    <row r="327" spans="1:47" x14ac:dyDescent="0.35">
      <c r="A327" s="66" t="s">
        <v>409</v>
      </c>
      <c r="B327" s="67"/>
      <c r="C327" s="67"/>
      <c r="D327" s="68"/>
      <c r="E327" s="70"/>
      <c r="F327" s="104" t="s">
        <v>10470</v>
      </c>
      <c r="G327" s="67"/>
      <c r="H327" s="71"/>
      <c r="I327" s="72"/>
      <c r="J327" s="72"/>
      <c r="K327" s="71" t="s">
        <v>13044</v>
      </c>
      <c r="L327" s="75"/>
      <c r="M327" s="76"/>
      <c r="N327" s="76"/>
      <c r="O327" s="77"/>
      <c r="P327" s="78"/>
      <c r="Q327" s="78"/>
      <c r="R327" s="88"/>
      <c r="S327" s="88"/>
      <c r="T327" s="88"/>
      <c r="U327" s="88"/>
      <c r="V327" s="52"/>
      <c r="W327" s="52"/>
      <c r="X327" s="52"/>
      <c r="Y327" s="52"/>
      <c r="Z327" s="51"/>
      <c r="AA327" s="73"/>
      <c r="AB327" s="73"/>
      <c r="AC327" s="74"/>
      <c r="AD327" s="80">
        <v>618</v>
      </c>
      <c r="AE327" s="80">
        <v>331</v>
      </c>
      <c r="AF327" s="80">
        <v>42319</v>
      </c>
      <c r="AG327" s="80">
        <v>37781</v>
      </c>
      <c r="AH327" s="80"/>
      <c r="AI327" s="80" t="s">
        <v>7992</v>
      </c>
      <c r="AJ327" s="80" t="s">
        <v>8880</v>
      </c>
      <c r="AK327" s="80"/>
      <c r="AL327" s="80"/>
      <c r="AM327" s="82">
        <v>40343.427430555559</v>
      </c>
      <c r="AN327" s="80" t="s">
        <v>11418</v>
      </c>
      <c r="AO327" s="84" t="s">
        <v>11743</v>
      </c>
      <c r="AP327" s="80" t="s">
        <v>66</v>
      </c>
      <c r="AQ327" s="2"/>
      <c r="AR327" s="3"/>
      <c r="AS327" s="3"/>
      <c r="AT327" s="3"/>
      <c r="AU327" s="3"/>
    </row>
    <row r="328" spans="1:47" x14ac:dyDescent="0.35">
      <c r="A328" s="66" t="s">
        <v>1178</v>
      </c>
      <c r="B328" s="67"/>
      <c r="C328" s="67"/>
      <c r="D328" s="68"/>
      <c r="E328" s="70"/>
      <c r="F328" s="104" t="s">
        <v>10471</v>
      </c>
      <c r="G328" s="67"/>
      <c r="H328" s="71"/>
      <c r="I328" s="72"/>
      <c r="J328" s="72"/>
      <c r="K328" s="71" t="s">
        <v>13045</v>
      </c>
      <c r="L328" s="75"/>
      <c r="M328" s="76"/>
      <c r="N328" s="76"/>
      <c r="O328" s="77"/>
      <c r="P328" s="78"/>
      <c r="Q328" s="78"/>
      <c r="R328" s="88"/>
      <c r="S328" s="88"/>
      <c r="T328" s="88"/>
      <c r="U328" s="88"/>
      <c r="V328" s="52"/>
      <c r="W328" s="52"/>
      <c r="X328" s="52"/>
      <c r="Y328" s="52"/>
      <c r="Z328" s="51"/>
      <c r="AA328" s="73"/>
      <c r="AB328" s="73"/>
      <c r="AC328" s="74"/>
      <c r="AD328" s="80">
        <v>956</v>
      </c>
      <c r="AE328" s="80">
        <v>1672</v>
      </c>
      <c r="AF328" s="80">
        <v>3890</v>
      </c>
      <c r="AG328" s="80">
        <v>2754</v>
      </c>
      <c r="AH328" s="80"/>
      <c r="AI328" s="80" t="s">
        <v>7993</v>
      </c>
      <c r="AJ328" s="80" t="s">
        <v>8892</v>
      </c>
      <c r="AK328" s="84" t="s">
        <v>9649</v>
      </c>
      <c r="AL328" s="80"/>
      <c r="AM328" s="82">
        <v>41113.789351851854</v>
      </c>
      <c r="AN328" s="80" t="s">
        <v>11418</v>
      </c>
      <c r="AO328" s="84" t="s">
        <v>11744</v>
      </c>
      <c r="AP328" s="80" t="s">
        <v>66</v>
      </c>
      <c r="AQ328" s="2"/>
      <c r="AR328" s="3"/>
      <c r="AS328" s="3"/>
      <c r="AT328" s="3"/>
      <c r="AU328" s="3"/>
    </row>
    <row r="329" spans="1:47" x14ac:dyDescent="0.35">
      <c r="A329" s="66" t="s">
        <v>410</v>
      </c>
      <c r="B329" s="67"/>
      <c r="C329" s="67"/>
      <c r="D329" s="68"/>
      <c r="E329" s="70"/>
      <c r="F329" s="104" t="s">
        <v>10472</v>
      </c>
      <c r="G329" s="67"/>
      <c r="H329" s="71"/>
      <c r="I329" s="72"/>
      <c r="J329" s="72"/>
      <c r="K329" s="71" t="s">
        <v>13046</v>
      </c>
      <c r="L329" s="75"/>
      <c r="M329" s="76"/>
      <c r="N329" s="76"/>
      <c r="O329" s="77"/>
      <c r="P329" s="78"/>
      <c r="Q329" s="78"/>
      <c r="R329" s="88"/>
      <c r="S329" s="88"/>
      <c r="T329" s="88"/>
      <c r="U329" s="88"/>
      <c r="V329" s="52"/>
      <c r="W329" s="52"/>
      <c r="X329" s="52"/>
      <c r="Y329" s="52"/>
      <c r="Z329" s="51"/>
      <c r="AA329" s="73"/>
      <c r="AB329" s="73"/>
      <c r="AC329" s="74"/>
      <c r="AD329" s="80">
        <v>207</v>
      </c>
      <c r="AE329" s="80">
        <v>8</v>
      </c>
      <c r="AF329" s="80">
        <v>929</v>
      </c>
      <c r="AG329" s="80">
        <v>438</v>
      </c>
      <c r="AH329" s="80"/>
      <c r="AI329" s="80"/>
      <c r="AJ329" s="80"/>
      <c r="AK329" s="80"/>
      <c r="AL329" s="80"/>
      <c r="AM329" s="82">
        <v>43752.77685185185</v>
      </c>
      <c r="AN329" s="80" t="s">
        <v>11418</v>
      </c>
      <c r="AO329" s="84" t="s">
        <v>11745</v>
      </c>
      <c r="AP329" s="80" t="s">
        <v>66</v>
      </c>
      <c r="AQ329" s="2"/>
      <c r="AR329" s="3"/>
      <c r="AS329" s="3"/>
      <c r="AT329" s="3"/>
      <c r="AU329" s="3"/>
    </row>
    <row r="330" spans="1:47" x14ac:dyDescent="0.35">
      <c r="A330" s="66" t="s">
        <v>1390</v>
      </c>
      <c r="B330" s="67"/>
      <c r="C330" s="67"/>
      <c r="D330" s="68"/>
      <c r="E330" s="70"/>
      <c r="F330" s="104" t="s">
        <v>10473</v>
      </c>
      <c r="G330" s="67"/>
      <c r="H330" s="71"/>
      <c r="I330" s="72"/>
      <c r="J330" s="72"/>
      <c r="K330" s="71" t="s">
        <v>13047</v>
      </c>
      <c r="L330" s="75"/>
      <c r="M330" s="76"/>
      <c r="N330" s="76"/>
      <c r="O330" s="77"/>
      <c r="P330" s="78"/>
      <c r="Q330" s="78"/>
      <c r="R330" s="88"/>
      <c r="S330" s="88"/>
      <c r="T330" s="88"/>
      <c r="U330" s="88"/>
      <c r="V330" s="52"/>
      <c r="W330" s="52"/>
      <c r="X330" s="52"/>
      <c r="Y330" s="52"/>
      <c r="Z330" s="51"/>
      <c r="AA330" s="73"/>
      <c r="AB330" s="73"/>
      <c r="AC330" s="74"/>
      <c r="AD330" s="80">
        <v>1032</v>
      </c>
      <c r="AE330" s="80">
        <v>1102</v>
      </c>
      <c r="AF330" s="80">
        <v>8222</v>
      </c>
      <c r="AG330" s="80">
        <v>107865</v>
      </c>
      <c r="AH330" s="80"/>
      <c r="AI330" s="80" t="s">
        <v>7994</v>
      </c>
      <c r="AJ330" s="80" t="s">
        <v>9036</v>
      </c>
      <c r="AK330" s="84" t="s">
        <v>9650</v>
      </c>
      <c r="AL330" s="80"/>
      <c r="AM330" s="82">
        <v>43704.499872685185</v>
      </c>
      <c r="AN330" s="80" t="s">
        <v>11418</v>
      </c>
      <c r="AO330" s="84" t="s">
        <v>11746</v>
      </c>
      <c r="AP330" s="80" t="s">
        <v>65</v>
      </c>
      <c r="AQ330" s="2"/>
      <c r="AR330" s="3"/>
      <c r="AS330" s="3"/>
      <c r="AT330" s="3"/>
      <c r="AU330" s="3"/>
    </row>
    <row r="331" spans="1:47" x14ac:dyDescent="0.35">
      <c r="A331" s="66" t="s">
        <v>411</v>
      </c>
      <c r="B331" s="67"/>
      <c r="C331" s="67"/>
      <c r="D331" s="68"/>
      <c r="E331" s="70"/>
      <c r="F331" s="104" t="s">
        <v>10474</v>
      </c>
      <c r="G331" s="67"/>
      <c r="H331" s="71"/>
      <c r="I331" s="72"/>
      <c r="J331" s="72"/>
      <c r="K331" s="71" t="s">
        <v>13048</v>
      </c>
      <c r="L331" s="75"/>
      <c r="M331" s="76"/>
      <c r="N331" s="76"/>
      <c r="O331" s="77"/>
      <c r="P331" s="78"/>
      <c r="Q331" s="78"/>
      <c r="R331" s="88"/>
      <c r="S331" s="88"/>
      <c r="T331" s="88"/>
      <c r="U331" s="88"/>
      <c r="V331" s="52"/>
      <c r="W331" s="52"/>
      <c r="X331" s="52"/>
      <c r="Y331" s="52"/>
      <c r="Z331" s="51"/>
      <c r="AA331" s="73"/>
      <c r="AB331" s="73"/>
      <c r="AC331" s="74"/>
      <c r="AD331" s="80">
        <v>0</v>
      </c>
      <c r="AE331" s="80">
        <v>3635</v>
      </c>
      <c r="AF331" s="80">
        <v>169857</v>
      </c>
      <c r="AG331" s="80">
        <v>3</v>
      </c>
      <c r="AH331" s="80"/>
      <c r="AI331" s="80" t="s">
        <v>7995</v>
      </c>
      <c r="AJ331" s="80" t="s">
        <v>9037</v>
      </c>
      <c r="AK331" s="84" t="s">
        <v>9651</v>
      </c>
      <c r="AL331" s="80"/>
      <c r="AM331" s="82">
        <v>42977.844467592593</v>
      </c>
      <c r="AN331" s="80" t="s">
        <v>11418</v>
      </c>
      <c r="AO331" s="84" t="s">
        <v>11747</v>
      </c>
      <c r="AP331" s="80" t="s">
        <v>66</v>
      </c>
      <c r="AQ331" s="2"/>
      <c r="AR331" s="3"/>
      <c r="AS331" s="3"/>
      <c r="AT331" s="3"/>
      <c r="AU331" s="3"/>
    </row>
    <row r="332" spans="1:47" x14ac:dyDescent="0.35">
      <c r="A332" s="66" t="s">
        <v>1001</v>
      </c>
      <c r="B332" s="67"/>
      <c r="C332" s="67"/>
      <c r="D332" s="68"/>
      <c r="E332" s="70"/>
      <c r="F332" s="104" t="s">
        <v>10475</v>
      </c>
      <c r="G332" s="67"/>
      <c r="H332" s="71"/>
      <c r="I332" s="72"/>
      <c r="J332" s="72"/>
      <c r="K332" s="71" t="s">
        <v>13049</v>
      </c>
      <c r="L332" s="75"/>
      <c r="M332" s="76"/>
      <c r="N332" s="76"/>
      <c r="O332" s="77"/>
      <c r="P332" s="78"/>
      <c r="Q332" s="78"/>
      <c r="R332" s="88"/>
      <c r="S332" s="88"/>
      <c r="T332" s="88"/>
      <c r="U332" s="88"/>
      <c r="V332" s="52"/>
      <c r="W332" s="52"/>
      <c r="X332" s="52"/>
      <c r="Y332" s="52"/>
      <c r="Z332" s="51"/>
      <c r="AA332" s="73"/>
      <c r="AB332" s="73"/>
      <c r="AC332" s="74"/>
      <c r="AD332" s="80">
        <v>61</v>
      </c>
      <c r="AE332" s="80">
        <v>39</v>
      </c>
      <c r="AF332" s="80">
        <v>29</v>
      </c>
      <c r="AG332" s="80">
        <v>35</v>
      </c>
      <c r="AH332" s="80"/>
      <c r="AI332" s="80" t="s">
        <v>7996</v>
      </c>
      <c r="AJ332" s="80" t="s">
        <v>9038</v>
      </c>
      <c r="AK332" s="84" t="s">
        <v>9652</v>
      </c>
      <c r="AL332" s="80"/>
      <c r="AM332" s="82">
        <v>44238.645208333335</v>
      </c>
      <c r="AN332" s="80" t="s">
        <v>11418</v>
      </c>
      <c r="AO332" s="84" t="s">
        <v>11748</v>
      </c>
      <c r="AP332" s="80" t="s">
        <v>66</v>
      </c>
      <c r="AQ332" s="2"/>
      <c r="AR332" s="3"/>
      <c r="AS332" s="3"/>
      <c r="AT332" s="3"/>
      <c r="AU332" s="3"/>
    </row>
    <row r="333" spans="1:47" x14ac:dyDescent="0.35">
      <c r="A333" s="66" t="s">
        <v>412</v>
      </c>
      <c r="B333" s="67"/>
      <c r="C333" s="67"/>
      <c r="D333" s="68"/>
      <c r="E333" s="70"/>
      <c r="F333" s="104" t="s">
        <v>10476</v>
      </c>
      <c r="G333" s="67"/>
      <c r="H333" s="71"/>
      <c r="I333" s="72"/>
      <c r="J333" s="72"/>
      <c r="K333" s="71" t="s">
        <v>13050</v>
      </c>
      <c r="L333" s="75"/>
      <c r="M333" s="76"/>
      <c r="N333" s="76"/>
      <c r="O333" s="77"/>
      <c r="P333" s="78"/>
      <c r="Q333" s="78"/>
      <c r="R333" s="88"/>
      <c r="S333" s="88"/>
      <c r="T333" s="88"/>
      <c r="U333" s="88"/>
      <c r="V333" s="52"/>
      <c r="W333" s="52"/>
      <c r="X333" s="52"/>
      <c r="Y333" s="52"/>
      <c r="Z333" s="51"/>
      <c r="AA333" s="73"/>
      <c r="AB333" s="73"/>
      <c r="AC333" s="74"/>
      <c r="AD333" s="80">
        <v>4199</v>
      </c>
      <c r="AE333" s="80">
        <v>2458</v>
      </c>
      <c r="AF333" s="80">
        <v>229456</v>
      </c>
      <c r="AG333" s="80">
        <v>36</v>
      </c>
      <c r="AH333" s="80"/>
      <c r="AI333" s="80" t="s">
        <v>7997</v>
      </c>
      <c r="AJ333" s="80" t="s">
        <v>9039</v>
      </c>
      <c r="AK333" s="84" t="s">
        <v>9653</v>
      </c>
      <c r="AL333" s="80"/>
      <c r="AM333" s="82">
        <v>40189.873576388891</v>
      </c>
      <c r="AN333" s="80" t="s">
        <v>11418</v>
      </c>
      <c r="AO333" s="84" t="s">
        <v>11749</v>
      </c>
      <c r="AP333" s="80" t="s">
        <v>66</v>
      </c>
      <c r="AQ333" s="2"/>
      <c r="AR333" s="3"/>
      <c r="AS333" s="3"/>
      <c r="AT333" s="3"/>
      <c r="AU333" s="3"/>
    </row>
    <row r="334" spans="1:47" x14ac:dyDescent="0.35">
      <c r="A334" s="66" t="s">
        <v>413</v>
      </c>
      <c r="B334" s="67"/>
      <c r="C334" s="67"/>
      <c r="D334" s="68"/>
      <c r="E334" s="70"/>
      <c r="F334" s="104" t="s">
        <v>10477</v>
      </c>
      <c r="G334" s="67"/>
      <c r="H334" s="71"/>
      <c r="I334" s="72"/>
      <c r="J334" s="72"/>
      <c r="K334" s="71" t="s">
        <v>13051</v>
      </c>
      <c r="L334" s="75"/>
      <c r="M334" s="76"/>
      <c r="N334" s="76"/>
      <c r="O334" s="77"/>
      <c r="P334" s="78"/>
      <c r="Q334" s="78"/>
      <c r="R334" s="88"/>
      <c r="S334" s="88"/>
      <c r="T334" s="88"/>
      <c r="U334" s="88"/>
      <c r="V334" s="52"/>
      <c r="W334" s="52"/>
      <c r="X334" s="52"/>
      <c r="Y334" s="52"/>
      <c r="Z334" s="51"/>
      <c r="AA334" s="73"/>
      <c r="AB334" s="73"/>
      <c r="AC334" s="74"/>
      <c r="AD334" s="80">
        <v>2912</v>
      </c>
      <c r="AE334" s="80">
        <v>625</v>
      </c>
      <c r="AF334" s="80">
        <v>19507</v>
      </c>
      <c r="AG334" s="80">
        <v>88815</v>
      </c>
      <c r="AH334" s="80"/>
      <c r="AI334" s="80" t="s">
        <v>7998</v>
      </c>
      <c r="AJ334" s="80" t="s">
        <v>9040</v>
      </c>
      <c r="AK334" s="84" t="s">
        <v>9654</v>
      </c>
      <c r="AL334" s="80"/>
      <c r="AM334" s="82">
        <v>43458.519224537034</v>
      </c>
      <c r="AN334" s="80" t="s">
        <v>11418</v>
      </c>
      <c r="AO334" s="84" t="s">
        <v>11750</v>
      </c>
      <c r="AP334" s="80" t="s">
        <v>66</v>
      </c>
      <c r="AQ334" s="2"/>
      <c r="AR334" s="3"/>
      <c r="AS334" s="3"/>
      <c r="AT334" s="3"/>
      <c r="AU334" s="3"/>
    </row>
    <row r="335" spans="1:47" x14ac:dyDescent="0.35">
      <c r="A335" s="66" t="s">
        <v>414</v>
      </c>
      <c r="B335" s="67"/>
      <c r="C335" s="67"/>
      <c r="D335" s="68"/>
      <c r="E335" s="70"/>
      <c r="F335" s="104" t="s">
        <v>10478</v>
      </c>
      <c r="G335" s="67"/>
      <c r="H335" s="71"/>
      <c r="I335" s="72"/>
      <c r="J335" s="72"/>
      <c r="K335" s="71" t="s">
        <v>13052</v>
      </c>
      <c r="L335" s="75"/>
      <c r="M335" s="76"/>
      <c r="N335" s="76"/>
      <c r="O335" s="77"/>
      <c r="P335" s="78"/>
      <c r="Q335" s="78"/>
      <c r="R335" s="88"/>
      <c r="S335" s="88"/>
      <c r="T335" s="88"/>
      <c r="U335" s="88"/>
      <c r="V335" s="52"/>
      <c r="W335" s="52"/>
      <c r="X335" s="52"/>
      <c r="Y335" s="52"/>
      <c r="Z335" s="51"/>
      <c r="AA335" s="73"/>
      <c r="AB335" s="73"/>
      <c r="AC335" s="74"/>
      <c r="AD335" s="80">
        <v>4450</v>
      </c>
      <c r="AE335" s="80">
        <v>1012</v>
      </c>
      <c r="AF335" s="80">
        <v>21617</v>
      </c>
      <c r="AG335" s="80">
        <v>26292</v>
      </c>
      <c r="AH335" s="80"/>
      <c r="AI335" s="80" t="s">
        <v>7999</v>
      </c>
      <c r="AJ335" s="80" t="s">
        <v>9041</v>
      </c>
      <c r="AK335" s="80"/>
      <c r="AL335" s="80"/>
      <c r="AM335" s="82">
        <v>40887.783275462964</v>
      </c>
      <c r="AN335" s="80" t="s">
        <v>11418</v>
      </c>
      <c r="AO335" s="84" t="s">
        <v>11751</v>
      </c>
      <c r="AP335" s="80" t="s">
        <v>66</v>
      </c>
      <c r="AQ335" s="2"/>
      <c r="AR335" s="3"/>
      <c r="AS335" s="3"/>
      <c r="AT335" s="3"/>
      <c r="AU335" s="3"/>
    </row>
    <row r="336" spans="1:47" x14ac:dyDescent="0.35">
      <c r="A336" s="66" t="s">
        <v>415</v>
      </c>
      <c r="B336" s="67"/>
      <c r="C336" s="67"/>
      <c r="D336" s="68"/>
      <c r="E336" s="70"/>
      <c r="F336" s="104" t="s">
        <v>10479</v>
      </c>
      <c r="G336" s="67"/>
      <c r="H336" s="71"/>
      <c r="I336" s="72"/>
      <c r="J336" s="72"/>
      <c r="K336" s="71" t="s">
        <v>13053</v>
      </c>
      <c r="L336" s="75"/>
      <c r="M336" s="76"/>
      <c r="N336" s="76"/>
      <c r="O336" s="77"/>
      <c r="P336" s="78"/>
      <c r="Q336" s="78"/>
      <c r="R336" s="88"/>
      <c r="S336" s="88"/>
      <c r="T336" s="88"/>
      <c r="U336" s="88"/>
      <c r="V336" s="52"/>
      <c r="W336" s="52"/>
      <c r="X336" s="52"/>
      <c r="Y336" s="52"/>
      <c r="Z336" s="51"/>
      <c r="AA336" s="73"/>
      <c r="AB336" s="73"/>
      <c r="AC336" s="74"/>
      <c r="AD336" s="80">
        <v>48</v>
      </c>
      <c r="AE336" s="80">
        <v>22</v>
      </c>
      <c r="AF336" s="80">
        <v>156</v>
      </c>
      <c r="AG336" s="80">
        <v>181</v>
      </c>
      <c r="AH336" s="80"/>
      <c r="AI336" s="80"/>
      <c r="AJ336" s="80" t="s">
        <v>9042</v>
      </c>
      <c r="AK336" s="80"/>
      <c r="AL336" s="80"/>
      <c r="AM336" s="82">
        <v>44368.988043981481</v>
      </c>
      <c r="AN336" s="80" t="s">
        <v>11418</v>
      </c>
      <c r="AO336" s="84" t="s">
        <v>11752</v>
      </c>
      <c r="AP336" s="80" t="s">
        <v>66</v>
      </c>
      <c r="AQ336" s="2"/>
      <c r="AR336" s="3"/>
      <c r="AS336" s="3"/>
      <c r="AT336" s="3"/>
      <c r="AU336" s="3"/>
    </row>
    <row r="337" spans="1:47" x14ac:dyDescent="0.35">
      <c r="A337" s="66" t="s">
        <v>416</v>
      </c>
      <c r="B337" s="67"/>
      <c r="C337" s="67"/>
      <c r="D337" s="68"/>
      <c r="E337" s="70"/>
      <c r="F337" s="104" t="s">
        <v>10480</v>
      </c>
      <c r="G337" s="67"/>
      <c r="H337" s="71"/>
      <c r="I337" s="72"/>
      <c r="J337" s="72"/>
      <c r="K337" s="71" t="s">
        <v>13054</v>
      </c>
      <c r="L337" s="75"/>
      <c r="M337" s="76"/>
      <c r="N337" s="76"/>
      <c r="O337" s="77"/>
      <c r="P337" s="78"/>
      <c r="Q337" s="78"/>
      <c r="R337" s="88"/>
      <c r="S337" s="88"/>
      <c r="T337" s="88"/>
      <c r="U337" s="88"/>
      <c r="V337" s="52"/>
      <c r="W337" s="52"/>
      <c r="X337" s="52"/>
      <c r="Y337" s="52"/>
      <c r="Z337" s="51"/>
      <c r="AA337" s="73"/>
      <c r="AB337" s="73"/>
      <c r="AC337" s="74"/>
      <c r="AD337" s="80">
        <v>216</v>
      </c>
      <c r="AE337" s="80">
        <v>66</v>
      </c>
      <c r="AF337" s="80">
        <v>2150</v>
      </c>
      <c r="AG337" s="80">
        <v>3759</v>
      </c>
      <c r="AH337" s="80"/>
      <c r="AI337" s="80" t="s">
        <v>8000</v>
      </c>
      <c r="AJ337" s="80"/>
      <c r="AK337" s="80"/>
      <c r="AL337" s="80"/>
      <c r="AM337" s="82">
        <v>43603.97729166667</v>
      </c>
      <c r="AN337" s="80" t="s">
        <v>11418</v>
      </c>
      <c r="AO337" s="84" t="s">
        <v>11753</v>
      </c>
      <c r="AP337" s="80" t="s">
        <v>66</v>
      </c>
      <c r="AQ337" s="2"/>
      <c r="AR337" s="3"/>
      <c r="AS337" s="3"/>
      <c r="AT337" s="3"/>
      <c r="AU337" s="3"/>
    </row>
    <row r="338" spans="1:47" x14ac:dyDescent="0.35">
      <c r="A338" s="66" t="s">
        <v>417</v>
      </c>
      <c r="B338" s="67"/>
      <c r="C338" s="67"/>
      <c r="D338" s="68"/>
      <c r="E338" s="70"/>
      <c r="F338" s="104" t="s">
        <v>10481</v>
      </c>
      <c r="G338" s="67"/>
      <c r="H338" s="71"/>
      <c r="I338" s="72"/>
      <c r="J338" s="72"/>
      <c r="K338" s="71" t="s">
        <v>13055</v>
      </c>
      <c r="L338" s="75"/>
      <c r="M338" s="76"/>
      <c r="N338" s="76"/>
      <c r="O338" s="77"/>
      <c r="P338" s="78"/>
      <c r="Q338" s="78"/>
      <c r="R338" s="88"/>
      <c r="S338" s="88"/>
      <c r="T338" s="88"/>
      <c r="U338" s="88"/>
      <c r="V338" s="52"/>
      <c r="W338" s="52"/>
      <c r="X338" s="52"/>
      <c r="Y338" s="52"/>
      <c r="Z338" s="51"/>
      <c r="AA338" s="73"/>
      <c r="AB338" s="73"/>
      <c r="AC338" s="74"/>
      <c r="AD338" s="80">
        <v>315</v>
      </c>
      <c r="AE338" s="80">
        <v>1415</v>
      </c>
      <c r="AF338" s="80">
        <v>1889</v>
      </c>
      <c r="AG338" s="80">
        <v>556</v>
      </c>
      <c r="AH338" s="80"/>
      <c r="AI338" s="80" t="s">
        <v>8001</v>
      </c>
      <c r="AJ338" s="80" t="s">
        <v>9017</v>
      </c>
      <c r="AK338" s="84" t="s">
        <v>9655</v>
      </c>
      <c r="AL338" s="80"/>
      <c r="AM338" s="82">
        <v>40429.05641203704</v>
      </c>
      <c r="AN338" s="80" t="s">
        <v>11418</v>
      </c>
      <c r="AO338" s="84" t="s">
        <v>11754</v>
      </c>
      <c r="AP338" s="80" t="s">
        <v>66</v>
      </c>
      <c r="AQ338" s="2"/>
      <c r="AR338" s="3"/>
      <c r="AS338" s="3"/>
      <c r="AT338" s="3"/>
      <c r="AU338" s="3"/>
    </row>
    <row r="339" spans="1:47" x14ac:dyDescent="0.35">
      <c r="A339" s="66" t="s">
        <v>418</v>
      </c>
      <c r="B339" s="67"/>
      <c r="C339" s="67"/>
      <c r="D339" s="68"/>
      <c r="E339" s="70"/>
      <c r="F339" s="104" t="s">
        <v>10482</v>
      </c>
      <c r="G339" s="67"/>
      <c r="H339" s="71"/>
      <c r="I339" s="72"/>
      <c r="J339" s="72"/>
      <c r="K339" s="71" t="s">
        <v>13056</v>
      </c>
      <c r="L339" s="75"/>
      <c r="M339" s="76"/>
      <c r="N339" s="76"/>
      <c r="O339" s="77"/>
      <c r="P339" s="78"/>
      <c r="Q339" s="78"/>
      <c r="R339" s="88"/>
      <c r="S339" s="88"/>
      <c r="T339" s="88"/>
      <c r="U339" s="88"/>
      <c r="V339" s="52"/>
      <c r="W339" s="52"/>
      <c r="X339" s="52"/>
      <c r="Y339" s="52"/>
      <c r="Z339" s="51"/>
      <c r="AA339" s="73"/>
      <c r="AB339" s="73"/>
      <c r="AC339" s="74"/>
      <c r="AD339" s="80">
        <v>368</v>
      </c>
      <c r="AE339" s="80">
        <v>128</v>
      </c>
      <c r="AF339" s="80">
        <v>253</v>
      </c>
      <c r="AG339" s="80">
        <v>339</v>
      </c>
      <c r="AH339" s="80"/>
      <c r="AI339" s="80" t="s">
        <v>8002</v>
      </c>
      <c r="AJ339" s="80" t="s">
        <v>9043</v>
      </c>
      <c r="AK339" s="80"/>
      <c r="AL339" s="80"/>
      <c r="AM339" s="82">
        <v>41078.407511574071</v>
      </c>
      <c r="AN339" s="80" t="s">
        <v>11418</v>
      </c>
      <c r="AO339" s="84" t="s">
        <v>11755</v>
      </c>
      <c r="AP339" s="80" t="s">
        <v>66</v>
      </c>
      <c r="AQ339" s="2"/>
      <c r="AR339" s="3"/>
      <c r="AS339" s="3"/>
      <c r="AT339" s="3"/>
      <c r="AU339" s="3"/>
    </row>
    <row r="340" spans="1:47" x14ac:dyDescent="0.35">
      <c r="A340" s="66" t="s">
        <v>419</v>
      </c>
      <c r="B340" s="67"/>
      <c r="C340" s="67"/>
      <c r="D340" s="68"/>
      <c r="E340" s="70"/>
      <c r="F340" s="104" t="s">
        <v>10483</v>
      </c>
      <c r="G340" s="67"/>
      <c r="H340" s="71"/>
      <c r="I340" s="72"/>
      <c r="J340" s="72"/>
      <c r="K340" s="71" t="s">
        <v>13057</v>
      </c>
      <c r="L340" s="75"/>
      <c r="M340" s="76"/>
      <c r="N340" s="76"/>
      <c r="O340" s="77"/>
      <c r="P340" s="78"/>
      <c r="Q340" s="78"/>
      <c r="R340" s="88"/>
      <c r="S340" s="88"/>
      <c r="T340" s="88"/>
      <c r="U340" s="88"/>
      <c r="V340" s="52"/>
      <c r="W340" s="52"/>
      <c r="X340" s="52"/>
      <c r="Y340" s="52"/>
      <c r="Z340" s="51"/>
      <c r="AA340" s="73"/>
      <c r="AB340" s="73"/>
      <c r="AC340" s="74"/>
      <c r="AD340" s="80">
        <v>67458</v>
      </c>
      <c r="AE340" s="80">
        <v>79435</v>
      </c>
      <c r="AF340" s="80">
        <v>118930</v>
      </c>
      <c r="AG340" s="80">
        <v>286085</v>
      </c>
      <c r="AH340" s="80"/>
      <c r="AI340" s="80" t="s">
        <v>8003</v>
      </c>
      <c r="AJ340" s="80" t="s">
        <v>9044</v>
      </c>
      <c r="AK340" s="84" t="s">
        <v>9656</v>
      </c>
      <c r="AL340" s="80"/>
      <c r="AM340" s="82">
        <v>40174.380069444444</v>
      </c>
      <c r="AN340" s="80" t="s">
        <v>11418</v>
      </c>
      <c r="AO340" s="84" t="s">
        <v>11756</v>
      </c>
      <c r="AP340" s="80" t="s">
        <v>66</v>
      </c>
      <c r="AQ340" s="2"/>
      <c r="AR340" s="3"/>
      <c r="AS340" s="3"/>
      <c r="AT340" s="3"/>
      <c r="AU340" s="3"/>
    </row>
    <row r="341" spans="1:47" x14ac:dyDescent="0.35">
      <c r="A341" s="66" t="s">
        <v>420</v>
      </c>
      <c r="B341" s="67"/>
      <c r="C341" s="67"/>
      <c r="D341" s="68"/>
      <c r="E341" s="70"/>
      <c r="F341" s="104" t="s">
        <v>10484</v>
      </c>
      <c r="G341" s="67"/>
      <c r="H341" s="71"/>
      <c r="I341" s="72"/>
      <c r="J341" s="72"/>
      <c r="K341" s="71" t="s">
        <v>13058</v>
      </c>
      <c r="L341" s="75"/>
      <c r="M341" s="76"/>
      <c r="N341" s="76"/>
      <c r="O341" s="77"/>
      <c r="P341" s="78"/>
      <c r="Q341" s="78"/>
      <c r="R341" s="88"/>
      <c r="S341" s="88"/>
      <c r="T341" s="88"/>
      <c r="U341" s="88"/>
      <c r="V341" s="52"/>
      <c r="W341" s="52"/>
      <c r="X341" s="52"/>
      <c r="Y341" s="52"/>
      <c r="Z341" s="51"/>
      <c r="AA341" s="73"/>
      <c r="AB341" s="73"/>
      <c r="AC341" s="74"/>
      <c r="AD341" s="80">
        <v>7965</v>
      </c>
      <c r="AE341" s="80">
        <v>12152</v>
      </c>
      <c r="AF341" s="80">
        <v>488318</v>
      </c>
      <c r="AG341" s="80">
        <v>233507</v>
      </c>
      <c r="AH341" s="80"/>
      <c r="AI341" s="80" t="s">
        <v>8004</v>
      </c>
      <c r="AJ341" s="80" t="s">
        <v>9045</v>
      </c>
      <c r="AK341" s="84" t="s">
        <v>9657</v>
      </c>
      <c r="AL341" s="80"/>
      <c r="AM341" s="82">
        <v>40132.972986111112</v>
      </c>
      <c r="AN341" s="80" t="s">
        <v>11418</v>
      </c>
      <c r="AO341" s="84" t="s">
        <v>11757</v>
      </c>
      <c r="AP341" s="80" t="s">
        <v>66</v>
      </c>
      <c r="AQ341" s="2"/>
      <c r="AR341" s="3"/>
      <c r="AS341" s="3"/>
      <c r="AT341" s="3"/>
      <c r="AU341" s="3"/>
    </row>
    <row r="342" spans="1:47" x14ac:dyDescent="0.35">
      <c r="A342" s="66" t="s">
        <v>421</v>
      </c>
      <c r="B342" s="67"/>
      <c r="C342" s="67"/>
      <c r="D342" s="68"/>
      <c r="E342" s="70"/>
      <c r="F342" s="104" t="s">
        <v>10485</v>
      </c>
      <c r="G342" s="67"/>
      <c r="H342" s="71"/>
      <c r="I342" s="72"/>
      <c r="J342" s="72"/>
      <c r="K342" s="71" t="s">
        <v>13059</v>
      </c>
      <c r="L342" s="75"/>
      <c r="M342" s="76"/>
      <c r="N342" s="76"/>
      <c r="O342" s="77"/>
      <c r="P342" s="78"/>
      <c r="Q342" s="78"/>
      <c r="R342" s="88"/>
      <c r="S342" s="88"/>
      <c r="T342" s="88"/>
      <c r="U342" s="88"/>
      <c r="V342" s="52"/>
      <c r="W342" s="52"/>
      <c r="X342" s="52"/>
      <c r="Y342" s="52"/>
      <c r="Z342" s="51"/>
      <c r="AA342" s="73"/>
      <c r="AB342" s="73"/>
      <c r="AC342" s="74"/>
      <c r="AD342" s="80">
        <v>24</v>
      </c>
      <c r="AE342" s="80">
        <v>375</v>
      </c>
      <c r="AF342" s="80">
        <v>22528</v>
      </c>
      <c r="AG342" s="80">
        <v>21692</v>
      </c>
      <c r="AH342" s="80"/>
      <c r="AI342" s="80" t="s">
        <v>8005</v>
      </c>
      <c r="AJ342" s="80" t="s">
        <v>9046</v>
      </c>
      <c r="AK342" s="84" t="s">
        <v>9658</v>
      </c>
      <c r="AL342" s="80"/>
      <c r="AM342" s="82">
        <v>44046.44259259259</v>
      </c>
      <c r="AN342" s="80" t="s">
        <v>11418</v>
      </c>
      <c r="AO342" s="84" t="s">
        <v>11758</v>
      </c>
      <c r="AP342" s="80" t="s">
        <v>66</v>
      </c>
      <c r="AQ342" s="2"/>
      <c r="AR342" s="3"/>
      <c r="AS342" s="3"/>
      <c r="AT342" s="3"/>
      <c r="AU342" s="3"/>
    </row>
    <row r="343" spans="1:47" x14ac:dyDescent="0.35">
      <c r="A343" s="66" t="s">
        <v>422</v>
      </c>
      <c r="B343" s="67"/>
      <c r="C343" s="67"/>
      <c r="D343" s="68"/>
      <c r="E343" s="70"/>
      <c r="F343" s="104" t="s">
        <v>10486</v>
      </c>
      <c r="G343" s="67"/>
      <c r="H343" s="71"/>
      <c r="I343" s="72"/>
      <c r="J343" s="72"/>
      <c r="K343" s="71" t="s">
        <v>13060</v>
      </c>
      <c r="L343" s="75"/>
      <c r="M343" s="76"/>
      <c r="N343" s="76"/>
      <c r="O343" s="77"/>
      <c r="P343" s="78"/>
      <c r="Q343" s="78"/>
      <c r="R343" s="88"/>
      <c r="S343" s="88"/>
      <c r="T343" s="88"/>
      <c r="U343" s="88"/>
      <c r="V343" s="52"/>
      <c r="W343" s="52"/>
      <c r="X343" s="52"/>
      <c r="Y343" s="52"/>
      <c r="Z343" s="51"/>
      <c r="AA343" s="73"/>
      <c r="AB343" s="73"/>
      <c r="AC343" s="74"/>
      <c r="AD343" s="80">
        <v>652</v>
      </c>
      <c r="AE343" s="80">
        <v>777</v>
      </c>
      <c r="AF343" s="80">
        <v>10471</v>
      </c>
      <c r="AG343" s="80">
        <v>12456</v>
      </c>
      <c r="AH343" s="80"/>
      <c r="AI343" s="80" t="s">
        <v>8006</v>
      </c>
      <c r="AJ343" s="80" t="s">
        <v>8892</v>
      </c>
      <c r="AK343" s="84" t="s">
        <v>9659</v>
      </c>
      <c r="AL343" s="80"/>
      <c r="AM343" s="82">
        <v>43252.645057870373</v>
      </c>
      <c r="AN343" s="80" t="s">
        <v>11418</v>
      </c>
      <c r="AO343" s="84" t="s">
        <v>11759</v>
      </c>
      <c r="AP343" s="80" t="s">
        <v>66</v>
      </c>
      <c r="AQ343" s="2"/>
      <c r="AR343" s="3"/>
      <c r="AS343" s="3"/>
      <c r="AT343" s="3"/>
      <c r="AU343" s="3"/>
    </row>
    <row r="344" spans="1:47" x14ac:dyDescent="0.35">
      <c r="A344" s="66" t="s">
        <v>423</v>
      </c>
      <c r="B344" s="67"/>
      <c r="C344" s="67"/>
      <c r="D344" s="68"/>
      <c r="E344" s="70"/>
      <c r="F344" s="104" t="s">
        <v>10487</v>
      </c>
      <c r="G344" s="67"/>
      <c r="H344" s="71"/>
      <c r="I344" s="72"/>
      <c r="J344" s="72"/>
      <c r="K344" s="71" t="s">
        <v>13061</v>
      </c>
      <c r="L344" s="75"/>
      <c r="M344" s="76"/>
      <c r="N344" s="76"/>
      <c r="O344" s="77"/>
      <c r="P344" s="78"/>
      <c r="Q344" s="78"/>
      <c r="R344" s="88"/>
      <c r="S344" s="88"/>
      <c r="T344" s="88"/>
      <c r="U344" s="88"/>
      <c r="V344" s="52"/>
      <c r="W344" s="52"/>
      <c r="X344" s="52"/>
      <c r="Y344" s="52"/>
      <c r="Z344" s="51"/>
      <c r="AA344" s="73"/>
      <c r="AB344" s="73"/>
      <c r="AC344" s="74"/>
      <c r="AD344" s="80">
        <v>353</v>
      </c>
      <c r="AE344" s="80">
        <v>266</v>
      </c>
      <c r="AF344" s="80">
        <v>19160</v>
      </c>
      <c r="AG344" s="80">
        <v>9490</v>
      </c>
      <c r="AH344" s="80"/>
      <c r="AI344" s="80" t="s">
        <v>8007</v>
      </c>
      <c r="AJ344" s="80" t="s">
        <v>9047</v>
      </c>
      <c r="AK344" s="84" t="s">
        <v>9660</v>
      </c>
      <c r="AL344" s="80"/>
      <c r="AM344" s="82">
        <v>42117.441712962966</v>
      </c>
      <c r="AN344" s="80" t="s">
        <v>11418</v>
      </c>
      <c r="AO344" s="84" t="s">
        <v>11760</v>
      </c>
      <c r="AP344" s="80" t="s">
        <v>66</v>
      </c>
      <c r="AQ344" s="2"/>
      <c r="AR344" s="3"/>
      <c r="AS344" s="3"/>
      <c r="AT344" s="3"/>
      <c r="AU344" s="3"/>
    </row>
    <row r="345" spans="1:47" x14ac:dyDescent="0.35">
      <c r="A345" s="66" t="s">
        <v>424</v>
      </c>
      <c r="B345" s="67"/>
      <c r="C345" s="67"/>
      <c r="D345" s="68"/>
      <c r="E345" s="70"/>
      <c r="F345" s="104" t="s">
        <v>10488</v>
      </c>
      <c r="G345" s="67"/>
      <c r="H345" s="71"/>
      <c r="I345" s="72"/>
      <c r="J345" s="72"/>
      <c r="K345" s="71" t="s">
        <v>13062</v>
      </c>
      <c r="L345" s="75"/>
      <c r="M345" s="76"/>
      <c r="N345" s="76"/>
      <c r="O345" s="77"/>
      <c r="P345" s="78"/>
      <c r="Q345" s="78"/>
      <c r="R345" s="88"/>
      <c r="S345" s="88"/>
      <c r="T345" s="88"/>
      <c r="U345" s="88"/>
      <c r="V345" s="52"/>
      <c r="W345" s="52"/>
      <c r="X345" s="52"/>
      <c r="Y345" s="52"/>
      <c r="Z345" s="51"/>
      <c r="AA345" s="73"/>
      <c r="AB345" s="73"/>
      <c r="AC345" s="74"/>
      <c r="AD345" s="80">
        <v>727</v>
      </c>
      <c r="AE345" s="80">
        <v>1877</v>
      </c>
      <c r="AF345" s="80">
        <v>18397</v>
      </c>
      <c r="AG345" s="80">
        <v>5907</v>
      </c>
      <c r="AH345" s="80"/>
      <c r="AI345" s="80" t="s">
        <v>8008</v>
      </c>
      <c r="AJ345" s="80" t="s">
        <v>9048</v>
      </c>
      <c r="AK345" s="80"/>
      <c r="AL345" s="80"/>
      <c r="AM345" s="82">
        <v>41137.847349537034</v>
      </c>
      <c r="AN345" s="80" t="s">
        <v>11418</v>
      </c>
      <c r="AO345" s="84" t="s">
        <v>11761</v>
      </c>
      <c r="AP345" s="80" t="s">
        <v>66</v>
      </c>
      <c r="AQ345" s="2"/>
      <c r="AR345" s="3"/>
      <c r="AS345" s="3"/>
      <c r="AT345" s="3"/>
      <c r="AU345" s="3"/>
    </row>
    <row r="346" spans="1:47" x14ac:dyDescent="0.35">
      <c r="A346" s="66" t="s">
        <v>425</v>
      </c>
      <c r="B346" s="67"/>
      <c r="C346" s="67"/>
      <c r="D346" s="68"/>
      <c r="E346" s="70"/>
      <c r="F346" s="104" t="s">
        <v>10489</v>
      </c>
      <c r="G346" s="67"/>
      <c r="H346" s="71"/>
      <c r="I346" s="72"/>
      <c r="J346" s="72"/>
      <c r="K346" s="71" t="s">
        <v>13063</v>
      </c>
      <c r="L346" s="75"/>
      <c r="M346" s="76"/>
      <c r="N346" s="76"/>
      <c r="O346" s="77"/>
      <c r="P346" s="78"/>
      <c r="Q346" s="78"/>
      <c r="R346" s="88"/>
      <c r="S346" s="88"/>
      <c r="T346" s="88"/>
      <c r="U346" s="88"/>
      <c r="V346" s="52"/>
      <c r="W346" s="52"/>
      <c r="X346" s="52"/>
      <c r="Y346" s="52"/>
      <c r="Z346" s="51"/>
      <c r="AA346" s="73"/>
      <c r="AB346" s="73"/>
      <c r="AC346" s="74"/>
      <c r="AD346" s="80">
        <v>343</v>
      </c>
      <c r="AE346" s="80">
        <v>149</v>
      </c>
      <c r="AF346" s="80">
        <v>4977</v>
      </c>
      <c r="AG346" s="80">
        <v>11972</v>
      </c>
      <c r="AH346" s="80"/>
      <c r="AI346" s="80" t="s">
        <v>8009</v>
      </c>
      <c r="AJ346" s="80" t="s">
        <v>9049</v>
      </c>
      <c r="AK346" s="80"/>
      <c r="AL346" s="80"/>
      <c r="AM346" s="82">
        <v>41335.85738425926</v>
      </c>
      <c r="AN346" s="80" t="s">
        <v>11418</v>
      </c>
      <c r="AO346" s="84" t="s">
        <v>11762</v>
      </c>
      <c r="AP346" s="80" t="s">
        <v>66</v>
      </c>
      <c r="AQ346" s="2"/>
      <c r="AR346" s="3"/>
      <c r="AS346" s="3"/>
      <c r="AT346" s="3"/>
      <c r="AU346" s="3"/>
    </row>
    <row r="347" spans="1:47" x14ac:dyDescent="0.35">
      <c r="A347" s="66" t="s">
        <v>426</v>
      </c>
      <c r="B347" s="67"/>
      <c r="C347" s="67"/>
      <c r="D347" s="68"/>
      <c r="E347" s="70"/>
      <c r="F347" s="104" t="s">
        <v>10490</v>
      </c>
      <c r="G347" s="67"/>
      <c r="H347" s="71"/>
      <c r="I347" s="72"/>
      <c r="J347" s="72"/>
      <c r="K347" s="71" t="s">
        <v>13064</v>
      </c>
      <c r="L347" s="75"/>
      <c r="M347" s="76"/>
      <c r="N347" s="76"/>
      <c r="O347" s="77"/>
      <c r="P347" s="78"/>
      <c r="Q347" s="78"/>
      <c r="R347" s="88"/>
      <c r="S347" s="88"/>
      <c r="T347" s="88"/>
      <c r="U347" s="88"/>
      <c r="V347" s="52"/>
      <c r="W347" s="52"/>
      <c r="X347" s="52"/>
      <c r="Y347" s="52"/>
      <c r="Z347" s="51"/>
      <c r="AA347" s="73"/>
      <c r="AB347" s="73"/>
      <c r="AC347" s="74"/>
      <c r="AD347" s="80">
        <v>3228</v>
      </c>
      <c r="AE347" s="80">
        <v>569</v>
      </c>
      <c r="AF347" s="80">
        <v>2173</v>
      </c>
      <c r="AG347" s="80">
        <v>11534</v>
      </c>
      <c r="AH347" s="80"/>
      <c r="AI347" s="80" t="s">
        <v>8010</v>
      </c>
      <c r="AJ347" s="80" t="s">
        <v>9050</v>
      </c>
      <c r="AK347" s="84" t="s">
        <v>9661</v>
      </c>
      <c r="AL347" s="80"/>
      <c r="AM347" s="82">
        <v>39991.423796296294</v>
      </c>
      <c r="AN347" s="80" t="s">
        <v>11418</v>
      </c>
      <c r="AO347" s="84" t="s">
        <v>11763</v>
      </c>
      <c r="AP347" s="80" t="s">
        <v>66</v>
      </c>
      <c r="AQ347" s="2"/>
      <c r="AR347" s="3"/>
      <c r="AS347" s="3"/>
      <c r="AT347" s="3"/>
      <c r="AU347" s="3"/>
    </row>
    <row r="348" spans="1:47" x14ac:dyDescent="0.35">
      <c r="A348" s="66" t="s">
        <v>427</v>
      </c>
      <c r="B348" s="67"/>
      <c r="C348" s="67"/>
      <c r="D348" s="68"/>
      <c r="E348" s="70"/>
      <c r="F348" s="104" t="s">
        <v>10491</v>
      </c>
      <c r="G348" s="67"/>
      <c r="H348" s="71"/>
      <c r="I348" s="72"/>
      <c r="J348" s="72"/>
      <c r="K348" s="71" t="s">
        <v>13065</v>
      </c>
      <c r="L348" s="75"/>
      <c r="M348" s="76"/>
      <c r="N348" s="76"/>
      <c r="O348" s="77"/>
      <c r="P348" s="78"/>
      <c r="Q348" s="78"/>
      <c r="R348" s="88"/>
      <c r="S348" s="88"/>
      <c r="T348" s="88"/>
      <c r="U348" s="88"/>
      <c r="V348" s="52"/>
      <c r="W348" s="52"/>
      <c r="X348" s="52"/>
      <c r="Y348" s="52"/>
      <c r="Z348" s="51"/>
      <c r="AA348" s="73"/>
      <c r="AB348" s="73"/>
      <c r="AC348" s="74"/>
      <c r="AD348" s="80">
        <v>1068</v>
      </c>
      <c r="AE348" s="80">
        <v>2428</v>
      </c>
      <c r="AF348" s="80">
        <v>2631</v>
      </c>
      <c r="AG348" s="80">
        <v>3290</v>
      </c>
      <c r="AH348" s="80"/>
      <c r="AI348" s="80" t="s">
        <v>8011</v>
      </c>
      <c r="AJ348" s="80" t="s">
        <v>9051</v>
      </c>
      <c r="AK348" s="84" t="s">
        <v>9662</v>
      </c>
      <c r="AL348" s="80"/>
      <c r="AM348" s="82">
        <v>42007.031805555554</v>
      </c>
      <c r="AN348" s="80" t="s">
        <v>11418</v>
      </c>
      <c r="AO348" s="84" t="s">
        <v>11764</v>
      </c>
      <c r="AP348" s="80" t="s">
        <v>66</v>
      </c>
      <c r="AQ348" s="2"/>
      <c r="AR348" s="3"/>
      <c r="AS348" s="3"/>
      <c r="AT348" s="3"/>
      <c r="AU348" s="3"/>
    </row>
    <row r="349" spans="1:47" x14ac:dyDescent="0.35">
      <c r="A349" s="66" t="s">
        <v>628</v>
      </c>
      <c r="B349" s="67"/>
      <c r="C349" s="67"/>
      <c r="D349" s="68"/>
      <c r="E349" s="70"/>
      <c r="F349" s="104" t="s">
        <v>10492</v>
      </c>
      <c r="G349" s="67"/>
      <c r="H349" s="71"/>
      <c r="I349" s="72"/>
      <c r="J349" s="72"/>
      <c r="K349" s="71" t="s">
        <v>13066</v>
      </c>
      <c r="L349" s="75"/>
      <c r="M349" s="76"/>
      <c r="N349" s="76"/>
      <c r="O349" s="77"/>
      <c r="P349" s="78"/>
      <c r="Q349" s="78"/>
      <c r="R349" s="88"/>
      <c r="S349" s="88"/>
      <c r="T349" s="88"/>
      <c r="U349" s="88"/>
      <c r="V349" s="52"/>
      <c r="W349" s="52"/>
      <c r="X349" s="52"/>
      <c r="Y349" s="52"/>
      <c r="Z349" s="51"/>
      <c r="AA349" s="73"/>
      <c r="AB349" s="73"/>
      <c r="AC349" s="74"/>
      <c r="AD349" s="80">
        <v>252</v>
      </c>
      <c r="AE349" s="80">
        <v>1698</v>
      </c>
      <c r="AF349" s="80">
        <v>1163</v>
      </c>
      <c r="AG349" s="80">
        <v>1067</v>
      </c>
      <c r="AH349" s="80"/>
      <c r="AI349" s="80" t="s">
        <v>8012</v>
      </c>
      <c r="AJ349" s="80" t="s">
        <v>9052</v>
      </c>
      <c r="AK349" s="84" t="s">
        <v>9663</v>
      </c>
      <c r="AL349" s="80"/>
      <c r="AM349" s="82">
        <v>43385.638171296298</v>
      </c>
      <c r="AN349" s="80" t="s">
        <v>11418</v>
      </c>
      <c r="AO349" s="84" t="s">
        <v>11765</v>
      </c>
      <c r="AP349" s="80" t="s">
        <v>66</v>
      </c>
      <c r="AQ349" s="2"/>
      <c r="AR349" s="3"/>
      <c r="AS349" s="3"/>
      <c r="AT349" s="3"/>
      <c r="AU349" s="3"/>
    </row>
    <row r="350" spans="1:47" x14ac:dyDescent="0.35">
      <c r="A350" s="66" t="s">
        <v>428</v>
      </c>
      <c r="B350" s="67"/>
      <c r="C350" s="67"/>
      <c r="D350" s="68"/>
      <c r="E350" s="70"/>
      <c r="F350" s="104" t="s">
        <v>10493</v>
      </c>
      <c r="G350" s="67"/>
      <c r="H350" s="71"/>
      <c r="I350" s="72"/>
      <c r="J350" s="72"/>
      <c r="K350" s="71" t="s">
        <v>13067</v>
      </c>
      <c r="L350" s="75"/>
      <c r="M350" s="76"/>
      <c r="N350" s="76"/>
      <c r="O350" s="77"/>
      <c r="P350" s="78"/>
      <c r="Q350" s="78"/>
      <c r="R350" s="88"/>
      <c r="S350" s="88"/>
      <c r="T350" s="88"/>
      <c r="U350" s="88"/>
      <c r="V350" s="52"/>
      <c r="W350" s="52"/>
      <c r="X350" s="52"/>
      <c r="Y350" s="52"/>
      <c r="Z350" s="51"/>
      <c r="AA350" s="73"/>
      <c r="AB350" s="73"/>
      <c r="AC350" s="74"/>
      <c r="AD350" s="80">
        <v>1206</v>
      </c>
      <c r="AE350" s="80">
        <v>3121</v>
      </c>
      <c r="AF350" s="80">
        <v>2134</v>
      </c>
      <c r="AG350" s="80">
        <v>3355</v>
      </c>
      <c r="AH350" s="80"/>
      <c r="AI350" s="80" t="s">
        <v>8013</v>
      </c>
      <c r="AJ350" s="80" t="s">
        <v>9053</v>
      </c>
      <c r="AK350" s="84" t="s">
        <v>9664</v>
      </c>
      <c r="AL350" s="80"/>
      <c r="AM350" s="82">
        <v>40980.617708333331</v>
      </c>
      <c r="AN350" s="80" t="s">
        <v>11418</v>
      </c>
      <c r="AO350" s="84" t="s">
        <v>11766</v>
      </c>
      <c r="AP350" s="80" t="s">
        <v>66</v>
      </c>
      <c r="AQ350" s="2"/>
      <c r="AR350" s="3"/>
      <c r="AS350" s="3"/>
      <c r="AT350" s="3"/>
      <c r="AU350" s="3"/>
    </row>
    <row r="351" spans="1:47" x14ac:dyDescent="0.35">
      <c r="A351" s="66" t="s">
        <v>429</v>
      </c>
      <c r="B351" s="67"/>
      <c r="C351" s="67"/>
      <c r="D351" s="68"/>
      <c r="E351" s="70"/>
      <c r="F351" s="104" t="s">
        <v>10494</v>
      </c>
      <c r="G351" s="67"/>
      <c r="H351" s="71"/>
      <c r="I351" s="72"/>
      <c r="J351" s="72"/>
      <c r="K351" s="71" t="s">
        <v>13068</v>
      </c>
      <c r="L351" s="75"/>
      <c r="M351" s="76"/>
      <c r="N351" s="76"/>
      <c r="O351" s="77"/>
      <c r="P351" s="78"/>
      <c r="Q351" s="78"/>
      <c r="R351" s="88"/>
      <c r="S351" s="88"/>
      <c r="T351" s="88"/>
      <c r="U351" s="88"/>
      <c r="V351" s="52"/>
      <c r="W351" s="52"/>
      <c r="X351" s="52"/>
      <c r="Y351" s="52"/>
      <c r="Z351" s="51"/>
      <c r="AA351" s="73"/>
      <c r="AB351" s="73"/>
      <c r="AC351" s="74"/>
      <c r="AD351" s="80">
        <v>1317</v>
      </c>
      <c r="AE351" s="80">
        <v>7537</v>
      </c>
      <c r="AF351" s="80">
        <v>12430</v>
      </c>
      <c r="AG351" s="80">
        <v>6926</v>
      </c>
      <c r="AH351" s="80"/>
      <c r="AI351" s="80" t="s">
        <v>8014</v>
      </c>
      <c r="AJ351" s="80" t="s">
        <v>8916</v>
      </c>
      <c r="AK351" s="84" t="s">
        <v>9665</v>
      </c>
      <c r="AL351" s="80"/>
      <c r="AM351" s="82">
        <v>40450.424675925926</v>
      </c>
      <c r="AN351" s="80" t="s">
        <v>11418</v>
      </c>
      <c r="AO351" s="84" t="s">
        <v>11767</v>
      </c>
      <c r="AP351" s="80" t="s">
        <v>66</v>
      </c>
      <c r="AQ351" s="2"/>
      <c r="AR351" s="3"/>
      <c r="AS351" s="3"/>
      <c r="AT351" s="3"/>
      <c r="AU351" s="3"/>
    </row>
    <row r="352" spans="1:47" x14ac:dyDescent="0.35">
      <c r="A352" s="66" t="s">
        <v>430</v>
      </c>
      <c r="B352" s="67"/>
      <c r="C352" s="67"/>
      <c r="D352" s="68"/>
      <c r="E352" s="70"/>
      <c r="F352" s="104" t="s">
        <v>10495</v>
      </c>
      <c r="G352" s="67"/>
      <c r="H352" s="71"/>
      <c r="I352" s="72"/>
      <c r="J352" s="72"/>
      <c r="K352" s="71" t="s">
        <v>13069</v>
      </c>
      <c r="L352" s="75"/>
      <c r="M352" s="76"/>
      <c r="N352" s="76"/>
      <c r="O352" s="77"/>
      <c r="P352" s="78"/>
      <c r="Q352" s="78"/>
      <c r="R352" s="88"/>
      <c r="S352" s="88"/>
      <c r="T352" s="88"/>
      <c r="U352" s="88"/>
      <c r="V352" s="52"/>
      <c r="W352" s="52"/>
      <c r="X352" s="52"/>
      <c r="Y352" s="52"/>
      <c r="Z352" s="51"/>
      <c r="AA352" s="73"/>
      <c r="AB352" s="73"/>
      <c r="AC352" s="74"/>
      <c r="AD352" s="80">
        <v>814</v>
      </c>
      <c r="AE352" s="80">
        <v>1513</v>
      </c>
      <c r="AF352" s="80">
        <v>5643</v>
      </c>
      <c r="AG352" s="80">
        <v>6659</v>
      </c>
      <c r="AH352" s="80"/>
      <c r="AI352" s="80" t="s">
        <v>8015</v>
      </c>
      <c r="AJ352" s="80" t="s">
        <v>8873</v>
      </c>
      <c r="AK352" s="84" t="s">
        <v>9666</v>
      </c>
      <c r="AL352" s="80"/>
      <c r="AM352" s="82">
        <v>42160.44295138889</v>
      </c>
      <c r="AN352" s="80" t="s">
        <v>11418</v>
      </c>
      <c r="AO352" s="84" t="s">
        <v>11768</v>
      </c>
      <c r="AP352" s="80" t="s">
        <v>66</v>
      </c>
      <c r="AQ352" s="2"/>
      <c r="AR352" s="3"/>
      <c r="AS352" s="3"/>
      <c r="AT352" s="3"/>
      <c r="AU352" s="3"/>
    </row>
    <row r="353" spans="1:47" x14ac:dyDescent="0.35">
      <c r="A353" s="66" t="s">
        <v>431</v>
      </c>
      <c r="B353" s="67"/>
      <c r="C353" s="67"/>
      <c r="D353" s="68"/>
      <c r="E353" s="70"/>
      <c r="F353" s="104" t="s">
        <v>10496</v>
      </c>
      <c r="G353" s="67"/>
      <c r="H353" s="71"/>
      <c r="I353" s="72"/>
      <c r="J353" s="72"/>
      <c r="K353" s="71" t="s">
        <v>13070</v>
      </c>
      <c r="L353" s="75"/>
      <c r="M353" s="76"/>
      <c r="N353" s="76"/>
      <c r="O353" s="77"/>
      <c r="P353" s="78"/>
      <c r="Q353" s="78"/>
      <c r="R353" s="88"/>
      <c r="S353" s="88"/>
      <c r="T353" s="88"/>
      <c r="U353" s="88"/>
      <c r="V353" s="52"/>
      <c r="W353" s="52"/>
      <c r="X353" s="52"/>
      <c r="Y353" s="52"/>
      <c r="Z353" s="51"/>
      <c r="AA353" s="73"/>
      <c r="AB353" s="73"/>
      <c r="AC353" s="74"/>
      <c r="AD353" s="80">
        <v>311</v>
      </c>
      <c r="AE353" s="80">
        <v>221</v>
      </c>
      <c r="AF353" s="80">
        <v>1219</v>
      </c>
      <c r="AG353" s="80">
        <v>2457</v>
      </c>
      <c r="AH353" s="80"/>
      <c r="AI353" s="80" t="s">
        <v>8016</v>
      </c>
      <c r="AJ353" s="80" t="s">
        <v>9054</v>
      </c>
      <c r="AK353" s="80"/>
      <c r="AL353" s="80"/>
      <c r="AM353" s="82">
        <v>43361.636053240742</v>
      </c>
      <c r="AN353" s="80" t="s">
        <v>11418</v>
      </c>
      <c r="AO353" s="84" t="s">
        <v>11769</v>
      </c>
      <c r="AP353" s="80" t="s">
        <v>66</v>
      </c>
      <c r="AQ353" s="2"/>
      <c r="AR353" s="3"/>
      <c r="AS353" s="3"/>
      <c r="AT353" s="3"/>
      <c r="AU353" s="3"/>
    </row>
    <row r="354" spans="1:47" x14ac:dyDescent="0.35">
      <c r="A354" s="66" t="s">
        <v>432</v>
      </c>
      <c r="B354" s="67"/>
      <c r="C354" s="67"/>
      <c r="D354" s="68"/>
      <c r="E354" s="70"/>
      <c r="F354" s="104" t="s">
        <v>10497</v>
      </c>
      <c r="G354" s="67"/>
      <c r="H354" s="71"/>
      <c r="I354" s="72"/>
      <c r="J354" s="72"/>
      <c r="K354" s="71" t="s">
        <v>13071</v>
      </c>
      <c r="L354" s="75"/>
      <c r="M354" s="76"/>
      <c r="N354" s="76"/>
      <c r="O354" s="77"/>
      <c r="P354" s="78"/>
      <c r="Q354" s="78"/>
      <c r="R354" s="88"/>
      <c r="S354" s="88"/>
      <c r="T354" s="88"/>
      <c r="U354" s="88"/>
      <c r="V354" s="52"/>
      <c r="W354" s="52"/>
      <c r="X354" s="52"/>
      <c r="Y354" s="52"/>
      <c r="Z354" s="51"/>
      <c r="AA354" s="73"/>
      <c r="AB354" s="73"/>
      <c r="AC354" s="74"/>
      <c r="AD354" s="80">
        <v>509</v>
      </c>
      <c r="AE354" s="80">
        <v>5529</v>
      </c>
      <c r="AF354" s="80">
        <v>6280</v>
      </c>
      <c r="AG354" s="80">
        <v>18477</v>
      </c>
      <c r="AH354" s="80"/>
      <c r="AI354" s="80" t="s">
        <v>8017</v>
      </c>
      <c r="AJ354" s="80" t="s">
        <v>9055</v>
      </c>
      <c r="AK354" s="84" t="s">
        <v>9667</v>
      </c>
      <c r="AL354" s="80"/>
      <c r="AM354" s="82">
        <v>42758.560312499998</v>
      </c>
      <c r="AN354" s="80" t="s">
        <v>11418</v>
      </c>
      <c r="AO354" s="84" t="s">
        <v>11770</v>
      </c>
      <c r="AP354" s="80" t="s">
        <v>66</v>
      </c>
      <c r="AQ354" s="2"/>
      <c r="AR354" s="3"/>
      <c r="AS354" s="3"/>
      <c r="AT354" s="3"/>
      <c r="AU354" s="3"/>
    </row>
    <row r="355" spans="1:47" x14ac:dyDescent="0.35">
      <c r="A355" s="66" t="s">
        <v>433</v>
      </c>
      <c r="B355" s="67"/>
      <c r="C355" s="67"/>
      <c r="D355" s="68"/>
      <c r="E355" s="70"/>
      <c r="F355" s="104" t="s">
        <v>10498</v>
      </c>
      <c r="G355" s="67"/>
      <c r="H355" s="71"/>
      <c r="I355" s="72"/>
      <c r="J355" s="72"/>
      <c r="K355" s="71" t="s">
        <v>13072</v>
      </c>
      <c r="L355" s="75"/>
      <c r="M355" s="76"/>
      <c r="N355" s="76"/>
      <c r="O355" s="77"/>
      <c r="P355" s="78"/>
      <c r="Q355" s="78"/>
      <c r="R355" s="88"/>
      <c r="S355" s="88"/>
      <c r="T355" s="88"/>
      <c r="U355" s="88"/>
      <c r="V355" s="52"/>
      <c r="W355" s="52"/>
      <c r="X355" s="52"/>
      <c r="Y355" s="52"/>
      <c r="Z355" s="51"/>
      <c r="AA355" s="73"/>
      <c r="AB355" s="73"/>
      <c r="AC355" s="74"/>
      <c r="AD355" s="80">
        <v>1272</v>
      </c>
      <c r="AE355" s="80">
        <v>3530</v>
      </c>
      <c r="AF355" s="80">
        <v>9645</v>
      </c>
      <c r="AG355" s="80">
        <v>142</v>
      </c>
      <c r="AH355" s="80"/>
      <c r="AI355" s="80" t="s">
        <v>8018</v>
      </c>
      <c r="AJ355" s="80" t="s">
        <v>9056</v>
      </c>
      <c r="AK355" s="84" t="s">
        <v>9668</v>
      </c>
      <c r="AL355" s="80"/>
      <c r="AM355" s="82">
        <v>39682.594849537039</v>
      </c>
      <c r="AN355" s="80" t="s">
        <v>11418</v>
      </c>
      <c r="AO355" s="84" t="s">
        <v>11771</v>
      </c>
      <c r="AP355" s="80" t="s">
        <v>66</v>
      </c>
      <c r="AQ355" s="2"/>
      <c r="AR355" s="3"/>
      <c r="AS355" s="3"/>
      <c r="AT355" s="3"/>
      <c r="AU355" s="3"/>
    </row>
    <row r="356" spans="1:47" x14ac:dyDescent="0.35">
      <c r="A356" s="66" t="s">
        <v>434</v>
      </c>
      <c r="B356" s="67"/>
      <c r="C356" s="67"/>
      <c r="D356" s="68"/>
      <c r="E356" s="70"/>
      <c r="F356" s="104" t="s">
        <v>10499</v>
      </c>
      <c r="G356" s="67"/>
      <c r="H356" s="71"/>
      <c r="I356" s="72"/>
      <c r="J356" s="72"/>
      <c r="K356" s="71" t="s">
        <v>13073</v>
      </c>
      <c r="L356" s="75"/>
      <c r="M356" s="76"/>
      <c r="N356" s="76"/>
      <c r="O356" s="77"/>
      <c r="P356" s="78"/>
      <c r="Q356" s="78"/>
      <c r="R356" s="88"/>
      <c r="S356" s="88"/>
      <c r="T356" s="88"/>
      <c r="U356" s="88"/>
      <c r="V356" s="52"/>
      <c r="W356" s="52"/>
      <c r="X356" s="52"/>
      <c r="Y356" s="52"/>
      <c r="Z356" s="51"/>
      <c r="AA356" s="73"/>
      <c r="AB356" s="73"/>
      <c r="AC356" s="74"/>
      <c r="AD356" s="80">
        <v>4193</v>
      </c>
      <c r="AE356" s="80">
        <v>1597</v>
      </c>
      <c r="AF356" s="80">
        <v>31333</v>
      </c>
      <c r="AG356" s="80">
        <v>20680</v>
      </c>
      <c r="AH356" s="80"/>
      <c r="AI356" s="80" t="s">
        <v>8019</v>
      </c>
      <c r="AJ356" s="80" t="s">
        <v>9057</v>
      </c>
      <c r="AK356" s="80"/>
      <c r="AL356" s="80"/>
      <c r="AM356" s="82">
        <v>40307.601840277777</v>
      </c>
      <c r="AN356" s="80" t="s">
        <v>11418</v>
      </c>
      <c r="AO356" s="84" t="s">
        <v>11772</v>
      </c>
      <c r="AP356" s="80" t="s">
        <v>66</v>
      </c>
      <c r="AQ356" s="2"/>
      <c r="AR356" s="3"/>
      <c r="AS356" s="3"/>
      <c r="AT356" s="3"/>
      <c r="AU356" s="3"/>
    </row>
    <row r="357" spans="1:47" x14ac:dyDescent="0.35">
      <c r="A357" s="66" t="s">
        <v>435</v>
      </c>
      <c r="B357" s="67"/>
      <c r="C357" s="67"/>
      <c r="D357" s="68"/>
      <c r="E357" s="70"/>
      <c r="F357" s="104" t="s">
        <v>10500</v>
      </c>
      <c r="G357" s="67"/>
      <c r="H357" s="71"/>
      <c r="I357" s="72"/>
      <c r="J357" s="72"/>
      <c r="K357" s="71" t="s">
        <v>13074</v>
      </c>
      <c r="L357" s="75"/>
      <c r="M357" s="76"/>
      <c r="N357" s="76"/>
      <c r="O357" s="77"/>
      <c r="P357" s="78"/>
      <c r="Q357" s="78"/>
      <c r="R357" s="88"/>
      <c r="S357" s="88"/>
      <c r="T357" s="88"/>
      <c r="U357" s="88"/>
      <c r="V357" s="52"/>
      <c r="W357" s="52"/>
      <c r="X357" s="52"/>
      <c r="Y357" s="52"/>
      <c r="Z357" s="51"/>
      <c r="AA357" s="73"/>
      <c r="AB357" s="73"/>
      <c r="AC357" s="74"/>
      <c r="AD357" s="80">
        <v>54</v>
      </c>
      <c r="AE357" s="80">
        <v>14</v>
      </c>
      <c r="AF357" s="80">
        <v>273</v>
      </c>
      <c r="AG357" s="80">
        <v>5</v>
      </c>
      <c r="AH357" s="80"/>
      <c r="AI357" s="80" t="s">
        <v>8020</v>
      </c>
      <c r="AJ357" s="80" t="s">
        <v>9058</v>
      </c>
      <c r="AK357" s="84" t="s">
        <v>9669</v>
      </c>
      <c r="AL357" s="80"/>
      <c r="AM357" s="82">
        <v>41070.74324074074</v>
      </c>
      <c r="AN357" s="80" t="s">
        <v>11418</v>
      </c>
      <c r="AO357" s="84" t="s">
        <v>11773</v>
      </c>
      <c r="AP357" s="80" t="s">
        <v>66</v>
      </c>
      <c r="AQ357" s="2"/>
      <c r="AR357" s="3"/>
      <c r="AS357" s="3"/>
      <c r="AT357" s="3"/>
      <c r="AU357" s="3"/>
    </row>
    <row r="358" spans="1:47" x14ac:dyDescent="0.35">
      <c r="A358" s="66" t="s">
        <v>436</v>
      </c>
      <c r="B358" s="67"/>
      <c r="C358" s="67"/>
      <c r="D358" s="68"/>
      <c r="E358" s="70"/>
      <c r="F358" s="104" t="s">
        <v>10501</v>
      </c>
      <c r="G358" s="67"/>
      <c r="H358" s="71"/>
      <c r="I358" s="72"/>
      <c r="J358" s="72"/>
      <c r="K358" s="71" t="s">
        <v>13075</v>
      </c>
      <c r="L358" s="75"/>
      <c r="M358" s="76"/>
      <c r="N358" s="76"/>
      <c r="O358" s="77"/>
      <c r="P358" s="78"/>
      <c r="Q358" s="78"/>
      <c r="R358" s="88"/>
      <c r="S358" s="88"/>
      <c r="T358" s="88"/>
      <c r="U358" s="88"/>
      <c r="V358" s="52"/>
      <c r="W358" s="52"/>
      <c r="X358" s="52"/>
      <c r="Y358" s="52"/>
      <c r="Z358" s="51"/>
      <c r="AA358" s="73"/>
      <c r="AB358" s="73"/>
      <c r="AC358" s="74"/>
      <c r="AD358" s="80">
        <v>146</v>
      </c>
      <c r="AE358" s="80">
        <v>429</v>
      </c>
      <c r="AF358" s="80">
        <v>2074</v>
      </c>
      <c r="AG358" s="80">
        <v>2349</v>
      </c>
      <c r="AH358" s="80"/>
      <c r="AI358" s="80" t="s">
        <v>8021</v>
      </c>
      <c r="AJ358" s="80" t="s">
        <v>8863</v>
      </c>
      <c r="AK358" s="84" t="s">
        <v>9670</v>
      </c>
      <c r="AL358" s="80"/>
      <c r="AM358" s="82">
        <v>42615.493032407408</v>
      </c>
      <c r="AN358" s="80" t="s">
        <v>11418</v>
      </c>
      <c r="AO358" s="84" t="s">
        <v>11774</v>
      </c>
      <c r="AP358" s="80" t="s">
        <v>66</v>
      </c>
      <c r="AQ358" s="2"/>
      <c r="AR358" s="3"/>
      <c r="AS358" s="3"/>
      <c r="AT358" s="3"/>
      <c r="AU358" s="3"/>
    </row>
    <row r="359" spans="1:47" x14ac:dyDescent="0.35">
      <c r="A359" s="66" t="s">
        <v>437</v>
      </c>
      <c r="B359" s="67"/>
      <c r="C359" s="67"/>
      <c r="D359" s="68"/>
      <c r="E359" s="70"/>
      <c r="F359" s="104" t="s">
        <v>10502</v>
      </c>
      <c r="G359" s="67"/>
      <c r="H359" s="71"/>
      <c r="I359" s="72"/>
      <c r="J359" s="72"/>
      <c r="K359" s="71" t="s">
        <v>13076</v>
      </c>
      <c r="L359" s="75"/>
      <c r="M359" s="76"/>
      <c r="N359" s="76"/>
      <c r="O359" s="77"/>
      <c r="P359" s="78"/>
      <c r="Q359" s="78"/>
      <c r="R359" s="88"/>
      <c r="S359" s="88"/>
      <c r="T359" s="88"/>
      <c r="U359" s="88"/>
      <c r="V359" s="52"/>
      <c r="W359" s="52"/>
      <c r="X359" s="52"/>
      <c r="Y359" s="52"/>
      <c r="Z359" s="51"/>
      <c r="AA359" s="73"/>
      <c r="AB359" s="73"/>
      <c r="AC359" s="74"/>
      <c r="AD359" s="80">
        <v>6</v>
      </c>
      <c r="AE359" s="80">
        <v>724</v>
      </c>
      <c r="AF359" s="80">
        <v>27893</v>
      </c>
      <c r="AG359" s="80">
        <v>0</v>
      </c>
      <c r="AH359" s="80"/>
      <c r="AI359" s="80" t="s">
        <v>8022</v>
      </c>
      <c r="AJ359" s="80"/>
      <c r="AK359" s="84" t="s">
        <v>9671</v>
      </c>
      <c r="AL359" s="80"/>
      <c r="AM359" s="82">
        <v>42689.760682870372</v>
      </c>
      <c r="AN359" s="80" t="s">
        <v>11418</v>
      </c>
      <c r="AO359" s="84" t="s">
        <v>11775</v>
      </c>
      <c r="AP359" s="80" t="s">
        <v>66</v>
      </c>
      <c r="AQ359" s="2"/>
      <c r="AR359" s="3"/>
      <c r="AS359" s="3"/>
      <c r="AT359" s="3"/>
      <c r="AU359" s="3"/>
    </row>
    <row r="360" spans="1:47" x14ac:dyDescent="0.35">
      <c r="A360" s="66" t="s">
        <v>1391</v>
      </c>
      <c r="B360" s="67"/>
      <c r="C360" s="67"/>
      <c r="D360" s="68"/>
      <c r="E360" s="70"/>
      <c r="F360" s="104" t="s">
        <v>10503</v>
      </c>
      <c r="G360" s="67"/>
      <c r="H360" s="71"/>
      <c r="I360" s="72"/>
      <c r="J360" s="72"/>
      <c r="K360" s="71" t="s">
        <v>13077</v>
      </c>
      <c r="L360" s="75"/>
      <c r="M360" s="76"/>
      <c r="N360" s="76"/>
      <c r="O360" s="77"/>
      <c r="P360" s="78"/>
      <c r="Q360" s="78"/>
      <c r="R360" s="88"/>
      <c r="S360" s="88"/>
      <c r="T360" s="88"/>
      <c r="U360" s="88"/>
      <c r="V360" s="52"/>
      <c r="W360" s="52"/>
      <c r="X360" s="52"/>
      <c r="Y360" s="52"/>
      <c r="Z360" s="51"/>
      <c r="AA360" s="73"/>
      <c r="AB360" s="73"/>
      <c r="AC360" s="74"/>
      <c r="AD360" s="80">
        <v>614</v>
      </c>
      <c r="AE360" s="80">
        <v>3410313</v>
      </c>
      <c r="AF360" s="80">
        <v>694722</v>
      </c>
      <c r="AG360" s="80">
        <v>5796</v>
      </c>
      <c r="AH360" s="80"/>
      <c r="AI360" s="80" t="s">
        <v>8023</v>
      </c>
      <c r="AJ360" s="80" t="s">
        <v>8892</v>
      </c>
      <c r="AK360" s="84" t="s">
        <v>9672</v>
      </c>
      <c r="AL360" s="80"/>
      <c r="AM360" s="82">
        <v>39316.303310185183</v>
      </c>
      <c r="AN360" s="80" t="s">
        <v>11418</v>
      </c>
      <c r="AO360" s="84" t="s">
        <v>11776</v>
      </c>
      <c r="AP360" s="80" t="s">
        <v>65</v>
      </c>
      <c r="AQ360" s="2"/>
      <c r="AR360" s="3"/>
      <c r="AS360" s="3"/>
      <c r="AT360" s="3"/>
      <c r="AU360" s="3"/>
    </row>
    <row r="361" spans="1:47" x14ac:dyDescent="0.35">
      <c r="A361" s="66" t="s">
        <v>438</v>
      </c>
      <c r="B361" s="67"/>
      <c r="C361" s="67"/>
      <c r="D361" s="68"/>
      <c r="E361" s="70"/>
      <c r="F361" s="104" t="s">
        <v>10504</v>
      </c>
      <c r="G361" s="67"/>
      <c r="H361" s="71"/>
      <c r="I361" s="72"/>
      <c r="J361" s="72"/>
      <c r="K361" s="71" t="s">
        <v>13078</v>
      </c>
      <c r="L361" s="75"/>
      <c r="M361" s="76"/>
      <c r="N361" s="76"/>
      <c r="O361" s="77"/>
      <c r="P361" s="78"/>
      <c r="Q361" s="78"/>
      <c r="R361" s="88"/>
      <c r="S361" s="88"/>
      <c r="T361" s="88"/>
      <c r="U361" s="88"/>
      <c r="V361" s="52"/>
      <c r="W361" s="52"/>
      <c r="X361" s="52"/>
      <c r="Y361" s="52"/>
      <c r="Z361" s="51"/>
      <c r="AA361" s="73"/>
      <c r="AB361" s="73"/>
      <c r="AC361" s="74"/>
      <c r="AD361" s="80">
        <v>836</v>
      </c>
      <c r="AE361" s="80">
        <v>600</v>
      </c>
      <c r="AF361" s="80">
        <v>5658</v>
      </c>
      <c r="AG361" s="80">
        <v>4078</v>
      </c>
      <c r="AH361" s="80"/>
      <c r="AI361" s="80" t="s">
        <v>8024</v>
      </c>
      <c r="AJ361" s="80"/>
      <c r="AK361" s="80"/>
      <c r="AL361" s="80"/>
      <c r="AM361" s="82">
        <v>41707.345960648148</v>
      </c>
      <c r="AN361" s="80" t="s">
        <v>11418</v>
      </c>
      <c r="AO361" s="84" t="s">
        <v>11777</v>
      </c>
      <c r="AP361" s="80" t="s">
        <v>66</v>
      </c>
      <c r="AQ361" s="2"/>
      <c r="AR361" s="3"/>
      <c r="AS361" s="3"/>
      <c r="AT361" s="3"/>
      <c r="AU361" s="3"/>
    </row>
    <row r="362" spans="1:47" x14ac:dyDescent="0.35">
      <c r="A362" s="66" t="s">
        <v>1392</v>
      </c>
      <c r="B362" s="67"/>
      <c r="C362" s="67"/>
      <c r="D362" s="68"/>
      <c r="E362" s="70"/>
      <c r="F362" s="104" t="s">
        <v>10505</v>
      </c>
      <c r="G362" s="67"/>
      <c r="H362" s="71"/>
      <c r="I362" s="72"/>
      <c r="J362" s="72"/>
      <c r="K362" s="71" t="s">
        <v>13079</v>
      </c>
      <c r="L362" s="75"/>
      <c r="M362" s="76"/>
      <c r="N362" s="76"/>
      <c r="O362" s="77"/>
      <c r="P362" s="78"/>
      <c r="Q362" s="78"/>
      <c r="R362" s="88"/>
      <c r="S362" s="88"/>
      <c r="T362" s="88"/>
      <c r="U362" s="88"/>
      <c r="V362" s="52"/>
      <c r="W362" s="52"/>
      <c r="X362" s="52"/>
      <c r="Y362" s="52"/>
      <c r="Z362" s="51"/>
      <c r="AA362" s="73"/>
      <c r="AB362" s="73"/>
      <c r="AC362" s="74"/>
      <c r="AD362" s="80">
        <v>113</v>
      </c>
      <c r="AE362" s="80">
        <v>160</v>
      </c>
      <c r="AF362" s="80">
        <v>489</v>
      </c>
      <c r="AG362" s="80">
        <v>254</v>
      </c>
      <c r="AH362" s="80"/>
      <c r="AI362" s="80"/>
      <c r="AJ362" s="80"/>
      <c r="AK362" s="84" t="s">
        <v>9673</v>
      </c>
      <c r="AL362" s="80"/>
      <c r="AM362" s="82">
        <v>40421.293240740742</v>
      </c>
      <c r="AN362" s="80" t="s">
        <v>11418</v>
      </c>
      <c r="AO362" s="84" t="s">
        <v>11778</v>
      </c>
      <c r="AP362" s="80" t="s">
        <v>65</v>
      </c>
      <c r="AQ362" s="2"/>
      <c r="AR362" s="3"/>
      <c r="AS362" s="3"/>
      <c r="AT362" s="3"/>
      <c r="AU362" s="3"/>
    </row>
    <row r="363" spans="1:47" x14ac:dyDescent="0.35">
      <c r="A363" s="66" t="s">
        <v>1393</v>
      </c>
      <c r="B363" s="67"/>
      <c r="C363" s="67"/>
      <c r="D363" s="68"/>
      <c r="E363" s="70"/>
      <c r="F363" s="104" t="s">
        <v>10506</v>
      </c>
      <c r="G363" s="67"/>
      <c r="H363" s="71"/>
      <c r="I363" s="72"/>
      <c r="J363" s="72"/>
      <c r="K363" s="71" t="s">
        <v>13080</v>
      </c>
      <c r="L363" s="75"/>
      <c r="M363" s="76"/>
      <c r="N363" s="76"/>
      <c r="O363" s="77"/>
      <c r="P363" s="78"/>
      <c r="Q363" s="78"/>
      <c r="R363" s="88"/>
      <c r="S363" s="88"/>
      <c r="T363" s="88"/>
      <c r="U363" s="88"/>
      <c r="V363" s="52"/>
      <c r="W363" s="52"/>
      <c r="X363" s="52"/>
      <c r="Y363" s="52"/>
      <c r="Z363" s="51"/>
      <c r="AA363" s="73"/>
      <c r="AB363" s="73"/>
      <c r="AC363" s="74"/>
      <c r="AD363" s="80">
        <v>2060</v>
      </c>
      <c r="AE363" s="80">
        <v>15253</v>
      </c>
      <c r="AF363" s="80">
        <v>12846</v>
      </c>
      <c r="AG363" s="80">
        <v>3332</v>
      </c>
      <c r="AH363" s="80"/>
      <c r="AI363" s="80" t="s">
        <v>8025</v>
      </c>
      <c r="AJ363" s="80"/>
      <c r="AK363" s="84" t="s">
        <v>9674</v>
      </c>
      <c r="AL363" s="80"/>
      <c r="AM363" s="82">
        <v>39644.550057870372</v>
      </c>
      <c r="AN363" s="80" t="s">
        <v>11418</v>
      </c>
      <c r="AO363" s="84" t="s">
        <v>11779</v>
      </c>
      <c r="AP363" s="80" t="s">
        <v>65</v>
      </c>
      <c r="AQ363" s="2"/>
      <c r="AR363" s="3"/>
      <c r="AS363" s="3"/>
      <c r="AT363" s="3"/>
      <c r="AU363" s="3"/>
    </row>
    <row r="364" spans="1:47" x14ac:dyDescent="0.35">
      <c r="A364" s="66" t="s">
        <v>442</v>
      </c>
      <c r="B364" s="67"/>
      <c r="C364" s="67"/>
      <c r="D364" s="68"/>
      <c r="E364" s="70"/>
      <c r="F364" s="104" t="s">
        <v>10507</v>
      </c>
      <c r="G364" s="67"/>
      <c r="H364" s="71"/>
      <c r="I364" s="72"/>
      <c r="J364" s="72"/>
      <c r="K364" s="71" t="s">
        <v>13081</v>
      </c>
      <c r="L364" s="75"/>
      <c r="M364" s="76"/>
      <c r="N364" s="76"/>
      <c r="O364" s="77"/>
      <c r="P364" s="78"/>
      <c r="Q364" s="78"/>
      <c r="R364" s="88"/>
      <c r="S364" s="88"/>
      <c r="T364" s="88"/>
      <c r="U364" s="88"/>
      <c r="V364" s="52"/>
      <c r="W364" s="52"/>
      <c r="X364" s="52"/>
      <c r="Y364" s="52"/>
      <c r="Z364" s="51"/>
      <c r="AA364" s="73"/>
      <c r="AB364" s="73"/>
      <c r="AC364" s="74"/>
      <c r="AD364" s="80">
        <v>617</v>
      </c>
      <c r="AE364" s="80">
        <v>526</v>
      </c>
      <c r="AF364" s="80">
        <v>1742</v>
      </c>
      <c r="AG364" s="80">
        <v>4712</v>
      </c>
      <c r="AH364" s="80"/>
      <c r="AI364" s="80" t="s">
        <v>8026</v>
      </c>
      <c r="AJ364" s="80" t="s">
        <v>9059</v>
      </c>
      <c r="AK364" s="80"/>
      <c r="AL364" s="80"/>
      <c r="AM364" s="82">
        <v>41289.896585648145</v>
      </c>
      <c r="AN364" s="80" t="s">
        <v>11418</v>
      </c>
      <c r="AO364" s="84" t="s">
        <v>11780</v>
      </c>
      <c r="AP364" s="80" t="s">
        <v>66</v>
      </c>
      <c r="AQ364" s="2"/>
      <c r="AR364" s="3"/>
      <c r="AS364" s="3"/>
      <c r="AT364" s="3"/>
      <c r="AU364" s="3"/>
    </row>
    <row r="365" spans="1:47" x14ac:dyDescent="0.35">
      <c r="A365" s="66" t="s">
        <v>443</v>
      </c>
      <c r="B365" s="67"/>
      <c r="C365" s="67"/>
      <c r="D365" s="68"/>
      <c r="E365" s="70"/>
      <c r="F365" s="104" t="s">
        <v>10508</v>
      </c>
      <c r="G365" s="67"/>
      <c r="H365" s="71"/>
      <c r="I365" s="72"/>
      <c r="J365" s="72"/>
      <c r="K365" s="71" t="s">
        <v>13082</v>
      </c>
      <c r="L365" s="75"/>
      <c r="M365" s="76"/>
      <c r="N365" s="76"/>
      <c r="O365" s="77"/>
      <c r="P365" s="78"/>
      <c r="Q365" s="78"/>
      <c r="R365" s="88"/>
      <c r="S365" s="88"/>
      <c r="T365" s="88"/>
      <c r="U365" s="88"/>
      <c r="V365" s="52"/>
      <c r="W365" s="52"/>
      <c r="X365" s="52"/>
      <c r="Y365" s="52"/>
      <c r="Z365" s="51"/>
      <c r="AA365" s="73"/>
      <c r="AB365" s="73"/>
      <c r="AC365" s="74"/>
      <c r="AD365" s="80">
        <v>55</v>
      </c>
      <c r="AE365" s="80">
        <v>43</v>
      </c>
      <c r="AF365" s="80">
        <v>67</v>
      </c>
      <c r="AG365" s="80">
        <v>64</v>
      </c>
      <c r="AH365" s="80"/>
      <c r="AI365" s="80" t="s">
        <v>8027</v>
      </c>
      <c r="AJ365" s="80"/>
      <c r="AK365" s="84" t="s">
        <v>9675</v>
      </c>
      <c r="AL365" s="80"/>
      <c r="AM365" s="82">
        <v>44285.322233796294</v>
      </c>
      <c r="AN365" s="80" t="s">
        <v>11418</v>
      </c>
      <c r="AO365" s="84" t="s">
        <v>11781</v>
      </c>
      <c r="AP365" s="80" t="s">
        <v>66</v>
      </c>
      <c r="AQ365" s="2"/>
      <c r="AR365" s="3"/>
      <c r="AS365" s="3"/>
      <c r="AT365" s="3"/>
      <c r="AU365" s="3"/>
    </row>
    <row r="366" spans="1:47" x14ac:dyDescent="0.35">
      <c r="A366" s="66" t="s">
        <v>444</v>
      </c>
      <c r="B366" s="67"/>
      <c r="C366" s="67"/>
      <c r="D366" s="68"/>
      <c r="E366" s="70"/>
      <c r="F366" s="104" t="s">
        <v>10509</v>
      </c>
      <c r="G366" s="67"/>
      <c r="H366" s="71"/>
      <c r="I366" s="72"/>
      <c r="J366" s="72"/>
      <c r="K366" s="71" t="s">
        <v>13083</v>
      </c>
      <c r="L366" s="75"/>
      <c r="M366" s="76"/>
      <c r="N366" s="76"/>
      <c r="O366" s="77"/>
      <c r="P366" s="78"/>
      <c r="Q366" s="78"/>
      <c r="R366" s="88"/>
      <c r="S366" s="88"/>
      <c r="T366" s="88"/>
      <c r="U366" s="88"/>
      <c r="V366" s="52"/>
      <c r="W366" s="52"/>
      <c r="X366" s="52"/>
      <c r="Y366" s="52"/>
      <c r="Z366" s="51"/>
      <c r="AA366" s="73"/>
      <c r="AB366" s="73"/>
      <c r="AC366" s="74"/>
      <c r="AD366" s="80">
        <v>187</v>
      </c>
      <c r="AE366" s="80">
        <v>130</v>
      </c>
      <c r="AF366" s="80">
        <v>766</v>
      </c>
      <c r="AG366" s="80">
        <v>2</v>
      </c>
      <c r="AH366" s="80"/>
      <c r="AI366" s="80" t="s">
        <v>8028</v>
      </c>
      <c r="AJ366" s="80" t="s">
        <v>9060</v>
      </c>
      <c r="AK366" s="80"/>
      <c r="AL366" s="80"/>
      <c r="AM366" s="82">
        <v>40407.511458333334</v>
      </c>
      <c r="AN366" s="80" t="s">
        <v>11418</v>
      </c>
      <c r="AO366" s="84" t="s">
        <v>11782</v>
      </c>
      <c r="AP366" s="80" t="s">
        <v>66</v>
      </c>
      <c r="AQ366" s="2"/>
      <c r="AR366" s="3"/>
      <c r="AS366" s="3"/>
      <c r="AT366" s="3"/>
      <c r="AU366" s="3"/>
    </row>
    <row r="367" spans="1:47" x14ac:dyDescent="0.35">
      <c r="A367" s="66" t="s">
        <v>445</v>
      </c>
      <c r="B367" s="67"/>
      <c r="C367" s="67"/>
      <c r="D367" s="68"/>
      <c r="E367" s="70"/>
      <c r="F367" s="104" t="s">
        <v>10510</v>
      </c>
      <c r="G367" s="67"/>
      <c r="H367" s="71"/>
      <c r="I367" s="72"/>
      <c r="J367" s="72"/>
      <c r="K367" s="71" t="s">
        <v>13084</v>
      </c>
      <c r="L367" s="75"/>
      <c r="M367" s="76"/>
      <c r="N367" s="76"/>
      <c r="O367" s="77"/>
      <c r="P367" s="78"/>
      <c r="Q367" s="78"/>
      <c r="R367" s="88"/>
      <c r="S367" s="88"/>
      <c r="T367" s="88"/>
      <c r="U367" s="88"/>
      <c r="V367" s="52"/>
      <c r="W367" s="52"/>
      <c r="X367" s="52"/>
      <c r="Y367" s="52"/>
      <c r="Z367" s="51"/>
      <c r="AA367" s="73"/>
      <c r="AB367" s="73"/>
      <c r="AC367" s="74"/>
      <c r="AD367" s="80">
        <v>7111</v>
      </c>
      <c r="AE367" s="80">
        <v>13527</v>
      </c>
      <c r="AF367" s="80">
        <v>48731</v>
      </c>
      <c r="AG367" s="80">
        <v>59175</v>
      </c>
      <c r="AH367" s="80"/>
      <c r="AI367" s="80" t="s">
        <v>8029</v>
      </c>
      <c r="AJ367" s="80" t="s">
        <v>8863</v>
      </c>
      <c r="AK367" s="84" t="s">
        <v>9676</v>
      </c>
      <c r="AL367" s="80"/>
      <c r="AM367" s="82">
        <v>40916.652037037034</v>
      </c>
      <c r="AN367" s="80" t="s">
        <v>11418</v>
      </c>
      <c r="AO367" s="84" t="s">
        <v>11783</v>
      </c>
      <c r="AP367" s="80" t="s">
        <v>66</v>
      </c>
      <c r="AQ367" s="2"/>
      <c r="AR367" s="3"/>
      <c r="AS367" s="3"/>
      <c r="AT367" s="3"/>
      <c r="AU367" s="3"/>
    </row>
    <row r="368" spans="1:47" x14ac:dyDescent="0.35">
      <c r="A368" s="66" t="s">
        <v>1394</v>
      </c>
      <c r="B368" s="67"/>
      <c r="C368" s="67"/>
      <c r="D368" s="68"/>
      <c r="E368" s="70"/>
      <c r="F368" s="104" t="s">
        <v>10511</v>
      </c>
      <c r="G368" s="67"/>
      <c r="H368" s="71"/>
      <c r="I368" s="72"/>
      <c r="J368" s="72"/>
      <c r="K368" s="71" t="s">
        <v>13085</v>
      </c>
      <c r="L368" s="75"/>
      <c r="M368" s="76"/>
      <c r="N368" s="76"/>
      <c r="O368" s="77"/>
      <c r="P368" s="78"/>
      <c r="Q368" s="78"/>
      <c r="R368" s="88"/>
      <c r="S368" s="88"/>
      <c r="T368" s="88"/>
      <c r="U368" s="88"/>
      <c r="V368" s="52"/>
      <c r="W368" s="52"/>
      <c r="X368" s="52"/>
      <c r="Y368" s="52"/>
      <c r="Z368" s="51"/>
      <c r="AA368" s="73"/>
      <c r="AB368" s="73"/>
      <c r="AC368" s="74"/>
      <c r="AD368" s="80">
        <v>561</v>
      </c>
      <c r="AE368" s="80">
        <v>54353</v>
      </c>
      <c r="AF368" s="80">
        <v>44757</v>
      </c>
      <c r="AG368" s="80">
        <v>5769</v>
      </c>
      <c r="AH368" s="80"/>
      <c r="AI368" s="80" t="s">
        <v>8030</v>
      </c>
      <c r="AJ368" s="80" t="s">
        <v>8863</v>
      </c>
      <c r="AK368" s="84" t="s">
        <v>9677</v>
      </c>
      <c r="AL368" s="80"/>
      <c r="AM368" s="82">
        <v>41009.732118055559</v>
      </c>
      <c r="AN368" s="80" t="s">
        <v>11418</v>
      </c>
      <c r="AO368" s="84" t="s">
        <v>11784</v>
      </c>
      <c r="AP368" s="80" t="s">
        <v>65</v>
      </c>
      <c r="AQ368" s="2"/>
      <c r="AR368" s="3"/>
      <c r="AS368" s="3"/>
      <c r="AT368" s="3"/>
      <c r="AU368" s="3"/>
    </row>
    <row r="369" spans="1:47" x14ac:dyDescent="0.35">
      <c r="A369" s="66" t="s">
        <v>1171</v>
      </c>
      <c r="B369" s="67"/>
      <c r="C369" s="67"/>
      <c r="D369" s="68"/>
      <c r="E369" s="70"/>
      <c r="F369" s="104" t="s">
        <v>10512</v>
      </c>
      <c r="G369" s="67"/>
      <c r="H369" s="71"/>
      <c r="I369" s="72"/>
      <c r="J369" s="72"/>
      <c r="K369" s="71" t="s">
        <v>13086</v>
      </c>
      <c r="L369" s="75"/>
      <c r="M369" s="76"/>
      <c r="N369" s="76"/>
      <c r="O369" s="77"/>
      <c r="P369" s="78"/>
      <c r="Q369" s="78"/>
      <c r="R369" s="88"/>
      <c r="S369" s="88"/>
      <c r="T369" s="88"/>
      <c r="U369" s="88"/>
      <c r="V369" s="52"/>
      <c r="W369" s="52"/>
      <c r="X369" s="52"/>
      <c r="Y369" s="52"/>
      <c r="Z369" s="51"/>
      <c r="AA369" s="73"/>
      <c r="AB369" s="73"/>
      <c r="AC369" s="74"/>
      <c r="AD369" s="80">
        <v>0</v>
      </c>
      <c r="AE369" s="80">
        <v>17</v>
      </c>
      <c r="AF369" s="80">
        <v>9</v>
      </c>
      <c r="AG369" s="80">
        <v>9</v>
      </c>
      <c r="AH369" s="80"/>
      <c r="AI369" s="80" t="s">
        <v>8031</v>
      </c>
      <c r="AJ369" s="80" t="s">
        <v>9061</v>
      </c>
      <c r="AK369" s="84" t="s">
        <v>9678</v>
      </c>
      <c r="AL369" s="80"/>
      <c r="AM369" s="82">
        <v>43864.356192129628</v>
      </c>
      <c r="AN369" s="80" t="s">
        <v>11418</v>
      </c>
      <c r="AO369" s="84" t="s">
        <v>11785</v>
      </c>
      <c r="AP369" s="80" t="s">
        <v>66</v>
      </c>
      <c r="AQ369" s="2"/>
      <c r="AR369" s="3"/>
      <c r="AS369" s="3"/>
      <c r="AT369" s="3"/>
      <c r="AU369" s="3"/>
    </row>
    <row r="370" spans="1:47" x14ac:dyDescent="0.35">
      <c r="A370" s="66" t="s">
        <v>446</v>
      </c>
      <c r="B370" s="67"/>
      <c r="C370" s="67"/>
      <c r="D370" s="68"/>
      <c r="E370" s="70"/>
      <c r="F370" s="104" t="s">
        <v>10513</v>
      </c>
      <c r="G370" s="67"/>
      <c r="H370" s="71"/>
      <c r="I370" s="72"/>
      <c r="J370" s="72"/>
      <c r="K370" s="71" t="s">
        <v>13087</v>
      </c>
      <c r="L370" s="75"/>
      <c r="M370" s="76"/>
      <c r="N370" s="76"/>
      <c r="O370" s="77"/>
      <c r="P370" s="78"/>
      <c r="Q370" s="78"/>
      <c r="R370" s="88"/>
      <c r="S370" s="88"/>
      <c r="T370" s="88"/>
      <c r="U370" s="88"/>
      <c r="V370" s="52"/>
      <c r="W370" s="52"/>
      <c r="X370" s="52"/>
      <c r="Y370" s="52"/>
      <c r="Z370" s="51"/>
      <c r="AA370" s="73"/>
      <c r="AB370" s="73"/>
      <c r="AC370" s="74"/>
      <c r="AD370" s="80">
        <v>461</v>
      </c>
      <c r="AE370" s="80">
        <v>171</v>
      </c>
      <c r="AF370" s="80">
        <v>1867</v>
      </c>
      <c r="AG370" s="80">
        <v>251</v>
      </c>
      <c r="AH370" s="80"/>
      <c r="AI370" s="80" t="s">
        <v>8032</v>
      </c>
      <c r="AJ370" s="80" t="s">
        <v>9062</v>
      </c>
      <c r="AK370" s="84" t="s">
        <v>9679</v>
      </c>
      <c r="AL370" s="80"/>
      <c r="AM370" s="82">
        <v>42760.477812500001</v>
      </c>
      <c r="AN370" s="80" t="s">
        <v>11418</v>
      </c>
      <c r="AO370" s="84" t="s">
        <v>11786</v>
      </c>
      <c r="AP370" s="80" t="s">
        <v>66</v>
      </c>
      <c r="AQ370" s="2"/>
      <c r="AR370" s="3"/>
      <c r="AS370" s="3"/>
      <c r="AT370" s="3"/>
      <c r="AU370" s="3"/>
    </row>
    <row r="371" spans="1:47" x14ac:dyDescent="0.35">
      <c r="A371" s="66" t="s">
        <v>447</v>
      </c>
      <c r="B371" s="67"/>
      <c r="C371" s="67"/>
      <c r="D371" s="68"/>
      <c r="E371" s="70"/>
      <c r="F371" s="104" t="s">
        <v>10514</v>
      </c>
      <c r="G371" s="67"/>
      <c r="H371" s="71"/>
      <c r="I371" s="72"/>
      <c r="J371" s="72"/>
      <c r="K371" s="71" t="s">
        <v>13088</v>
      </c>
      <c r="L371" s="75"/>
      <c r="M371" s="76"/>
      <c r="N371" s="76"/>
      <c r="O371" s="77"/>
      <c r="P371" s="78"/>
      <c r="Q371" s="78"/>
      <c r="R371" s="88"/>
      <c r="S371" s="88"/>
      <c r="T371" s="88"/>
      <c r="U371" s="88"/>
      <c r="V371" s="52"/>
      <c r="W371" s="52"/>
      <c r="X371" s="52"/>
      <c r="Y371" s="52"/>
      <c r="Z371" s="51"/>
      <c r="AA371" s="73"/>
      <c r="AB371" s="73"/>
      <c r="AC371" s="74"/>
      <c r="AD371" s="80">
        <v>4997</v>
      </c>
      <c r="AE371" s="80">
        <v>912</v>
      </c>
      <c r="AF371" s="80">
        <v>11140</v>
      </c>
      <c r="AG371" s="80">
        <v>25190</v>
      </c>
      <c r="AH371" s="80"/>
      <c r="AI371" s="80" t="s">
        <v>8033</v>
      </c>
      <c r="AJ371" s="80" t="s">
        <v>9063</v>
      </c>
      <c r="AK371" s="84" t="s">
        <v>9680</v>
      </c>
      <c r="AL371" s="80"/>
      <c r="AM371" s="82">
        <v>41021.538263888891</v>
      </c>
      <c r="AN371" s="80" t="s">
        <v>11418</v>
      </c>
      <c r="AO371" s="84" t="s">
        <v>11787</v>
      </c>
      <c r="AP371" s="80" t="s">
        <v>66</v>
      </c>
      <c r="AQ371" s="2"/>
      <c r="AR371" s="3"/>
      <c r="AS371" s="3"/>
      <c r="AT371" s="3"/>
      <c r="AU371" s="3"/>
    </row>
    <row r="372" spans="1:47" x14ac:dyDescent="0.35">
      <c r="A372" s="66" t="s">
        <v>448</v>
      </c>
      <c r="B372" s="67"/>
      <c r="C372" s="67"/>
      <c r="D372" s="68"/>
      <c r="E372" s="70"/>
      <c r="F372" s="104" t="s">
        <v>10515</v>
      </c>
      <c r="G372" s="67"/>
      <c r="H372" s="71"/>
      <c r="I372" s="72"/>
      <c r="J372" s="72"/>
      <c r="K372" s="71" t="s">
        <v>13089</v>
      </c>
      <c r="L372" s="75"/>
      <c r="M372" s="76"/>
      <c r="N372" s="76"/>
      <c r="O372" s="77"/>
      <c r="P372" s="78"/>
      <c r="Q372" s="78"/>
      <c r="R372" s="88"/>
      <c r="S372" s="88"/>
      <c r="T372" s="88"/>
      <c r="U372" s="88"/>
      <c r="V372" s="52"/>
      <c r="W372" s="52"/>
      <c r="X372" s="52"/>
      <c r="Y372" s="52"/>
      <c r="Z372" s="51"/>
      <c r="AA372" s="73"/>
      <c r="AB372" s="73"/>
      <c r="AC372" s="74"/>
      <c r="AD372" s="80">
        <v>522</v>
      </c>
      <c r="AE372" s="80">
        <v>121</v>
      </c>
      <c r="AF372" s="80">
        <v>413</v>
      </c>
      <c r="AG372" s="80">
        <v>125</v>
      </c>
      <c r="AH372" s="80"/>
      <c r="AI372" s="80"/>
      <c r="AJ372" s="80"/>
      <c r="AK372" s="80"/>
      <c r="AL372" s="80"/>
      <c r="AM372" s="82">
        <v>40920.508263888885</v>
      </c>
      <c r="AN372" s="80" t="s">
        <v>11418</v>
      </c>
      <c r="AO372" s="84" t="s">
        <v>11788</v>
      </c>
      <c r="AP372" s="80" t="s">
        <v>66</v>
      </c>
      <c r="AQ372" s="2"/>
      <c r="AR372" s="3"/>
      <c r="AS372" s="3"/>
      <c r="AT372" s="3"/>
      <c r="AU372" s="3"/>
    </row>
    <row r="373" spans="1:47" x14ac:dyDescent="0.35">
      <c r="A373" s="66" t="s">
        <v>449</v>
      </c>
      <c r="B373" s="67"/>
      <c r="C373" s="67"/>
      <c r="D373" s="68"/>
      <c r="E373" s="70"/>
      <c r="F373" s="104" t="s">
        <v>10516</v>
      </c>
      <c r="G373" s="67"/>
      <c r="H373" s="71"/>
      <c r="I373" s="72"/>
      <c r="J373" s="72"/>
      <c r="K373" s="71" t="s">
        <v>13090</v>
      </c>
      <c r="L373" s="75"/>
      <c r="M373" s="76"/>
      <c r="N373" s="76"/>
      <c r="O373" s="77"/>
      <c r="P373" s="78"/>
      <c r="Q373" s="78"/>
      <c r="R373" s="88"/>
      <c r="S373" s="88"/>
      <c r="T373" s="88"/>
      <c r="U373" s="88"/>
      <c r="V373" s="52"/>
      <c r="W373" s="52"/>
      <c r="X373" s="52"/>
      <c r="Y373" s="52"/>
      <c r="Z373" s="51"/>
      <c r="AA373" s="73"/>
      <c r="AB373" s="73"/>
      <c r="AC373" s="74"/>
      <c r="AD373" s="80">
        <v>11670</v>
      </c>
      <c r="AE373" s="80">
        <v>14273</v>
      </c>
      <c r="AF373" s="80">
        <v>13674</v>
      </c>
      <c r="AG373" s="80">
        <v>945</v>
      </c>
      <c r="AH373" s="80"/>
      <c r="AI373" s="80" t="s">
        <v>8034</v>
      </c>
      <c r="AJ373" s="80" t="s">
        <v>9064</v>
      </c>
      <c r="AK373" s="80"/>
      <c r="AL373" s="80"/>
      <c r="AM373" s="82">
        <v>40940.5387962963</v>
      </c>
      <c r="AN373" s="80" t="s">
        <v>11418</v>
      </c>
      <c r="AO373" s="84" t="s">
        <v>11789</v>
      </c>
      <c r="AP373" s="80" t="s">
        <v>66</v>
      </c>
      <c r="AQ373" s="2"/>
      <c r="AR373" s="3"/>
      <c r="AS373" s="3"/>
      <c r="AT373" s="3"/>
      <c r="AU373" s="3"/>
    </row>
    <row r="374" spans="1:47" x14ac:dyDescent="0.35">
      <c r="A374" s="66" t="s">
        <v>450</v>
      </c>
      <c r="B374" s="67"/>
      <c r="C374" s="67"/>
      <c r="D374" s="68"/>
      <c r="E374" s="70"/>
      <c r="F374" s="104" t="s">
        <v>10201</v>
      </c>
      <c r="G374" s="67"/>
      <c r="H374" s="71"/>
      <c r="I374" s="72"/>
      <c r="J374" s="72"/>
      <c r="K374" s="71" t="s">
        <v>13091</v>
      </c>
      <c r="L374" s="75"/>
      <c r="M374" s="76"/>
      <c r="N374" s="76"/>
      <c r="O374" s="77"/>
      <c r="P374" s="78"/>
      <c r="Q374" s="78"/>
      <c r="R374" s="88"/>
      <c r="S374" s="88"/>
      <c r="T374" s="88"/>
      <c r="U374" s="88"/>
      <c r="V374" s="52"/>
      <c r="W374" s="52"/>
      <c r="X374" s="52"/>
      <c r="Y374" s="52"/>
      <c r="Z374" s="51"/>
      <c r="AA374" s="73"/>
      <c r="AB374" s="73"/>
      <c r="AC374" s="74"/>
      <c r="AD374" s="80">
        <v>27</v>
      </c>
      <c r="AE374" s="80">
        <v>0</v>
      </c>
      <c r="AF374" s="80">
        <v>13</v>
      </c>
      <c r="AG374" s="80">
        <v>0</v>
      </c>
      <c r="AH374" s="80"/>
      <c r="AI374" s="80"/>
      <c r="AJ374" s="80"/>
      <c r="AK374" s="80"/>
      <c r="AL374" s="80"/>
      <c r="AM374" s="82">
        <v>44404.334155092591</v>
      </c>
      <c r="AN374" s="80" t="s">
        <v>11418</v>
      </c>
      <c r="AO374" s="84" t="s">
        <v>11790</v>
      </c>
      <c r="AP374" s="80" t="s">
        <v>66</v>
      </c>
      <c r="AQ374" s="2"/>
      <c r="AR374" s="3"/>
      <c r="AS374" s="3"/>
      <c r="AT374" s="3"/>
      <c r="AU374" s="3"/>
    </row>
    <row r="375" spans="1:47" x14ac:dyDescent="0.35">
      <c r="A375" s="66" t="s">
        <v>451</v>
      </c>
      <c r="B375" s="67"/>
      <c r="C375" s="67"/>
      <c r="D375" s="68"/>
      <c r="E375" s="70"/>
      <c r="F375" s="104" t="s">
        <v>10517</v>
      </c>
      <c r="G375" s="67"/>
      <c r="H375" s="71"/>
      <c r="I375" s="72"/>
      <c r="J375" s="72"/>
      <c r="K375" s="71" t="s">
        <v>13092</v>
      </c>
      <c r="L375" s="75"/>
      <c r="M375" s="76"/>
      <c r="N375" s="76"/>
      <c r="O375" s="77"/>
      <c r="P375" s="78"/>
      <c r="Q375" s="78"/>
      <c r="R375" s="88"/>
      <c r="S375" s="88"/>
      <c r="T375" s="88"/>
      <c r="U375" s="88"/>
      <c r="V375" s="52"/>
      <c r="W375" s="52"/>
      <c r="X375" s="52"/>
      <c r="Y375" s="52"/>
      <c r="Z375" s="51"/>
      <c r="AA375" s="73"/>
      <c r="AB375" s="73"/>
      <c r="AC375" s="74"/>
      <c r="AD375" s="80">
        <v>111</v>
      </c>
      <c r="AE375" s="80">
        <v>1871</v>
      </c>
      <c r="AF375" s="80">
        <v>5061</v>
      </c>
      <c r="AG375" s="80">
        <v>3589</v>
      </c>
      <c r="AH375" s="80"/>
      <c r="AI375" s="80" t="s">
        <v>8035</v>
      </c>
      <c r="AJ375" s="80" t="s">
        <v>9065</v>
      </c>
      <c r="AK375" s="84" t="s">
        <v>9681</v>
      </c>
      <c r="AL375" s="80"/>
      <c r="AM375" s="82">
        <v>42262.343368055554</v>
      </c>
      <c r="AN375" s="80" t="s">
        <v>11418</v>
      </c>
      <c r="AO375" s="84" t="s">
        <v>11791</v>
      </c>
      <c r="AP375" s="80" t="s">
        <v>66</v>
      </c>
      <c r="AQ375" s="2"/>
      <c r="AR375" s="3"/>
      <c r="AS375" s="3"/>
      <c r="AT375" s="3"/>
      <c r="AU375" s="3"/>
    </row>
    <row r="376" spans="1:47" x14ac:dyDescent="0.35">
      <c r="A376" s="66" t="s">
        <v>1395</v>
      </c>
      <c r="B376" s="67"/>
      <c r="C376" s="67"/>
      <c r="D376" s="68"/>
      <c r="E376" s="70"/>
      <c r="F376" s="104" t="s">
        <v>10518</v>
      </c>
      <c r="G376" s="67"/>
      <c r="H376" s="71"/>
      <c r="I376" s="72"/>
      <c r="J376" s="72"/>
      <c r="K376" s="71" t="s">
        <v>13093</v>
      </c>
      <c r="L376" s="75"/>
      <c r="M376" s="76"/>
      <c r="N376" s="76"/>
      <c r="O376" s="77"/>
      <c r="P376" s="78"/>
      <c r="Q376" s="78"/>
      <c r="R376" s="88"/>
      <c r="S376" s="88"/>
      <c r="T376" s="88"/>
      <c r="U376" s="88"/>
      <c r="V376" s="52"/>
      <c r="W376" s="52"/>
      <c r="X376" s="52"/>
      <c r="Y376" s="52"/>
      <c r="Z376" s="51"/>
      <c r="AA376" s="73"/>
      <c r="AB376" s="73"/>
      <c r="AC376" s="74"/>
      <c r="AD376" s="80">
        <v>2384</v>
      </c>
      <c r="AE376" s="80">
        <v>533</v>
      </c>
      <c r="AF376" s="80">
        <v>10446</v>
      </c>
      <c r="AG376" s="80">
        <v>51486</v>
      </c>
      <c r="AH376" s="80"/>
      <c r="AI376" s="80" t="s">
        <v>8036</v>
      </c>
      <c r="AJ376" s="80" t="s">
        <v>9066</v>
      </c>
      <c r="AK376" s="80"/>
      <c r="AL376" s="80"/>
      <c r="AM376" s="82">
        <v>41194.55574074074</v>
      </c>
      <c r="AN376" s="80" t="s">
        <v>11418</v>
      </c>
      <c r="AO376" s="84" t="s">
        <v>11792</v>
      </c>
      <c r="AP376" s="80" t="s">
        <v>65</v>
      </c>
      <c r="AQ376" s="2"/>
      <c r="AR376" s="3"/>
      <c r="AS376" s="3"/>
      <c r="AT376" s="3"/>
      <c r="AU376" s="3"/>
    </row>
    <row r="377" spans="1:47" x14ac:dyDescent="0.35">
      <c r="A377" s="66" t="s">
        <v>999</v>
      </c>
      <c r="B377" s="67"/>
      <c r="C377" s="67"/>
      <c r="D377" s="68"/>
      <c r="E377" s="70"/>
      <c r="F377" s="104" t="s">
        <v>10519</v>
      </c>
      <c r="G377" s="67"/>
      <c r="H377" s="71"/>
      <c r="I377" s="72"/>
      <c r="J377" s="72"/>
      <c r="K377" s="71" t="s">
        <v>13094</v>
      </c>
      <c r="L377" s="75"/>
      <c r="M377" s="76"/>
      <c r="N377" s="76"/>
      <c r="O377" s="77"/>
      <c r="P377" s="78"/>
      <c r="Q377" s="78"/>
      <c r="R377" s="88"/>
      <c r="S377" s="88"/>
      <c r="T377" s="88"/>
      <c r="U377" s="88"/>
      <c r="V377" s="52"/>
      <c r="W377" s="52"/>
      <c r="X377" s="52"/>
      <c r="Y377" s="52"/>
      <c r="Z377" s="51"/>
      <c r="AA377" s="73"/>
      <c r="AB377" s="73"/>
      <c r="AC377" s="74"/>
      <c r="AD377" s="80">
        <v>471</v>
      </c>
      <c r="AE377" s="80">
        <v>2342</v>
      </c>
      <c r="AF377" s="80">
        <v>17348</v>
      </c>
      <c r="AG377" s="80">
        <v>953</v>
      </c>
      <c r="AH377" s="80"/>
      <c r="AI377" s="80" t="s">
        <v>8037</v>
      </c>
      <c r="AJ377" s="80" t="s">
        <v>9040</v>
      </c>
      <c r="AK377" s="84" t="s">
        <v>9682</v>
      </c>
      <c r="AL377" s="80"/>
      <c r="AM377" s="82">
        <v>41937.223703703705</v>
      </c>
      <c r="AN377" s="80" t="s">
        <v>11418</v>
      </c>
      <c r="AO377" s="84" t="s">
        <v>11793</v>
      </c>
      <c r="AP377" s="80" t="s">
        <v>66</v>
      </c>
      <c r="AQ377" s="2"/>
      <c r="AR377" s="3"/>
      <c r="AS377" s="3"/>
      <c r="AT377" s="3"/>
      <c r="AU377" s="3"/>
    </row>
    <row r="378" spans="1:47" x14ac:dyDescent="0.35">
      <c r="A378" s="66" t="s">
        <v>452</v>
      </c>
      <c r="B378" s="67"/>
      <c r="C378" s="67"/>
      <c r="D378" s="68"/>
      <c r="E378" s="70"/>
      <c r="F378" s="104" t="s">
        <v>10520</v>
      </c>
      <c r="G378" s="67"/>
      <c r="H378" s="71"/>
      <c r="I378" s="72"/>
      <c r="J378" s="72"/>
      <c r="K378" s="71" t="s">
        <v>13095</v>
      </c>
      <c r="L378" s="75"/>
      <c r="M378" s="76"/>
      <c r="N378" s="76"/>
      <c r="O378" s="77"/>
      <c r="P378" s="78"/>
      <c r="Q378" s="78"/>
      <c r="R378" s="88"/>
      <c r="S378" s="88"/>
      <c r="T378" s="88"/>
      <c r="U378" s="88"/>
      <c r="V378" s="52"/>
      <c r="W378" s="52"/>
      <c r="X378" s="52"/>
      <c r="Y378" s="52"/>
      <c r="Z378" s="51"/>
      <c r="AA378" s="73"/>
      <c r="AB378" s="73"/>
      <c r="AC378" s="74"/>
      <c r="AD378" s="80">
        <v>1200</v>
      </c>
      <c r="AE378" s="80">
        <v>746</v>
      </c>
      <c r="AF378" s="80">
        <v>19314</v>
      </c>
      <c r="AG378" s="80">
        <v>16260</v>
      </c>
      <c r="AH378" s="80"/>
      <c r="AI378" s="80" t="s">
        <v>8038</v>
      </c>
      <c r="AJ378" s="80" t="s">
        <v>9067</v>
      </c>
      <c r="AK378" s="80"/>
      <c r="AL378" s="80"/>
      <c r="AM378" s="82">
        <v>40846.82503472222</v>
      </c>
      <c r="AN378" s="80" t="s">
        <v>11418</v>
      </c>
      <c r="AO378" s="84" t="s">
        <v>11794</v>
      </c>
      <c r="AP378" s="80" t="s">
        <v>66</v>
      </c>
      <c r="AQ378" s="2"/>
      <c r="AR378" s="3"/>
      <c r="AS378" s="3"/>
      <c r="AT378" s="3"/>
      <c r="AU378" s="3"/>
    </row>
    <row r="379" spans="1:47" x14ac:dyDescent="0.35">
      <c r="A379" s="66" t="s">
        <v>453</v>
      </c>
      <c r="B379" s="67"/>
      <c r="C379" s="67"/>
      <c r="D379" s="68"/>
      <c r="E379" s="70"/>
      <c r="F379" s="104" t="s">
        <v>10521</v>
      </c>
      <c r="G379" s="67"/>
      <c r="H379" s="71"/>
      <c r="I379" s="72"/>
      <c r="J379" s="72"/>
      <c r="K379" s="71" t="s">
        <v>13096</v>
      </c>
      <c r="L379" s="75"/>
      <c r="M379" s="76"/>
      <c r="N379" s="76"/>
      <c r="O379" s="77"/>
      <c r="P379" s="78"/>
      <c r="Q379" s="78"/>
      <c r="R379" s="88"/>
      <c r="S379" s="88"/>
      <c r="T379" s="88"/>
      <c r="U379" s="88"/>
      <c r="V379" s="52"/>
      <c r="W379" s="52"/>
      <c r="X379" s="52"/>
      <c r="Y379" s="52"/>
      <c r="Z379" s="51"/>
      <c r="AA379" s="73"/>
      <c r="AB379" s="73"/>
      <c r="AC379" s="74"/>
      <c r="AD379" s="80">
        <v>297</v>
      </c>
      <c r="AE379" s="80">
        <v>172</v>
      </c>
      <c r="AF379" s="80">
        <v>7476</v>
      </c>
      <c r="AG379" s="80">
        <v>2708</v>
      </c>
      <c r="AH379" s="80"/>
      <c r="AI379" s="80" t="s">
        <v>8039</v>
      </c>
      <c r="AJ379" s="80"/>
      <c r="AK379" s="80"/>
      <c r="AL379" s="80"/>
      <c r="AM379" s="82">
        <v>42426.449328703704</v>
      </c>
      <c r="AN379" s="80" t="s">
        <v>11418</v>
      </c>
      <c r="AO379" s="84" t="s">
        <v>11795</v>
      </c>
      <c r="AP379" s="80" t="s">
        <v>66</v>
      </c>
      <c r="AQ379" s="2"/>
      <c r="AR379" s="3"/>
      <c r="AS379" s="3"/>
      <c r="AT379" s="3"/>
      <c r="AU379" s="3"/>
    </row>
    <row r="380" spans="1:47" x14ac:dyDescent="0.35">
      <c r="A380" s="66" t="s">
        <v>454</v>
      </c>
      <c r="B380" s="67"/>
      <c r="C380" s="67"/>
      <c r="D380" s="68"/>
      <c r="E380" s="70"/>
      <c r="F380" s="104" t="s">
        <v>10522</v>
      </c>
      <c r="G380" s="67"/>
      <c r="H380" s="71"/>
      <c r="I380" s="72"/>
      <c r="J380" s="72"/>
      <c r="K380" s="71" t="s">
        <v>13097</v>
      </c>
      <c r="L380" s="75"/>
      <c r="M380" s="76"/>
      <c r="N380" s="76"/>
      <c r="O380" s="77"/>
      <c r="P380" s="78"/>
      <c r="Q380" s="78"/>
      <c r="R380" s="88"/>
      <c r="S380" s="88"/>
      <c r="T380" s="88"/>
      <c r="U380" s="88"/>
      <c r="V380" s="52"/>
      <c r="W380" s="52"/>
      <c r="X380" s="52"/>
      <c r="Y380" s="52"/>
      <c r="Z380" s="51"/>
      <c r="AA380" s="73"/>
      <c r="AB380" s="73"/>
      <c r="AC380" s="74"/>
      <c r="AD380" s="80">
        <v>1489</v>
      </c>
      <c r="AE380" s="80">
        <v>2674</v>
      </c>
      <c r="AF380" s="80">
        <v>16027</v>
      </c>
      <c r="AG380" s="80">
        <v>665</v>
      </c>
      <c r="AH380" s="80"/>
      <c r="AI380" s="80" t="s">
        <v>8040</v>
      </c>
      <c r="AJ380" s="80" t="s">
        <v>9068</v>
      </c>
      <c r="AK380" s="84" t="s">
        <v>9683</v>
      </c>
      <c r="AL380" s="80"/>
      <c r="AM380" s="82">
        <v>39981.463148148148</v>
      </c>
      <c r="AN380" s="80" t="s">
        <v>11418</v>
      </c>
      <c r="AO380" s="84" t="s">
        <v>11796</v>
      </c>
      <c r="AP380" s="80" t="s">
        <v>66</v>
      </c>
      <c r="AQ380" s="2"/>
      <c r="AR380" s="3"/>
      <c r="AS380" s="3"/>
      <c r="AT380" s="3"/>
      <c r="AU380" s="3"/>
    </row>
    <row r="381" spans="1:47" x14ac:dyDescent="0.35">
      <c r="A381" s="66" t="s">
        <v>455</v>
      </c>
      <c r="B381" s="67"/>
      <c r="C381" s="67"/>
      <c r="D381" s="68"/>
      <c r="E381" s="70"/>
      <c r="F381" s="104" t="s">
        <v>10523</v>
      </c>
      <c r="G381" s="67"/>
      <c r="H381" s="71"/>
      <c r="I381" s="72"/>
      <c r="J381" s="72"/>
      <c r="K381" s="71" t="s">
        <v>13098</v>
      </c>
      <c r="L381" s="75"/>
      <c r="M381" s="76"/>
      <c r="N381" s="76"/>
      <c r="O381" s="77"/>
      <c r="P381" s="78"/>
      <c r="Q381" s="78"/>
      <c r="R381" s="88"/>
      <c r="S381" s="88"/>
      <c r="T381" s="88"/>
      <c r="U381" s="88"/>
      <c r="V381" s="52"/>
      <c r="W381" s="52"/>
      <c r="X381" s="52"/>
      <c r="Y381" s="52"/>
      <c r="Z381" s="51"/>
      <c r="AA381" s="73"/>
      <c r="AB381" s="73"/>
      <c r="AC381" s="74"/>
      <c r="AD381" s="80">
        <v>583</v>
      </c>
      <c r="AE381" s="80">
        <v>553</v>
      </c>
      <c r="AF381" s="80">
        <v>2100</v>
      </c>
      <c r="AG381" s="80">
        <v>1505</v>
      </c>
      <c r="AH381" s="80"/>
      <c r="AI381" s="80" t="s">
        <v>8041</v>
      </c>
      <c r="AJ381" s="80" t="s">
        <v>9069</v>
      </c>
      <c r="AK381" s="84" t="s">
        <v>9684</v>
      </c>
      <c r="AL381" s="80"/>
      <c r="AM381" s="82">
        <v>40752.640092592592</v>
      </c>
      <c r="AN381" s="80" t="s">
        <v>11418</v>
      </c>
      <c r="AO381" s="84" t="s">
        <v>11797</v>
      </c>
      <c r="AP381" s="80" t="s">
        <v>66</v>
      </c>
      <c r="AQ381" s="2"/>
      <c r="AR381" s="3"/>
      <c r="AS381" s="3"/>
      <c r="AT381" s="3"/>
      <c r="AU381" s="3"/>
    </row>
    <row r="382" spans="1:47" x14ac:dyDescent="0.35">
      <c r="A382" s="66" t="s">
        <v>456</v>
      </c>
      <c r="B382" s="67"/>
      <c r="C382" s="67"/>
      <c r="D382" s="68"/>
      <c r="E382" s="70"/>
      <c r="F382" s="104" t="s">
        <v>10524</v>
      </c>
      <c r="G382" s="67"/>
      <c r="H382" s="71"/>
      <c r="I382" s="72"/>
      <c r="J382" s="72"/>
      <c r="K382" s="71" t="s">
        <v>13099</v>
      </c>
      <c r="L382" s="75"/>
      <c r="M382" s="76"/>
      <c r="N382" s="76"/>
      <c r="O382" s="77"/>
      <c r="P382" s="78"/>
      <c r="Q382" s="78"/>
      <c r="R382" s="88"/>
      <c r="S382" s="88"/>
      <c r="T382" s="88"/>
      <c r="U382" s="88"/>
      <c r="V382" s="52"/>
      <c r="W382" s="52"/>
      <c r="X382" s="52"/>
      <c r="Y382" s="52"/>
      <c r="Z382" s="51"/>
      <c r="AA382" s="73"/>
      <c r="AB382" s="73"/>
      <c r="AC382" s="74"/>
      <c r="AD382" s="80">
        <v>597</v>
      </c>
      <c r="AE382" s="80">
        <v>932</v>
      </c>
      <c r="AF382" s="80">
        <v>5758</v>
      </c>
      <c r="AG382" s="80">
        <v>21111</v>
      </c>
      <c r="AH382" s="80"/>
      <c r="AI382" s="80" t="s">
        <v>8042</v>
      </c>
      <c r="AJ382" s="80"/>
      <c r="AK382" s="80"/>
      <c r="AL382" s="80"/>
      <c r="AM382" s="82">
        <v>41304.301180555558</v>
      </c>
      <c r="AN382" s="80" t="s">
        <v>11418</v>
      </c>
      <c r="AO382" s="84" t="s">
        <v>11798</v>
      </c>
      <c r="AP382" s="80" t="s">
        <v>66</v>
      </c>
      <c r="AQ382" s="2"/>
      <c r="AR382" s="3"/>
      <c r="AS382" s="3"/>
      <c r="AT382" s="3"/>
      <c r="AU382" s="3"/>
    </row>
    <row r="383" spans="1:47" x14ac:dyDescent="0.35">
      <c r="A383" s="66" t="s">
        <v>457</v>
      </c>
      <c r="B383" s="67"/>
      <c r="C383" s="67"/>
      <c r="D383" s="68"/>
      <c r="E383" s="70"/>
      <c r="F383" s="104" t="s">
        <v>10525</v>
      </c>
      <c r="G383" s="67"/>
      <c r="H383" s="71"/>
      <c r="I383" s="72"/>
      <c r="J383" s="72"/>
      <c r="K383" s="71" t="s">
        <v>13100</v>
      </c>
      <c r="L383" s="75"/>
      <c r="M383" s="76"/>
      <c r="N383" s="76"/>
      <c r="O383" s="77"/>
      <c r="P383" s="78"/>
      <c r="Q383" s="78"/>
      <c r="R383" s="88"/>
      <c r="S383" s="88"/>
      <c r="T383" s="88"/>
      <c r="U383" s="88"/>
      <c r="V383" s="52"/>
      <c r="W383" s="52"/>
      <c r="X383" s="52"/>
      <c r="Y383" s="52"/>
      <c r="Z383" s="51"/>
      <c r="AA383" s="73"/>
      <c r="AB383" s="73"/>
      <c r="AC383" s="74"/>
      <c r="AD383" s="80">
        <v>1623</v>
      </c>
      <c r="AE383" s="80">
        <v>1031</v>
      </c>
      <c r="AF383" s="80">
        <v>2033</v>
      </c>
      <c r="AG383" s="80">
        <v>1034</v>
      </c>
      <c r="AH383" s="80"/>
      <c r="AI383" s="80" t="s">
        <v>8043</v>
      </c>
      <c r="AJ383" s="80" t="s">
        <v>9070</v>
      </c>
      <c r="AK383" s="84" t="s">
        <v>9685</v>
      </c>
      <c r="AL383" s="80"/>
      <c r="AM383" s="82">
        <v>41282.402731481481</v>
      </c>
      <c r="AN383" s="80" t="s">
        <v>11418</v>
      </c>
      <c r="AO383" s="84" t="s">
        <v>11799</v>
      </c>
      <c r="AP383" s="80" t="s">
        <v>66</v>
      </c>
      <c r="AQ383" s="2"/>
      <c r="AR383" s="3"/>
      <c r="AS383" s="3"/>
      <c r="AT383" s="3"/>
      <c r="AU383" s="3"/>
    </row>
    <row r="384" spans="1:47" x14ac:dyDescent="0.35">
      <c r="A384" s="66" t="s">
        <v>1396</v>
      </c>
      <c r="B384" s="67"/>
      <c r="C384" s="67"/>
      <c r="D384" s="68"/>
      <c r="E384" s="70"/>
      <c r="F384" s="104" t="s">
        <v>10526</v>
      </c>
      <c r="G384" s="67"/>
      <c r="H384" s="71"/>
      <c r="I384" s="72"/>
      <c r="J384" s="72"/>
      <c r="K384" s="71" t="s">
        <v>13101</v>
      </c>
      <c r="L384" s="75"/>
      <c r="M384" s="76"/>
      <c r="N384" s="76"/>
      <c r="O384" s="77"/>
      <c r="P384" s="78"/>
      <c r="Q384" s="78"/>
      <c r="R384" s="88"/>
      <c r="S384" s="88"/>
      <c r="T384" s="88"/>
      <c r="U384" s="88"/>
      <c r="V384" s="52"/>
      <c r="W384" s="52"/>
      <c r="X384" s="52"/>
      <c r="Y384" s="52"/>
      <c r="Z384" s="51"/>
      <c r="AA384" s="73"/>
      <c r="AB384" s="73"/>
      <c r="AC384" s="74"/>
      <c r="AD384" s="80">
        <v>4035</v>
      </c>
      <c r="AE384" s="80">
        <v>20961</v>
      </c>
      <c r="AF384" s="80">
        <v>36298</v>
      </c>
      <c r="AG384" s="80">
        <v>14612</v>
      </c>
      <c r="AH384" s="80"/>
      <c r="AI384" s="80" t="s">
        <v>8044</v>
      </c>
      <c r="AJ384" s="80" t="s">
        <v>9071</v>
      </c>
      <c r="AK384" s="84" t="s">
        <v>9686</v>
      </c>
      <c r="AL384" s="80"/>
      <c r="AM384" s="82">
        <v>39653.641493055555</v>
      </c>
      <c r="AN384" s="80" t="s">
        <v>11418</v>
      </c>
      <c r="AO384" s="84" t="s">
        <v>11800</v>
      </c>
      <c r="AP384" s="80" t="s">
        <v>65</v>
      </c>
      <c r="AQ384" s="2"/>
      <c r="AR384" s="3"/>
      <c r="AS384" s="3"/>
      <c r="AT384" s="3"/>
      <c r="AU384" s="3"/>
    </row>
    <row r="385" spans="1:47" x14ac:dyDescent="0.35">
      <c r="A385" s="66" t="s">
        <v>1397</v>
      </c>
      <c r="B385" s="67"/>
      <c r="C385" s="67"/>
      <c r="D385" s="68"/>
      <c r="E385" s="70"/>
      <c r="F385" s="104" t="s">
        <v>10527</v>
      </c>
      <c r="G385" s="67"/>
      <c r="H385" s="71"/>
      <c r="I385" s="72"/>
      <c r="J385" s="72"/>
      <c r="K385" s="71" t="s">
        <v>13102</v>
      </c>
      <c r="L385" s="75"/>
      <c r="M385" s="76"/>
      <c r="N385" s="76"/>
      <c r="O385" s="77"/>
      <c r="P385" s="78"/>
      <c r="Q385" s="78"/>
      <c r="R385" s="88"/>
      <c r="S385" s="88"/>
      <c r="T385" s="88"/>
      <c r="U385" s="88"/>
      <c r="V385" s="52"/>
      <c r="W385" s="52"/>
      <c r="X385" s="52"/>
      <c r="Y385" s="52"/>
      <c r="Z385" s="51"/>
      <c r="AA385" s="73"/>
      <c r="AB385" s="73"/>
      <c r="AC385" s="74"/>
      <c r="AD385" s="80">
        <v>528</v>
      </c>
      <c r="AE385" s="80">
        <v>92</v>
      </c>
      <c r="AF385" s="80">
        <v>169</v>
      </c>
      <c r="AG385" s="80">
        <v>77</v>
      </c>
      <c r="AH385" s="80"/>
      <c r="AI385" s="80" t="s">
        <v>8045</v>
      </c>
      <c r="AJ385" s="80" t="s">
        <v>9072</v>
      </c>
      <c r="AK385" s="84" t="s">
        <v>9687</v>
      </c>
      <c r="AL385" s="80"/>
      <c r="AM385" s="82">
        <v>41200.484131944446</v>
      </c>
      <c r="AN385" s="80" t="s">
        <v>11418</v>
      </c>
      <c r="AO385" s="84" t="s">
        <v>11801</v>
      </c>
      <c r="AP385" s="80" t="s">
        <v>65</v>
      </c>
      <c r="AQ385" s="2"/>
      <c r="AR385" s="3"/>
      <c r="AS385" s="3"/>
      <c r="AT385" s="3"/>
      <c r="AU385" s="3"/>
    </row>
    <row r="386" spans="1:47" x14ac:dyDescent="0.35">
      <c r="A386" s="66" t="s">
        <v>1398</v>
      </c>
      <c r="B386" s="67"/>
      <c r="C386" s="67"/>
      <c r="D386" s="68"/>
      <c r="E386" s="70"/>
      <c r="F386" s="104" t="s">
        <v>10528</v>
      </c>
      <c r="G386" s="67"/>
      <c r="H386" s="71"/>
      <c r="I386" s="72"/>
      <c r="J386" s="72"/>
      <c r="K386" s="71" t="s">
        <v>13103</v>
      </c>
      <c r="L386" s="75"/>
      <c r="M386" s="76"/>
      <c r="N386" s="76"/>
      <c r="O386" s="77"/>
      <c r="P386" s="78"/>
      <c r="Q386" s="78"/>
      <c r="R386" s="88"/>
      <c r="S386" s="88"/>
      <c r="T386" s="88"/>
      <c r="U386" s="88"/>
      <c r="V386" s="52"/>
      <c r="W386" s="52"/>
      <c r="X386" s="52"/>
      <c r="Y386" s="52"/>
      <c r="Z386" s="51"/>
      <c r="AA386" s="73"/>
      <c r="AB386" s="73"/>
      <c r="AC386" s="74"/>
      <c r="AD386" s="80">
        <v>369</v>
      </c>
      <c r="AE386" s="80">
        <v>447</v>
      </c>
      <c r="AF386" s="80">
        <v>825</v>
      </c>
      <c r="AG386" s="80">
        <v>317</v>
      </c>
      <c r="AH386" s="80"/>
      <c r="AI386" s="80" t="s">
        <v>8046</v>
      </c>
      <c r="AJ386" s="80" t="s">
        <v>9073</v>
      </c>
      <c r="AK386" s="84" t="s">
        <v>9688</v>
      </c>
      <c r="AL386" s="80"/>
      <c r="AM386" s="82">
        <v>40498.37939814815</v>
      </c>
      <c r="AN386" s="80" t="s">
        <v>11418</v>
      </c>
      <c r="AO386" s="84" t="s">
        <v>11802</v>
      </c>
      <c r="AP386" s="80" t="s">
        <v>65</v>
      </c>
      <c r="AQ386" s="2"/>
      <c r="AR386" s="3"/>
      <c r="AS386" s="3"/>
      <c r="AT386" s="3"/>
      <c r="AU386" s="3"/>
    </row>
    <row r="387" spans="1:47" x14ac:dyDescent="0.35">
      <c r="A387" s="66" t="s">
        <v>458</v>
      </c>
      <c r="B387" s="67"/>
      <c r="C387" s="67"/>
      <c r="D387" s="68"/>
      <c r="E387" s="70"/>
      <c r="F387" s="104" t="s">
        <v>10529</v>
      </c>
      <c r="G387" s="67"/>
      <c r="H387" s="71"/>
      <c r="I387" s="72"/>
      <c r="J387" s="72"/>
      <c r="K387" s="71" t="s">
        <v>13104</v>
      </c>
      <c r="L387" s="75"/>
      <c r="M387" s="76"/>
      <c r="N387" s="76"/>
      <c r="O387" s="77"/>
      <c r="P387" s="78"/>
      <c r="Q387" s="78"/>
      <c r="R387" s="88"/>
      <c r="S387" s="88"/>
      <c r="T387" s="88"/>
      <c r="U387" s="88"/>
      <c r="V387" s="52"/>
      <c r="W387" s="52"/>
      <c r="X387" s="52"/>
      <c r="Y387" s="52"/>
      <c r="Z387" s="51"/>
      <c r="AA387" s="73"/>
      <c r="AB387" s="73"/>
      <c r="AC387" s="74"/>
      <c r="AD387" s="80">
        <v>45</v>
      </c>
      <c r="AE387" s="80">
        <v>331</v>
      </c>
      <c r="AF387" s="80">
        <v>177</v>
      </c>
      <c r="AG387" s="80">
        <v>443</v>
      </c>
      <c r="AH387" s="80"/>
      <c r="AI387" s="80" t="s">
        <v>8047</v>
      </c>
      <c r="AJ387" s="80"/>
      <c r="AK387" s="80"/>
      <c r="AL387" s="80"/>
      <c r="AM387" s="82">
        <v>44354.527233796296</v>
      </c>
      <c r="AN387" s="80" t="s">
        <v>11418</v>
      </c>
      <c r="AO387" s="84" t="s">
        <v>11803</v>
      </c>
      <c r="AP387" s="80" t="s">
        <v>66</v>
      </c>
      <c r="AQ387" s="2"/>
      <c r="AR387" s="3"/>
      <c r="AS387" s="3"/>
      <c r="AT387" s="3"/>
      <c r="AU387" s="3"/>
    </row>
    <row r="388" spans="1:47" x14ac:dyDescent="0.35">
      <c r="A388" s="66" t="s">
        <v>459</v>
      </c>
      <c r="B388" s="67"/>
      <c r="C388" s="67"/>
      <c r="D388" s="68"/>
      <c r="E388" s="70"/>
      <c r="F388" s="104" t="s">
        <v>10530</v>
      </c>
      <c r="G388" s="67"/>
      <c r="H388" s="71"/>
      <c r="I388" s="72"/>
      <c r="J388" s="72"/>
      <c r="K388" s="71" t="s">
        <v>13105</v>
      </c>
      <c r="L388" s="75"/>
      <c r="M388" s="76"/>
      <c r="N388" s="76"/>
      <c r="O388" s="77"/>
      <c r="P388" s="78"/>
      <c r="Q388" s="78"/>
      <c r="R388" s="88"/>
      <c r="S388" s="88"/>
      <c r="T388" s="88"/>
      <c r="U388" s="88"/>
      <c r="V388" s="52"/>
      <c r="W388" s="52"/>
      <c r="X388" s="52"/>
      <c r="Y388" s="52"/>
      <c r="Z388" s="51"/>
      <c r="AA388" s="73"/>
      <c r="AB388" s="73"/>
      <c r="AC388" s="74"/>
      <c r="AD388" s="80">
        <v>983</v>
      </c>
      <c r="AE388" s="80">
        <v>985</v>
      </c>
      <c r="AF388" s="80">
        <v>11424</v>
      </c>
      <c r="AG388" s="80">
        <v>7838</v>
      </c>
      <c r="AH388" s="80"/>
      <c r="AI388" s="80" t="s">
        <v>8048</v>
      </c>
      <c r="AJ388" s="80" t="s">
        <v>9074</v>
      </c>
      <c r="AK388" s="84" t="s">
        <v>9689</v>
      </c>
      <c r="AL388" s="80"/>
      <c r="AM388" s="82">
        <v>43603.464756944442</v>
      </c>
      <c r="AN388" s="80" t="s">
        <v>11418</v>
      </c>
      <c r="AO388" s="84" t="s">
        <v>11804</v>
      </c>
      <c r="AP388" s="80" t="s">
        <v>66</v>
      </c>
      <c r="AQ388" s="2"/>
      <c r="AR388" s="3"/>
      <c r="AS388" s="3"/>
      <c r="AT388" s="3"/>
      <c r="AU388" s="3"/>
    </row>
    <row r="389" spans="1:47" x14ac:dyDescent="0.35">
      <c r="A389" s="66" t="s">
        <v>460</v>
      </c>
      <c r="B389" s="67"/>
      <c r="C389" s="67"/>
      <c r="D389" s="68"/>
      <c r="E389" s="70"/>
      <c r="F389" s="104" t="s">
        <v>10531</v>
      </c>
      <c r="G389" s="67"/>
      <c r="H389" s="71"/>
      <c r="I389" s="72"/>
      <c r="J389" s="72"/>
      <c r="K389" s="71" t="s">
        <v>13106</v>
      </c>
      <c r="L389" s="75"/>
      <c r="M389" s="76"/>
      <c r="N389" s="76"/>
      <c r="O389" s="77"/>
      <c r="P389" s="78"/>
      <c r="Q389" s="78"/>
      <c r="R389" s="88"/>
      <c r="S389" s="88"/>
      <c r="T389" s="88"/>
      <c r="U389" s="88"/>
      <c r="V389" s="52"/>
      <c r="W389" s="52"/>
      <c r="X389" s="52"/>
      <c r="Y389" s="52"/>
      <c r="Z389" s="51"/>
      <c r="AA389" s="73"/>
      <c r="AB389" s="73"/>
      <c r="AC389" s="74"/>
      <c r="AD389" s="80">
        <v>663</v>
      </c>
      <c r="AE389" s="80">
        <v>15594</v>
      </c>
      <c r="AF389" s="80">
        <v>2620</v>
      </c>
      <c r="AG389" s="80">
        <v>1538</v>
      </c>
      <c r="AH389" s="80"/>
      <c r="AI389" s="80" t="s">
        <v>8049</v>
      </c>
      <c r="AJ389" s="80"/>
      <c r="AK389" s="84" t="s">
        <v>9690</v>
      </c>
      <c r="AL389" s="80"/>
      <c r="AM389" s="82">
        <v>42414.967210648145</v>
      </c>
      <c r="AN389" s="80" t="s">
        <v>11418</v>
      </c>
      <c r="AO389" s="84" t="s">
        <v>11805</v>
      </c>
      <c r="AP389" s="80" t="s">
        <v>66</v>
      </c>
      <c r="AQ389" s="2"/>
      <c r="AR389" s="3"/>
      <c r="AS389" s="3"/>
      <c r="AT389" s="3"/>
      <c r="AU389" s="3"/>
    </row>
    <row r="390" spans="1:47" x14ac:dyDescent="0.35">
      <c r="A390" s="66" t="s">
        <v>461</v>
      </c>
      <c r="B390" s="67"/>
      <c r="C390" s="67"/>
      <c r="D390" s="68"/>
      <c r="E390" s="70"/>
      <c r="F390" s="104" t="s">
        <v>10532</v>
      </c>
      <c r="G390" s="67"/>
      <c r="H390" s="71"/>
      <c r="I390" s="72"/>
      <c r="J390" s="72"/>
      <c r="K390" s="71" t="s">
        <v>13107</v>
      </c>
      <c r="L390" s="75"/>
      <c r="M390" s="76"/>
      <c r="N390" s="76"/>
      <c r="O390" s="77"/>
      <c r="P390" s="78"/>
      <c r="Q390" s="78"/>
      <c r="R390" s="88"/>
      <c r="S390" s="88"/>
      <c r="T390" s="88"/>
      <c r="U390" s="88"/>
      <c r="V390" s="52"/>
      <c r="W390" s="52"/>
      <c r="X390" s="52"/>
      <c r="Y390" s="52"/>
      <c r="Z390" s="51"/>
      <c r="AA390" s="73"/>
      <c r="AB390" s="73"/>
      <c r="AC390" s="74"/>
      <c r="AD390" s="80">
        <v>104</v>
      </c>
      <c r="AE390" s="80">
        <v>10</v>
      </c>
      <c r="AF390" s="80">
        <v>815</v>
      </c>
      <c r="AG390" s="80">
        <v>443</v>
      </c>
      <c r="AH390" s="80"/>
      <c r="AI390" s="80"/>
      <c r="AJ390" s="80" t="s">
        <v>9075</v>
      </c>
      <c r="AK390" s="80"/>
      <c r="AL390" s="80"/>
      <c r="AM390" s="82">
        <v>42231.733611111114</v>
      </c>
      <c r="AN390" s="80" t="s">
        <v>11418</v>
      </c>
      <c r="AO390" s="84" t="s">
        <v>11806</v>
      </c>
      <c r="AP390" s="80" t="s">
        <v>66</v>
      </c>
      <c r="AQ390" s="2"/>
      <c r="AR390" s="3"/>
      <c r="AS390" s="3"/>
      <c r="AT390" s="3"/>
      <c r="AU390" s="3"/>
    </row>
    <row r="391" spans="1:47" x14ac:dyDescent="0.35">
      <c r="A391" s="66" t="s">
        <v>462</v>
      </c>
      <c r="B391" s="67"/>
      <c r="C391" s="67"/>
      <c r="D391" s="68"/>
      <c r="E391" s="70"/>
      <c r="F391" s="104" t="s">
        <v>10533</v>
      </c>
      <c r="G391" s="67"/>
      <c r="H391" s="71"/>
      <c r="I391" s="72"/>
      <c r="J391" s="72"/>
      <c r="K391" s="71" t="s">
        <v>13108</v>
      </c>
      <c r="L391" s="75"/>
      <c r="M391" s="76"/>
      <c r="N391" s="76"/>
      <c r="O391" s="77"/>
      <c r="P391" s="78"/>
      <c r="Q391" s="78"/>
      <c r="R391" s="88"/>
      <c r="S391" s="88"/>
      <c r="T391" s="88"/>
      <c r="U391" s="88"/>
      <c r="V391" s="52"/>
      <c r="W391" s="52"/>
      <c r="X391" s="52"/>
      <c r="Y391" s="52"/>
      <c r="Z391" s="51"/>
      <c r="AA391" s="73"/>
      <c r="AB391" s="73"/>
      <c r="AC391" s="74"/>
      <c r="AD391" s="80">
        <v>27</v>
      </c>
      <c r="AE391" s="80">
        <v>171</v>
      </c>
      <c r="AF391" s="80">
        <v>1030</v>
      </c>
      <c r="AG391" s="80">
        <v>416</v>
      </c>
      <c r="AH391" s="80"/>
      <c r="AI391" s="80" t="s">
        <v>8050</v>
      </c>
      <c r="AJ391" s="80" t="s">
        <v>9076</v>
      </c>
      <c r="AK391" s="84" t="s">
        <v>9691</v>
      </c>
      <c r="AL391" s="80"/>
      <c r="AM391" s="82">
        <v>40595.949780092589</v>
      </c>
      <c r="AN391" s="80" t="s">
        <v>11418</v>
      </c>
      <c r="AO391" s="84" t="s">
        <v>11807</v>
      </c>
      <c r="AP391" s="80" t="s">
        <v>66</v>
      </c>
      <c r="AQ391" s="2"/>
      <c r="AR391" s="3"/>
      <c r="AS391" s="3"/>
      <c r="AT391" s="3"/>
      <c r="AU391" s="3"/>
    </row>
    <row r="392" spans="1:47" x14ac:dyDescent="0.35">
      <c r="A392" s="66" t="s">
        <v>463</v>
      </c>
      <c r="B392" s="67"/>
      <c r="C392" s="67"/>
      <c r="D392" s="68"/>
      <c r="E392" s="70"/>
      <c r="F392" s="104" t="s">
        <v>10534</v>
      </c>
      <c r="G392" s="67"/>
      <c r="H392" s="71"/>
      <c r="I392" s="72"/>
      <c r="J392" s="72"/>
      <c r="K392" s="71" t="s">
        <v>13109</v>
      </c>
      <c r="L392" s="75"/>
      <c r="M392" s="76"/>
      <c r="N392" s="76"/>
      <c r="O392" s="77"/>
      <c r="P392" s="78"/>
      <c r="Q392" s="78"/>
      <c r="R392" s="88"/>
      <c r="S392" s="88"/>
      <c r="T392" s="88"/>
      <c r="U392" s="88"/>
      <c r="V392" s="52"/>
      <c r="W392" s="52"/>
      <c r="X392" s="52"/>
      <c r="Y392" s="52"/>
      <c r="Z392" s="51"/>
      <c r="AA392" s="73"/>
      <c r="AB392" s="73"/>
      <c r="AC392" s="74"/>
      <c r="AD392" s="80">
        <v>1742</v>
      </c>
      <c r="AE392" s="80">
        <v>1427</v>
      </c>
      <c r="AF392" s="80">
        <v>38454</v>
      </c>
      <c r="AG392" s="80">
        <v>50186</v>
      </c>
      <c r="AH392" s="80"/>
      <c r="AI392" s="80" t="s">
        <v>8051</v>
      </c>
      <c r="AJ392" s="80">
        <v>44000</v>
      </c>
      <c r="AK392" s="84" t="s">
        <v>9692</v>
      </c>
      <c r="AL392" s="80"/>
      <c r="AM392" s="82">
        <v>43759.293402777781</v>
      </c>
      <c r="AN392" s="80" t="s">
        <v>11418</v>
      </c>
      <c r="AO392" s="84" t="s">
        <v>11808</v>
      </c>
      <c r="AP392" s="80" t="s">
        <v>66</v>
      </c>
      <c r="AQ392" s="2"/>
      <c r="AR392" s="3"/>
      <c r="AS392" s="3"/>
      <c r="AT392" s="3"/>
      <c r="AU392" s="3"/>
    </row>
    <row r="393" spans="1:47" x14ac:dyDescent="0.35">
      <c r="A393" s="66" t="s">
        <v>796</v>
      </c>
      <c r="B393" s="67"/>
      <c r="C393" s="67"/>
      <c r="D393" s="68"/>
      <c r="E393" s="70"/>
      <c r="F393" s="104" t="s">
        <v>10535</v>
      </c>
      <c r="G393" s="67"/>
      <c r="H393" s="71"/>
      <c r="I393" s="72"/>
      <c r="J393" s="72"/>
      <c r="K393" s="71" t="s">
        <v>13110</v>
      </c>
      <c r="L393" s="75"/>
      <c r="M393" s="76"/>
      <c r="N393" s="76"/>
      <c r="O393" s="77"/>
      <c r="P393" s="78"/>
      <c r="Q393" s="78"/>
      <c r="R393" s="88"/>
      <c r="S393" s="88"/>
      <c r="T393" s="88"/>
      <c r="U393" s="88"/>
      <c r="V393" s="52"/>
      <c r="W393" s="52"/>
      <c r="X393" s="52"/>
      <c r="Y393" s="52"/>
      <c r="Z393" s="51"/>
      <c r="AA393" s="73"/>
      <c r="AB393" s="73"/>
      <c r="AC393" s="74"/>
      <c r="AD393" s="80">
        <v>1061</v>
      </c>
      <c r="AE393" s="80">
        <v>14971</v>
      </c>
      <c r="AF393" s="80">
        <v>181332</v>
      </c>
      <c r="AG393" s="80">
        <v>88901</v>
      </c>
      <c r="AH393" s="80"/>
      <c r="AI393" s="80" t="s">
        <v>8052</v>
      </c>
      <c r="AJ393" s="80" t="s">
        <v>8875</v>
      </c>
      <c r="AK393" s="80"/>
      <c r="AL393" s="80"/>
      <c r="AM393" s="82">
        <v>41124.278946759259</v>
      </c>
      <c r="AN393" s="80" t="s">
        <v>11418</v>
      </c>
      <c r="AO393" s="84" t="s">
        <v>11809</v>
      </c>
      <c r="AP393" s="80" t="s">
        <v>66</v>
      </c>
      <c r="AQ393" s="2"/>
      <c r="AR393" s="3"/>
      <c r="AS393" s="3"/>
      <c r="AT393" s="3"/>
      <c r="AU393" s="3"/>
    </row>
    <row r="394" spans="1:47" x14ac:dyDescent="0.35">
      <c r="A394" s="66" t="s">
        <v>464</v>
      </c>
      <c r="B394" s="67"/>
      <c r="C394" s="67"/>
      <c r="D394" s="68"/>
      <c r="E394" s="70"/>
      <c r="F394" s="104" t="s">
        <v>10536</v>
      </c>
      <c r="G394" s="67"/>
      <c r="H394" s="71"/>
      <c r="I394" s="72"/>
      <c r="J394" s="72"/>
      <c r="K394" s="71" t="s">
        <v>13111</v>
      </c>
      <c r="L394" s="75"/>
      <c r="M394" s="76"/>
      <c r="N394" s="76"/>
      <c r="O394" s="77"/>
      <c r="P394" s="78"/>
      <c r="Q394" s="78"/>
      <c r="R394" s="88"/>
      <c r="S394" s="88"/>
      <c r="T394" s="88"/>
      <c r="U394" s="88"/>
      <c r="V394" s="52"/>
      <c r="W394" s="52"/>
      <c r="X394" s="52"/>
      <c r="Y394" s="52"/>
      <c r="Z394" s="51"/>
      <c r="AA394" s="73"/>
      <c r="AB394" s="73"/>
      <c r="AC394" s="74"/>
      <c r="AD394" s="80">
        <v>2500</v>
      </c>
      <c r="AE394" s="80">
        <v>676</v>
      </c>
      <c r="AF394" s="80">
        <v>29792</v>
      </c>
      <c r="AG394" s="80">
        <v>34561</v>
      </c>
      <c r="AH394" s="80"/>
      <c r="AI394" s="80" t="s">
        <v>8053</v>
      </c>
      <c r="AJ394" s="80"/>
      <c r="AK394" s="80"/>
      <c r="AL394" s="80"/>
      <c r="AM394" s="82">
        <v>41790.74560185185</v>
      </c>
      <c r="AN394" s="80" t="s">
        <v>11418</v>
      </c>
      <c r="AO394" s="84" t="s">
        <v>11810</v>
      </c>
      <c r="AP394" s="80" t="s">
        <v>66</v>
      </c>
      <c r="AQ394" s="2"/>
      <c r="AR394" s="3"/>
      <c r="AS394" s="3"/>
      <c r="AT394" s="3"/>
      <c r="AU394" s="3"/>
    </row>
    <row r="395" spans="1:47" x14ac:dyDescent="0.35">
      <c r="A395" s="66" t="s">
        <v>465</v>
      </c>
      <c r="B395" s="67"/>
      <c r="C395" s="67"/>
      <c r="D395" s="68"/>
      <c r="E395" s="70"/>
      <c r="F395" s="104" t="s">
        <v>10537</v>
      </c>
      <c r="G395" s="67"/>
      <c r="H395" s="71"/>
      <c r="I395" s="72"/>
      <c r="J395" s="72"/>
      <c r="K395" s="71" t="s">
        <v>13112</v>
      </c>
      <c r="L395" s="75"/>
      <c r="M395" s="76"/>
      <c r="N395" s="76"/>
      <c r="O395" s="77"/>
      <c r="P395" s="78"/>
      <c r="Q395" s="78"/>
      <c r="R395" s="88"/>
      <c r="S395" s="88"/>
      <c r="T395" s="88"/>
      <c r="U395" s="88"/>
      <c r="V395" s="52"/>
      <c r="W395" s="52"/>
      <c r="X395" s="52"/>
      <c r="Y395" s="52"/>
      <c r="Z395" s="51"/>
      <c r="AA395" s="73"/>
      <c r="AB395" s="73"/>
      <c r="AC395" s="74"/>
      <c r="AD395" s="80">
        <v>1419</v>
      </c>
      <c r="AE395" s="80">
        <v>139</v>
      </c>
      <c r="AF395" s="80">
        <v>17793</v>
      </c>
      <c r="AG395" s="80">
        <v>12730</v>
      </c>
      <c r="AH395" s="80"/>
      <c r="AI395" s="80" t="s">
        <v>8054</v>
      </c>
      <c r="AJ395" s="80" t="s">
        <v>9077</v>
      </c>
      <c r="AK395" s="80"/>
      <c r="AL395" s="80"/>
      <c r="AM395" s="82">
        <v>43542.201886574076</v>
      </c>
      <c r="AN395" s="80" t="s">
        <v>11418</v>
      </c>
      <c r="AO395" s="84" t="s">
        <v>11811</v>
      </c>
      <c r="AP395" s="80" t="s">
        <v>66</v>
      </c>
      <c r="AQ395" s="2"/>
      <c r="AR395" s="3"/>
      <c r="AS395" s="3"/>
      <c r="AT395" s="3"/>
      <c r="AU395" s="3"/>
    </row>
    <row r="396" spans="1:47" x14ac:dyDescent="0.35">
      <c r="A396" s="66" t="s">
        <v>466</v>
      </c>
      <c r="B396" s="67"/>
      <c r="C396" s="67"/>
      <c r="D396" s="68"/>
      <c r="E396" s="70"/>
      <c r="F396" s="104" t="s">
        <v>10201</v>
      </c>
      <c r="G396" s="67"/>
      <c r="H396" s="71"/>
      <c r="I396" s="72"/>
      <c r="J396" s="72"/>
      <c r="K396" s="71" t="s">
        <v>13113</v>
      </c>
      <c r="L396" s="75"/>
      <c r="M396" s="76"/>
      <c r="N396" s="76"/>
      <c r="O396" s="77"/>
      <c r="P396" s="78"/>
      <c r="Q396" s="78"/>
      <c r="R396" s="88"/>
      <c r="S396" s="88"/>
      <c r="T396" s="88"/>
      <c r="U396" s="88"/>
      <c r="V396" s="52"/>
      <c r="W396" s="52"/>
      <c r="X396" s="52"/>
      <c r="Y396" s="52"/>
      <c r="Z396" s="51"/>
      <c r="AA396" s="73"/>
      <c r="AB396" s="73"/>
      <c r="AC396" s="74"/>
      <c r="AD396" s="80">
        <v>1174</v>
      </c>
      <c r="AE396" s="80">
        <v>290</v>
      </c>
      <c r="AF396" s="80">
        <v>12024</v>
      </c>
      <c r="AG396" s="80">
        <v>7684</v>
      </c>
      <c r="AH396" s="80"/>
      <c r="AI396" s="80" t="s">
        <v>8055</v>
      </c>
      <c r="AJ396" s="80" t="s">
        <v>8960</v>
      </c>
      <c r="AK396" s="80"/>
      <c r="AL396" s="80"/>
      <c r="AM396" s="82">
        <v>42367.473530092589</v>
      </c>
      <c r="AN396" s="80" t="s">
        <v>11418</v>
      </c>
      <c r="AO396" s="84" t="s">
        <v>11812</v>
      </c>
      <c r="AP396" s="80" t="s">
        <v>66</v>
      </c>
      <c r="AQ396" s="2"/>
      <c r="AR396" s="3"/>
      <c r="AS396" s="3"/>
      <c r="AT396" s="3"/>
      <c r="AU396" s="3"/>
    </row>
    <row r="397" spans="1:47" x14ac:dyDescent="0.35">
      <c r="A397" s="66" t="s">
        <v>467</v>
      </c>
      <c r="B397" s="67"/>
      <c r="C397" s="67"/>
      <c r="D397" s="68"/>
      <c r="E397" s="70"/>
      <c r="F397" s="104" t="s">
        <v>10538</v>
      </c>
      <c r="G397" s="67"/>
      <c r="H397" s="71"/>
      <c r="I397" s="72"/>
      <c r="J397" s="72"/>
      <c r="K397" s="71" t="s">
        <v>13114</v>
      </c>
      <c r="L397" s="75"/>
      <c r="M397" s="76"/>
      <c r="N397" s="76"/>
      <c r="O397" s="77"/>
      <c r="P397" s="78"/>
      <c r="Q397" s="78"/>
      <c r="R397" s="88"/>
      <c r="S397" s="88"/>
      <c r="T397" s="88"/>
      <c r="U397" s="88"/>
      <c r="V397" s="52"/>
      <c r="W397" s="52"/>
      <c r="X397" s="52"/>
      <c r="Y397" s="52"/>
      <c r="Z397" s="51"/>
      <c r="AA397" s="73"/>
      <c r="AB397" s="73"/>
      <c r="AC397" s="74"/>
      <c r="AD397" s="80">
        <v>1170</v>
      </c>
      <c r="AE397" s="80">
        <v>843</v>
      </c>
      <c r="AF397" s="80">
        <v>19490</v>
      </c>
      <c r="AG397" s="80">
        <v>58434</v>
      </c>
      <c r="AH397" s="80"/>
      <c r="AI397" s="80" t="s">
        <v>8056</v>
      </c>
      <c r="AJ397" s="80"/>
      <c r="AK397" s="84" t="s">
        <v>9693</v>
      </c>
      <c r="AL397" s="80"/>
      <c r="AM397" s="82">
        <v>42270.730208333334</v>
      </c>
      <c r="AN397" s="80" t="s">
        <v>11418</v>
      </c>
      <c r="AO397" s="84" t="s">
        <v>11813</v>
      </c>
      <c r="AP397" s="80" t="s">
        <v>66</v>
      </c>
      <c r="AQ397" s="2"/>
      <c r="AR397" s="3"/>
      <c r="AS397" s="3"/>
      <c r="AT397" s="3"/>
      <c r="AU397" s="3"/>
    </row>
    <row r="398" spans="1:47" x14ac:dyDescent="0.35">
      <c r="A398" s="66" t="s">
        <v>468</v>
      </c>
      <c r="B398" s="67"/>
      <c r="C398" s="67"/>
      <c r="D398" s="68"/>
      <c r="E398" s="70"/>
      <c r="F398" s="104" t="s">
        <v>10539</v>
      </c>
      <c r="G398" s="67"/>
      <c r="H398" s="71"/>
      <c r="I398" s="72"/>
      <c r="J398" s="72"/>
      <c r="K398" s="71" t="s">
        <v>13115</v>
      </c>
      <c r="L398" s="75"/>
      <c r="M398" s="76"/>
      <c r="N398" s="76"/>
      <c r="O398" s="77"/>
      <c r="P398" s="78"/>
      <c r="Q398" s="78"/>
      <c r="R398" s="88"/>
      <c r="S398" s="88"/>
      <c r="T398" s="88"/>
      <c r="U398" s="88"/>
      <c r="V398" s="52"/>
      <c r="W398" s="52"/>
      <c r="X398" s="52"/>
      <c r="Y398" s="52"/>
      <c r="Z398" s="51"/>
      <c r="AA398" s="73"/>
      <c r="AB398" s="73"/>
      <c r="AC398" s="74"/>
      <c r="AD398" s="80">
        <v>858</v>
      </c>
      <c r="AE398" s="80">
        <v>198</v>
      </c>
      <c r="AF398" s="80">
        <v>5685</v>
      </c>
      <c r="AG398" s="80">
        <v>36</v>
      </c>
      <c r="AH398" s="80"/>
      <c r="AI398" s="80"/>
      <c r="AJ398" s="80" t="s">
        <v>8892</v>
      </c>
      <c r="AK398" s="80"/>
      <c r="AL398" s="80"/>
      <c r="AM398" s="82">
        <v>40109.403680555559</v>
      </c>
      <c r="AN398" s="80" t="s">
        <v>11418</v>
      </c>
      <c r="AO398" s="84" t="s">
        <v>11814</v>
      </c>
      <c r="AP398" s="80" t="s">
        <v>66</v>
      </c>
      <c r="AQ398" s="2"/>
      <c r="AR398" s="3"/>
      <c r="AS398" s="3"/>
      <c r="AT398" s="3"/>
      <c r="AU398" s="3"/>
    </row>
    <row r="399" spans="1:47" x14ac:dyDescent="0.35">
      <c r="A399" s="66" t="s">
        <v>469</v>
      </c>
      <c r="B399" s="67"/>
      <c r="C399" s="67"/>
      <c r="D399" s="68"/>
      <c r="E399" s="70"/>
      <c r="F399" s="104" t="s">
        <v>10540</v>
      </c>
      <c r="G399" s="67"/>
      <c r="H399" s="71"/>
      <c r="I399" s="72"/>
      <c r="J399" s="72"/>
      <c r="K399" s="71" t="s">
        <v>13116</v>
      </c>
      <c r="L399" s="75"/>
      <c r="M399" s="76"/>
      <c r="N399" s="76"/>
      <c r="O399" s="77"/>
      <c r="P399" s="78"/>
      <c r="Q399" s="78"/>
      <c r="R399" s="88"/>
      <c r="S399" s="88"/>
      <c r="T399" s="88"/>
      <c r="U399" s="88"/>
      <c r="V399" s="52"/>
      <c r="W399" s="52"/>
      <c r="X399" s="52"/>
      <c r="Y399" s="52"/>
      <c r="Z399" s="51"/>
      <c r="AA399" s="73"/>
      <c r="AB399" s="73"/>
      <c r="AC399" s="74"/>
      <c r="AD399" s="80">
        <v>1471</v>
      </c>
      <c r="AE399" s="80">
        <v>1353</v>
      </c>
      <c r="AF399" s="80">
        <v>41414</v>
      </c>
      <c r="AG399" s="80">
        <v>31316</v>
      </c>
      <c r="AH399" s="80"/>
      <c r="AI399" s="80" t="s">
        <v>8057</v>
      </c>
      <c r="AJ399" s="80"/>
      <c r="AK399" s="80"/>
      <c r="AL399" s="80"/>
      <c r="AM399" s="82">
        <v>42708.998368055552</v>
      </c>
      <c r="AN399" s="80" t="s">
        <v>11418</v>
      </c>
      <c r="AO399" s="84" t="s">
        <v>11815</v>
      </c>
      <c r="AP399" s="80" t="s">
        <v>66</v>
      </c>
      <c r="AQ399" s="2"/>
      <c r="AR399" s="3"/>
      <c r="AS399" s="3"/>
      <c r="AT399" s="3"/>
      <c r="AU399" s="3"/>
    </row>
    <row r="400" spans="1:47" x14ac:dyDescent="0.35">
      <c r="A400" s="66" t="s">
        <v>470</v>
      </c>
      <c r="B400" s="67"/>
      <c r="C400" s="67"/>
      <c r="D400" s="68"/>
      <c r="E400" s="70"/>
      <c r="F400" s="104" t="s">
        <v>10541</v>
      </c>
      <c r="G400" s="67"/>
      <c r="H400" s="71"/>
      <c r="I400" s="72"/>
      <c r="J400" s="72"/>
      <c r="K400" s="71" t="s">
        <v>13117</v>
      </c>
      <c r="L400" s="75"/>
      <c r="M400" s="76"/>
      <c r="N400" s="76"/>
      <c r="O400" s="77"/>
      <c r="P400" s="78"/>
      <c r="Q400" s="78"/>
      <c r="R400" s="88"/>
      <c r="S400" s="88"/>
      <c r="T400" s="88"/>
      <c r="U400" s="88"/>
      <c r="V400" s="52"/>
      <c r="W400" s="52"/>
      <c r="X400" s="52"/>
      <c r="Y400" s="52"/>
      <c r="Z400" s="51"/>
      <c r="AA400" s="73"/>
      <c r="AB400" s="73"/>
      <c r="AC400" s="74"/>
      <c r="AD400" s="80">
        <v>368</v>
      </c>
      <c r="AE400" s="80">
        <v>391</v>
      </c>
      <c r="AF400" s="80">
        <v>10154</v>
      </c>
      <c r="AG400" s="80">
        <v>3824</v>
      </c>
      <c r="AH400" s="80"/>
      <c r="AI400" s="80" t="s">
        <v>8058</v>
      </c>
      <c r="AJ400" s="80" t="s">
        <v>9078</v>
      </c>
      <c r="AK400" s="80"/>
      <c r="AL400" s="80"/>
      <c r="AM400" s="82">
        <v>42273.483634259261</v>
      </c>
      <c r="AN400" s="80" t="s">
        <v>11418</v>
      </c>
      <c r="AO400" s="84" t="s">
        <v>11816</v>
      </c>
      <c r="AP400" s="80" t="s">
        <v>66</v>
      </c>
      <c r="AQ400" s="2"/>
      <c r="AR400" s="3"/>
      <c r="AS400" s="3"/>
      <c r="AT400" s="3"/>
      <c r="AU400" s="3"/>
    </row>
    <row r="401" spans="1:47" x14ac:dyDescent="0.35">
      <c r="A401" s="66" t="s">
        <v>471</v>
      </c>
      <c r="B401" s="67"/>
      <c r="C401" s="67"/>
      <c r="D401" s="68"/>
      <c r="E401" s="70"/>
      <c r="F401" s="104" t="s">
        <v>10542</v>
      </c>
      <c r="G401" s="67"/>
      <c r="H401" s="71"/>
      <c r="I401" s="72"/>
      <c r="J401" s="72"/>
      <c r="K401" s="71" t="s">
        <v>13118</v>
      </c>
      <c r="L401" s="75"/>
      <c r="M401" s="76"/>
      <c r="N401" s="76"/>
      <c r="O401" s="77"/>
      <c r="P401" s="78"/>
      <c r="Q401" s="78"/>
      <c r="R401" s="88"/>
      <c r="S401" s="88"/>
      <c r="T401" s="88"/>
      <c r="U401" s="88"/>
      <c r="V401" s="52"/>
      <c r="W401" s="52"/>
      <c r="X401" s="52"/>
      <c r="Y401" s="52"/>
      <c r="Z401" s="51"/>
      <c r="AA401" s="73"/>
      <c r="AB401" s="73"/>
      <c r="AC401" s="74"/>
      <c r="AD401" s="80">
        <v>642</v>
      </c>
      <c r="AE401" s="80">
        <v>536</v>
      </c>
      <c r="AF401" s="80">
        <v>23281</v>
      </c>
      <c r="AG401" s="80">
        <v>22893</v>
      </c>
      <c r="AH401" s="80"/>
      <c r="AI401" s="80" t="s">
        <v>8059</v>
      </c>
      <c r="AJ401" s="80">
        <v>79</v>
      </c>
      <c r="AK401" s="80"/>
      <c r="AL401" s="80"/>
      <c r="AM401" s="82">
        <v>40452.657719907409</v>
      </c>
      <c r="AN401" s="80" t="s">
        <v>11418</v>
      </c>
      <c r="AO401" s="84" t="s">
        <v>11817</v>
      </c>
      <c r="AP401" s="80" t="s">
        <v>66</v>
      </c>
      <c r="AQ401" s="2"/>
      <c r="AR401" s="3"/>
      <c r="AS401" s="3"/>
      <c r="AT401" s="3"/>
      <c r="AU401" s="3"/>
    </row>
    <row r="402" spans="1:47" x14ac:dyDescent="0.35">
      <c r="A402" s="66" t="s">
        <v>472</v>
      </c>
      <c r="B402" s="67"/>
      <c r="C402" s="67"/>
      <c r="D402" s="68"/>
      <c r="E402" s="70"/>
      <c r="F402" s="104" t="s">
        <v>10543</v>
      </c>
      <c r="G402" s="67"/>
      <c r="H402" s="71"/>
      <c r="I402" s="72"/>
      <c r="J402" s="72"/>
      <c r="K402" s="71" t="s">
        <v>13119</v>
      </c>
      <c r="L402" s="75"/>
      <c r="M402" s="76"/>
      <c r="N402" s="76"/>
      <c r="O402" s="77"/>
      <c r="P402" s="78"/>
      <c r="Q402" s="78"/>
      <c r="R402" s="88"/>
      <c r="S402" s="88"/>
      <c r="T402" s="88"/>
      <c r="U402" s="88"/>
      <c r="V402" s="52"/>
      <c r="W402" s="52"/>
      <c r="X402" s="52"/>
      <c r="Y402" s="52"/>
      <c r="Z402" s="51"/>
      <c r="AA402" s="73"/>
      <c r="AB402" s="73"/>
      <c r="AC402" s="74"/>
      <c r="AD402" s="80">
        <v>2382</v>
      </c>
      <c r="AE402" s="80">
        <v>2316</v>
      </c>
      <c r="AF402" s="80">
        <v>17503</v>
      </c>
      <c r="AG402" s="80">
        <v>4480</v>
      </c>
      <c r="AH402" s="80"/>
      <c r="AI402" s="80" t="s">
        <v>8060</v>
      </c>
      <c r="AJ402" s="80" t="s">
        <v>8875</v>
      </c>
      <c r="AK402" s="80"/>
      <c r="AL402" s="80"/>
      <c r="AM402" s="82">
        <v>41079.596851851849</v>
      </c>
      <c r="AN402" s="80" t="s">
        <v>11418</v>
      </c>
      <c r="AO402" s="84" t="s">
        <v>11818</v>
      </c>
      <c r="AP402" s="80" t="s">
        <v>66</v>
      </c>
      <c r="AQ402" s="2"/>
      <c r="AR402" s="3"/>
      <c r="AS402" s="3"/>
      <c r="AT402" s="3"/>
      <c r="AU402" s="3"/>
    </row>
    <row r="403" spans="1:47" x14ac:dyDescent="0.35">
      <c r="A403" s="66" t="s">
        <v>473</v>
      </c>
      <c r="B403" s="67"/>
      <c r="C403" s="67"/>
      <c r="D403" s="68"/>
      <c r="E403" s="70"/>
      <c r="F403" s="104" t="s">
        <v>10544</v>
      </c>
      <c r="G403" s="67"/>
      <c r="H403" s="71"/>
      <c r="I403" s="72"/>
      <c r="J403" s="72"/>
      <c r="K403" s="71" t="s">
        <v>13120</v>
      </c>
      <c r="L403" s="75"/>
      <c r="M403" s="76"/>
      <c r="N403" s="76"/>
      <c r="O403" s="77"/>
      <c r="P403" s="78"/>
      <c r="Q403" s="78"/>
      <c r="R403" s="88"/>
      <c r="S403" s="88"/>
      <c r="T403" s="88"/>
      <c r="U403" s="88"/>
      <c r="V403" s="52"/>
      <c r="W403" s="52"/>
      <c r="X403" s="52"/>
      <c r="Y403" s="52"/>
      <c r="Z403" s="51"/>
      <c r="AA403" s="73"/>
      <c r="AB403" s="73"/>
      <c r="AC403" s="74"/>
      <c r="AD403" s="80">
        <v>256</v>
      </c>
      <c r="AE403" s="80">
        <v>33</v>
      </c>
      <c r="AF403" s="80">
        <v>123</v>
      </c>
      <c r="AG403" s="80">
        <v>219</v>
      </c>
      <c r="AH403" s="80"/>
      <c r="AI403" s="80"/>
      <c r="AJ403" s="80"/>
      <c r="AK403" s="80"/>
      <c r="AL403" s="80"/>
      <c r="AM403" s="82">
        <v>43706.720671296294</v>
      </c>
      <c r="AN403" s="80" t="s">
        <v>11418</v>
      </c>
      <c r="AO403" s="84" t="s">
        <v>11819</v>
      </c>
      <c r="AP403" s="80" t="s">
        <v>66</v>
      </c>
      <c r="AQ403" s="2"/>
      <c r="AR403" s="3"/>
      <c r="AS403" s="3"/>
      <c r="AT403" s="3"/>
      <c r="AU403" s="3"/>
    </row>
    <row r="404" spans="1:47" x14ac:dyDescent="0.35">
      <c r="A404" s="66" t="s">
        <v>1192</v>
      </c>
      <c r="B404" s="67"/>
      <c r="C404" s="67"/>
      <c r="D404" s="68"/>
      <c r="E404" s="70"/>
      <c r="F404" s="104" t="s">
        <v>10545</v>
      </c>
      <c r="G404" s="67"/>
      <c r="H404" s="71"/>
      <c r="I404" s="72"/>
      <c r="J404" s="72"/>
      <c r="K404" s="71" t="s">
        <v>13121</v>
      </c>
      <c r="L404" s="75"/>
      <c r="M404" s="76"/>
      <c r="N404" s="76"/>
      <c r="O404" s="77"/>
      <c r="P404" s="78"/>
      <c r="Q404" s="78"/>
      <c r="R404" s="88"/>
      <c r="S404" s="88"/>
      <c r="T404" s="88"/>
      <c r="U404" s="88"/>
      <c r="V404" s="52"/>
      <c r="W404" s="52"/>
      <c r="X404" s="52"/>
      <c r="Y404" s="52"/>
      <c r="Z404" s="51"/>
      <c r="AA404" s="73"/>
      <c r="AB404" s="73"/>
      <c r="AC404" s="74"/>
      <c r="AD404" s="80">
        <v>144</v>
      </c>
      <c r="AE404" s="80">
        <v>37</v>
      </c>
      <c r="AF404" s="80">
        <v>61</v>
      </c>
      <c r="AG404" s="80">
        <v>35</v>
      </c>
      <c r="AH404" s="80"/>
      <c r="AI404" s="80" t="s">
        <v>8061</v>
      </c>
      <c r="AJ404" s="80" t="s">
        <v>9079</v>
      </c>
      <c r="AK404" s="84" t="s">
        <v>9694</v>
      </c>
      <c r="AL404" s="80"/>
      <c r="AM404" s="82">
        <v>43735.543923611112</v>
      </c>
      <c r="AN404" s="80" t="s">
        <v>11418</v>
      </c>
      <c r="AO404" s="84" t="s">
        <v>11820</v>
      </c>
      <c r="AP404" s="80" t="s">
        <v>66</v>
      </c>
      <c r="AQ404" s="2"/>
      <c r="AR404" s="3"/>
      <c r="AS404" s="3"/>
      <c r="AT404" s="3"/>
      <c r="AU404" s="3"/>
    </row>
    <row r="405" spans="1:47" x14ac:dyDescent="0.35">
      <c r="A405" s="66" t="s">
        <v>474</v>
      </c>
      <c r="B405" s="67"/>
      <c r="C405" s="67"/>
      <c r="D405" s="68"/>
      <c r="E405" s="70"/>
      <c r="F405" s="104" t="s">
        <v>10546</v>
      </c>
      <c r="G405" s="67"/>
      <c r="H405" s="71"/>
      <c r="I405" s="72"/>
      <c r="J405" s="72"/>
      <c r="K405" s="71" t="s">
        <v>13122</v>
      </c>
      <c r="L405" s="75"/>
      <c r="M405" s="76"/>
      <c r="N405" s="76"/>
      <c r="O405" s="77"/>
      <c r="P405" s="78"/>
      <c r="Q405" s="78"/>
      <c r="R405" s="88"/>
      <c r="S405" s="88"/>
      <c r="T405" s="88"/>
      <c r="U405" s="88"/>
      <c r="V405" s="52"/>
      <c r="W405" s="52"/>
      <c r="X405" s="52"/>
      <c r="Y405" s="52"/>
      <c r="Z405" s="51"/>
      <c r="AA405" s="73"/>
      <c r="AB405" s="73"/>
      <c r="AC405" s="74"/>
      <c r="AD405" s="80">
        <v>824</v>
      </c>
      <c r="AE405" s="80">
        <v>764</v>
      </c>
      <c r="AF405" s="80">
        <v>99793</v>
      </c>
      <c r="AG405" s="80">
        <v>92250</v>
      </c>
      <c r="AH405" s="80"/>
      <c r="AI405" s="80" t="s">
        <v>8062</v>
      </c>
      <c r="AJ405" s="80" t="s">
        <v>9080</v>
      </c>
      <c r="AK405" s="80"/>
      <c r="AL405" s="80"/>
      <c r="AM405" s="82">
        <v>42831.778287037036</v>
      </c>
      <c r="AN405" s="80" t="s">
        <v>11418</v>
      </c>
      <c r="AO405" s="84" t="s">
        <v>11821</v>
      </c>
      <c r="AP405" s="80" t="s">
        <v>66</v>
      </c>
      <c r="AQ405" s="2"/>
      <c r="AR405" s="3"/>
      <c r="AS405" s="3"/>
      <c r="AT405" s="3"/>
      <c r="AU405" s="3"/>
    </row>
    <row r="406" spans="1:47" x14ac:dyDescent="0.35">
      <c r="A406" s="66" t="s">
        <v>475</v>
      </c>
      <c r="B406" s="67"/>
      <c r="C406" s="67"/>
      <c r="D406" s="68"/>
      <c r="E406" s="70"/>
      <c r="F406" s="104" t="s">
        <v>10547</v>
      </c>
      <c r="G406" s="67"/>
      <c r="H406" s="71"/>
      <c r="I406" s="72"/>
      <c r="J406" s="72"/>
      <c r="K406" s="71" t="s">
        <v>13123</v>
      </c>
      <c r="L406" s="75"/>
      <c r="M406" s="76"/>
      <c r="N406" s="76"/>
      <c r="O406" s="77"/>
      <c r="P406" s="78"/>
      <c r="Q406" s="78"/>
      <c r="R406" s="88"/>
      <c r="S406" s="88"/>
      <c r="T406" s="88"/>
      <c r="U406" s="88"/>
      <c r="V406" s="52"/>
      <c r="W406" s="52"/>
      <c r="X406" s="52"/>
      <c r="Y406" s="52"/>
      <c r="Z406" s="51"/>
      <c r="AA406" s="73"/>
      <c r="AB406" s="73"/>
      <c r="AC406" s="74"/>
      <c r="AD406" s="80">
        <v>1147</v>
      </c>
      <c r="AE406" s="80">
        <v>985</v>
      </c>
      <c r="AF406" s="80">
        <v>88608</v>
      </c>
      <c r="AG406" s="80">
        <v>65278</v>
      </c>
      <c r="AH406" s="80"/>
      <c r="AI406" s="80" t="s">
        <v>8063</v>
      </c>
      <c r="AJ406" s="80" t="s">
        <v>9081</v>
      </c>
      <c r="AK406" s="84" t="s">
        <v>9695</v>
      </c>
      <c r="AL406" s="80"/>
      <c r="AM406" s="82">
        <v>40986.436886574076</v>
      </c>
      <c r="AN406" s="80" t="s">
        <v>11418</v>
      </c>
      <c r="AO406" s="84" t="s">
        <v>11822</v>
      </c>
      <c r="AP406" s="80" t="s">
        <v>66</v>
      </c>
      <c r="AQ406" s="2"/>
      <c r="AR406" s="3"/>
      <c r="AS406" s="3"/>
      <c r="AT406" s="3"/>
      <c r="AU406" s="3"/>
    </row>
    <row r="407" spans="1:47" x14ac:dyDescent="0.35">
      <c r="A407" s="66" t="s">
        <v>476</v>
      </c>
      <c r="B407" s="67"/>
      <c r="C407" s="67"/>
      <c r="D407" s="68"/>
      <c r="E407" s="70"/>
      <c r="F407" s="104" t="s">
        <v>10548</v>
      </c>
      <c r="G407" s="67"/>
      <c r="H407" s="71"/>
      <c r="I407" s="72"/>
      <c r="J407" s="72"/>
      <c r="K407" s="71" t="s">
        <v>13124</v>
      </c>
      <c r="L407" s="75"/>
      <c r="M407" s="76"/>
      <c r="N407" s="76"/>
      <c r="O407" s="77"/>
      <c r="P407" s="78"/>
      <c r="Q407" s="78"/>
      <c r="R407" s="88"/>
      <c r="S407" s="88"/>
      <c r="T407" s="88"/>
      <c r="U407" s="88"/>
      <c r="V407" s="52"/>
      <c r="W407" s="52"/>
      <c r="X407" s="52"/>
      <c r="Y407" s="52"/>
      <c r="Z407" s="51"/>
      <c r="AA407" s="73"/>
      <c r="AB407" s="73"/>
      <c r="AC407" s="74"/>
      <c r="AD407" s="80">
        <v>1778</v>
      </c>
      <c r="AE407" s="80">
        <v>847</v>
      </c>
      <c r="AF407" s="80">
        <v>48218</v>
      </c>
      <c r="AG407" s="80">
        <v>55997</v>
      </c>
      <c r="AH407" s="80"/>
      <c r="AI407" s="80" t="s">
        <v>8064</v>
      </c>
      <c r="AJ407" s="80"/>
      <c r="AK407" s="80"/>
      <c r="AL407" s="80"/>
      <c r="AM407" s="82">
        <v>42397.432071759256</v>
      </c>
      <c r="AN407" s="80" t="s">
        <v>11418</v>
      </c>
      <c r="AO407" s="84" t="s">
        <v>11823</v>
      </c>
      <c r="AP407" s="80" t="s">
        <v>66</v>
      </c>
      <c r="AQ407" s="2"/>
      <c r="AR407" s="3"/>
      <c r="AS407" s="3"/>
      <c r="AT407" s="3"/>
      <c r="AU407" s="3"/>
    </row>
    <row r="408" spans="1:47" x14ac:dyDescent="0.35">
      <c r="A408" s="66" t="s">
        <v>477</v>
      </c>
      <c r="B408" s="67"/>
      <c r="C408" s="67"/>
      <c r="D408" s="68"/>
      <c r="E408" s="70"/>
      <c r="F408" s="104" t="s">
        <v>10549</v>
      </c>
      <c r="G408" s="67"/>
      <c r="H408" s="71"/>
      <c r="I408" s="72"/>
      <c r="J408" s="72"/>
      <c r="K408" s="71" t="s">
        <v>13125</v>
      </c>
      <c r="L408" s="75"/>
      <c r="M408" s="76"/>
      <c r="N408" s="76"/>
      <c r="O408" s="77"/>
      <c r="P408" s="78"/>
      <c r="Q408" s="78"/>
      <c r="R408" s="88"/>
      <c r="S408" s="88"/>
      <c r="T408" s="88"/>
      <c r="U408" s="88"/>
      <c r="V408" s="52"/>
      <c r="W408" s="52"/>
      <c r="X408" s="52"/>
      <c r="Y408" s="52"/>
      <c r="Z408" s="51"/>
      <c r="AA408" s="73"/>
      <c r="AB408" s="73"/>
      <c r="AC408" s="74"/>
      <c r="AD408" s="80">
        <v>271</v>
      </c>
      <c r="AE408" s="80">
        <v>128</v>
      </c>
      <c r="AF408" s="80">
        <v>31459</v>
      </c>
      <c r="AG408" s="80">
        <v>1140</v>
      </c>
      <c r="AH408" s="80"/>
      <c r="AI408" s="80" t="s">
        <v>8065</v>
      </c>
      <c r="AJ408" s="80" t="s">
        <v>9082</v>
      </c>
      <c r="AK408" s="84" t="s">
        <v>9696</v>
      </c>
      <c r="AL408" s="80"/>
      <c r="AM408" s="82">
        <v>41191.810381944444</v>
      </c>
      <c r="AN408" s="80" t="s">
        <v>11418</v>
      </c>
      <c r="AO408" s="84" t="s">
        <v>11824</v>
      </c>
      <c r="AP408" s="80" t="s">
        <v>66</v>
      </c>
      <c r="AQ408" s="2"/>
      <c r="AR408" s="3"/>
      <c r="AS408" s="3"/>
      <c r="AT408" s="3"/>
      <c r="AU408" s="3"/>
    </row>
    <row r="409" spans="1:47" x14ac:dyDescent="0.35">
      <c r="A409" s="66" t="s">
        <v>478</v>
      </c>
      <c r="B409" s="67"/>
      <c r="C409" s="67"/>
      <c r="D409" s="68"/>
      <c r="E409" s="70"/>
      <c r="F409" s="104" t="s">
        <v>10550</v>
      </c>
      <c r="G409" s="67"/>
      <c r="H409" s="71"/>
      <c r="I409" s="72"/>
      <c r="J409" s="72"/>
      <c r="K409" s="71" t="s">
        <v>13126</v>
      </c>
      <c r="L409" s="75"/>
      <c r="M409" s="76"/>
      <c r="N409" s="76"/>
      <c r="O409" s="77"/>
      <c r="P409" s="78"/>
      <c r="Q409" s="78"/>
      <c r="R409" s="88"/>
      <c r="S409" s="88"/>
      <c r="T409" s="88"/>
      <c r="U409" s="88"/>
      <c r="V409" s="52"/>
      <c r="W409" s="52"/>
      <c r="X409" s="52"/>
      <c r="Y409" s="52"/>
      <c r="Z409" s="51"/>
      <c r="AA409" s="73"/>
      <c r="AB409" s="73"/>
      <c r="AC409" s="74"/>
      <c r="AD409" s="80">
        <v>402</v>
      </c>
      <c r="AE409" s="80">
        <v>172</v>
      </c>
      <c r="AF409" s="80">
        <v>1170</v>
      </c>
      <c r="AG409" s="80">
        <v>749</v>
      </c>
      <c r="AH409" s="80"/>
      <c r="AI409" s="80" t="s">
        <v>8066</v>
      </c>
      <c r="AJ409" s="80" t="s">
        <v>8975</v>
      </c>
      <c r="AK409" s="84" t="s">
        <v>9697</v>
      </c>
      <c r="AL409" s="80"/>
      <c r="AM409" s="82">
        <v>42661.457280092596</v>
      </c>
      <c r="AN409" s="80" t="s">
        <v>11418</v>
      </c>
      <c r="AO409" s="84" t="s">
        <v>11825</v>
      </c>
      <c r="AP409" s="80" t="s">
        <v>66</v>
      </c>
      <c r="AQ409" s="2"/>
      <c r="AR409" s="3"/>
      <c r="AS409" s="3"/>
      <c r="AT409" s="3"/>
      <c r="AU409" s="3"/>
    </row>
    <row r="410" spans="1:47" x14ac:dyDescent="0.35">
      <c r="A410" s="66" t="s">
        <v>1399</v>
      </c>
      <c r="B410" s="67"/>
      <c r="C410" s="67"/>
      <c r="D410" s="68"/>
      <c r="E410" s="70"/>
      <c r="F410" s="104" t="s">
        <v>10551</v>
      </c>
      <c r="G410" s="67"/>
      <c r="H410" s="71"/>
      <c r="I410" s="72"/>
      <c r="J410" s="72"/>
      <c r="K410" s="71" t="s">
        <v>13127</v>
      </c>
      <c r="L410" s="75"/>
      <c r="M410" s="76"/>
      <c r="N410" s="76"/>
      <c r="O410" s="77"/>
      <c r="P410" s="78"/>
      <c r="Q410" s="78"/>
      <c r="R410" s="88"/>
      <c r="S410" s="88"/>
      <c r="T410" s="88"/>
      <c r="U410" s="88"/>
      <c r="V410" s="52"/>
      <c r="W410" s="52"/>
      <c r="X410" s="52"/>
      <c r="Y410" s="52"/>
      <c r="Z410" s="51"/>
      <c r="AA410" s="73"/>
      <c r="AB410" s="73"/>
      <c r="AC410" s="74"/>
      <c r="AD410" s="80">
        <v>1597</v>
      </c>
      <c r="AE410" s="80">
        <v>15738</v>
      </c>
      <c r="AF410" s="80">
        <v>4790</v>
      </c>
      <c r="AG410" s="80">
        <v>4634</v>
      </c>
      <c r="AH410" s="80"/>
      <c r="AI410" s="80" t="s">
        <v>8067</v>
      </c>
      <c r="AJ410" s="80" t="s">
        <v>8975</v>
      </c>
      <c r="AK410" s="84" t="s">
        <v>9698</v>
      </c>
      <c r="AL410" s="80"/>
      <c r="AM410" s="82">
        <v>41379.924641203703</v>
      </c>
      <c r="AN410" s="80" t="s">
        <v>11418</v>
      </c>
      <c r="AO410" s="84" t="s">
        <v>11826</v>
      </c>
      <c r="AP410" s="80" t="s">
        <v>65</v>
      </c>
      <c r="AQ410" s="2"/>
      <c r="AR410" s="3"/>
      <c r="AS410" s="3"/>
      <c r="AT410" s="3"/>
      <c r="AU410" s="3"/>
    </row>
    <row r="411" spans="1:47" x14ac:dyDescent="0.35">
      <c r="A411" s="66" t="s">
        <v>1400</v>
      </c>
      <c r="B411" s="67"/>
      <c r="C411" s="67"/>
      <c r="D411" s="68"/>
      <c r="E411" s="70"/>
      <c r="F411" s="104" t="s">
        <v>10552</v>
      </c>
      <c r="G411" s="67"/>
      <c r="H411" s="71"/>
      <c r="I411" s="72"/>
      <c r="J411" s="72"/>
      <c r="K411" s="71" t="s">
        <v>13128</v>
      </c>
      <c r="L411" s="75"/>
      <c r="M411" s="76"/>
      <c r="N411" s="76"/>
      <c r="O411" s="77"/>
      <c r="P411" s="78"/>
      <c r="Q411" s="78"/>
      <c r="R411" s="88"/>
      <c r="S411" s="88"/>
      <c r="T411" s="88"/>
      <c r="U411" s="88"/>
      <c r="V411" s="52"/>
      <c r="W411" s="52"/>
      <c r="X411" s="52"/>
      <c r="Y411" s="52"/>
      <c r="Z411" s="51"/>
      <c r="AA411" s="73"/>
      <c r="AB411" s="73"/>
      <c r="AC411" s="74"/>
      <c r="AD411" s="80">
        <v>1025</v>
      </c>
      <c r="AE411" s="80">
        <v>6207</v>
      </c>
      <c r="AF411" s="80">
        <v>1684</v>
      </c>
      <c r="AG411" s="80">
        <v>396</v>
      </c>
      <c r="AH411" s="80"/>
      <c r="AI411" s="80" t="s">
        <v>8068</v>
      </c>
      <c r="AJ411" s="80" t="s">
        <v>8930</v>
      </c>
      <c r="AK411" s="84" t="s">
        <v>9699</v>
      </c>
      <c r="AL411" s="80"/>
      <c r="AM411" s="82">
        <v>40197.465300925927</v>
      </c>
      <c r="AN411" s="80" t="s">
        <v>11418</v>
      </c>
      <c r="AO411" s="84" t="s">
        <v>11827</v>
      </c>
      <c r="AP411" s="80" t="s">
        <v>65</v>
      </c>
      <c r="AQ411" s="2"/>
      <c r="AR411" s="3"/>
      <c r="AS411" s="3"/>
      <c r="AT411" s="3"/>
      <c r="AU411" s="3"/>
    </row>
    <row r="412" spans="1:47" x14ac:dyDescent="0.35">
      <c r="A412" s="66" t="s">
        <v>509</v>
      </c>
      <c r="B412" s="67"/>
      <c r="C412" s="67"/>
      <c r="D412" s="68"/>
      <c r="E412" s="70"/>
      <c r="F412" s="104" t="s">
        <v>10553</v>
      </c>
      <c r="G412" s="67"/>
      <c r="H412" s="71"/>
      <c r="I412" s="72"/>
      <c r="J412" s="72"/>
      <c r="K412" s="71" t="s">
        <v>13129</v>
      </c>
      <c r="L412" s="75"/>
      <c r="M412" s="76"/>
      <c r="N412" s="76"/>
      <c r="O412" s="77"/>
      <c r="P412" s="78"/>
      <c r="Q412" s="78"/>
      <c r="R412" s="88"/>
      <c r="S412" s="88"/>
      <c r="T412" s="88"/>
      <c r="U412" s="88"/>
      <c r="V412" s="52"/>
      <c r="W412" s="52"/>
      <c r="X412" s="52"/>
      <c r="Y412" s="52"/>
      <c r="Z412" s="51"/>
      <c r="AA412" s="73"/>
      <c r="AB412" s="73"/>
      <c r="AC412" s="74"/>
      <c r="AD412" s="80">
        <v>802</v>
      </c>
      <c r="AE412" s="80">
        <v>201</v>
      </c>
      <c r="AF412" s="80">
        <v>297</v>
      </c>
      <c r="AG412" s="80">
        <v>293</v>
      </c>
      <c r="AH412" s="80"/>
      <c r="AI412" s="80" t="s">
        <v>8069</v>
      </c>
      <c r="AJ412" s="80" t="s">
        <v>9083</v>
      </c>
      <c r="AK412" s="84" t="s">
        <v>9700</v>
      </c>
      <c r="AL412" s="80"/>
      <c r="AM412" s="82">
        <v>43338.725995370369</v>
      </c>
      <c r="AN412" s="80" t="s">
        <v>11418</v>
      </c>
      <c r="AO412" s="84" t="s">
        <v>11828</v>
      </c>
      <c r="AP412" s="80" t="s">
        <v>66</v>
      </c>
      <c r="AQ412" s="2"/>
      <c r="AR412" s="3"/>
      <c r="AS412" s="3"/>
      <c r="AT412" s="3"/>
      <c r="AU412" s="3"/>
    </row>
    <row r="413" spans="1:47" x14ac:dyDescent="0.35">
      <c r="A413" s="66" t="s">
        <v>479</v>
      </c>
      <c r="B413" s="67"/>
      <c r="C413" s="67"/>
      <c r="D413" s="68"/>
      <c r="E413" s="70"/>
      <c r="F413" s="104" t="s">
        <v>10554</v>
      </c>
      <c r="G413" s="67"/>
      <c r="H413" s="71"/>
      <c r="I413" s="72"/>
      <c r="J413" s="72"/>
      <c r="K413" s="71" t="s">
        <v>13130</v>
      </c>
      <c r="L413" s="75"/>
      <c r="M413" s="76"/>
      <c r="N413" s="76"/>
      <c r="O413" s="77"/>
      <c r="P413" s="78"/>
      <c r="Q413" s="78"/>
      <c r="R413" s="88"/>
      <c r="S413" s="88"/>
      <c r="T413" s="88"/>
      <c r="U413" s="88"/>
      <c r="V413" s="52"/>
      <c r="W413" s="52"/>
      <c r="X413" s="52"/>
      <c r="Y413" s="52"/>
      <c r="Z413" s="51"/>
      <c r="AA413" s="73"/>
      <c r="AB413" s="73"/>
      <c r="AC413" s="74"/>
      <c r="AD413" s="80">
        <v>440</v>
      </c>
      <c r="AE413" s="80">
        <v>81</v>
      </c>
      <c r="AF413" s="80">
        <v>258</v>
      </c>
      <c r="AG413" s="80">
        <v>481</v>
      </c>
      <c r="AH413" s="80"/>
      <c r="AI413" s="80" t="s">
        <v>8070</v>
      </c>
      <c r="AJ413" s="80" t="s">
        <v>8975</v>
      </c>
      <c r="AK413" s="84" t="s">
        <v>9701</v>
      </c>
      <c r="AL413" s="80"/>
      <c r="AM413" s="82">
        <v>43506.462766203702</v>
      </c>
      <c r="AN413" s="80" t="s">
        <v>11418</v>
      </c>
      <c r="AO413" s="84" t="s">
        <v>11829</v>
      </c>
      <c r="AP413" s="80" t="s">
        <v>66</v>
      </c>
      <c r="AQ413" s="2"/>
      <c r="AR413" s="3"/>
      <c r="AS413" s="3"/>
      <c r="AT413" s="3"/>
      <c r="AU413" s="3"/>
    </row>
    <row r="414" spans="1:47" x14ac:dyDescent="0.35">
      <c r="A414" s="66" t="s">
        <v>480</v>
      </c>
      <c r="B414" s="67"/>
      <c r="C414" s="67"/>
      <c r="D414" s="68"/>
      <c r="E414" s="70"/>
      <c r="F414" s="104" t="s">
        <v>10555</v>
      </c>
      <c r="G414" s="67"/>
      <c r="H414" s="71"/>
      <c r="I414" s="72"/>
      <c r="J414" s="72"/>
      <c r="K414" s="71" t="s">
        <v>13131</v>
      </c>
      <c r="L414" s="75"/>
      <c r="M414" s="76"/>
      <c r="N414" s="76"/>
      <c r="O414" s="77"/>
      <c r="P414" s="78"/>
      <c r="Q414" s="78"/>
      <c r="R414" s="88"/>
      <c r="S414" s="88"/>
      <c r="T414" s="88"/>
      <c r="U414" s="88"/>
      <c r="V414" s="52"/>
      <c r="W414" s="52"/>
      <c r="X414" s="52"/>
      <c r="Y414" s="52"/>
      <c r="Z414" s="51"/>
      <c r="AA414" s="73"/>
      <c r="AB414" s="73"/>
      <c r="AC414" s="74"/>
      <c r="AD414" s="80">
        <v>2149</v>
      </c>
      <c r="AE414" s="80">
        <v>780</v>
      </c>
      <c r="AF414" s="80">
        <v>6128</v>
      </c>
      <c r="AG414" s="80">
        <v>3540</v>
      </c>
      <c r="AH414" s="80"/>
      <c r="AI414" s="80" t="s">
        <v>8071</v>
      </c>
      <c r="AJ414" s="80" t="s">
        <v>9084</v>
      </c>
      <c r="AK414" s="84" t="s">
        <v>9702</v>
      </c>
      <c r="AL414" s="80"/>
      <c r="AM414" s="82">
        <v>39861.39402777778</v>
      </c>
      <c r="AN414" s="80" t="s">
        <v>11418</v>
      </c>
      <c r="AO414" s="84" t="s">
        <v>11830</v>
      </c>
      <c r="AP414" s="80" t="s">
        <v>66</v>
      </c>
      <c r="AQ414" s="2"/>
      <c r="AR414" s="3"/>
      <c r="AS414" s="3"/>
      <c r="AT414" s="3"/>
      <c r="AU414" s="3"/>
    </row>
    <row r="415" spans="1:47" x14ac:dyDescent="0.35">
      <c r="A415" s="66" t="s">
        <v>481</v>
      </c>
      <c r="B415" s="67"/>
      <c r="C415" s="67"/>
      <c r="D415" s="68"/>
      <c r="E415" s="70"/>
      <c r="F415" s="104" t="s">
        <v>10556</v>
      </c>
      <c r="G415" s="67"/>
      <c r="H415" s="71"/>
      <c r="I415" s="72"/>
      <c r="J415" s="72"/>
      <c r="K415" s="71" t="s">
        <v>13132</v>
      </c>
      <c r="L415" s="75"/>
      <c r="M415" s="76"/>
      <c r="N415" s="76"/>
      <c r="O415" s="77"/>
      <c r="P415" s="78"/>
      <c r="Q415" s="78"/>
      <c r="R415" s="88"/>
      <c r="S415" s="88"/>
      <c r="T415" s="88"/>
      <c r="U415" s="88"/>
      <c r="V415" s="52"/>
      <c r="W415" s="52"/>
      <c r="X415" s="52"/>
      <c r="Y415" s="52"/>
      <c r="Z415" s="51"/>
      <c r="AA415" s="73"/>
      <c r="AB415" s="73"/>
      <c r="AC415" s="74"/>
      <c r="AD415" s="80">
        <v>310</v>
      </c>
      <c r="AE415" s="80">
        <v>134</v>
      </c>
      <c r="AF415" s="80">
        <v>1495</v>
      </c>
      <c r="AG415" s="80">
        <v>10421</v>
      </c>
      <c r="AH415" s="80"/>
      <c r="AI415" s="80"/>
      <c r="AJ415" s="80"/>
      <c r="AK415" s="80"/>
      <c r="AL415" s="80"/>
      <c r="AM415" s="82">
        <v>41785.634432870371</v>
      </c>
      <c r="AN415" s="80" t="s">
        <v>11418</v>
      </c>
      <c r="AO415" s="84" t="s">
        <v>11831</v>
      </c>
      <c r="AP415" s="80" t="s">
        <v>66</v>
      </c>
      <c r="AQ415" s="2"/>
      <c r="AR415" s="3"/>
      <c r="AS415" s="3"/>
      <c r="AT415" s="3"/>
      <c r="AU415" s="3"/>
    </row>
    <row r="416" spans="1:47" x14ac:dyDescent="0.35">
      <c r="A416" s="66" t="s">
        <v>482</v>
      </c>
      <c r="B416" s="67"/>
      <c r="C416" s="67"/>
      <c r="D416" s="68"/>
      <c r="E416" s="70"/>
      <c r="F416" s="104" t="s">
        <v>10557</v>
      </c>
      <c r="G416" s="67"/>
      <c r="H416" s="71"/>
      <c r="I416" s="72"/>
      <c r="J416" s="72"/>
      <c r="K416" s="71" t="s">
        <v>13133</v>
      </c>
      <c r="L416" s="75"/>
      <c r="M416" s="76"/>
      <c r="N416" s="76"/>
      <c r="O416" s="77"/>
      <c r="P416" s="78"/>
      <c r="Q416" s="78"/>
      <c r="R416" s="88"/>
      <c r="S416" s="88"/>
      <c r="T416" s="88"/>
      <c r="U416" s="88"/>
      <c r="V416" s="52"/>
      <c r="W416" s="52"/>
      <c r="X416" s="52"/>
      <c r="Y416" s="52"/>
      <c r="Z416" s="51"/>
      <c r="AA416" s="73"/>
      <c r="AB416" s="73"/>
      <c r="AC416" s="74"/>
      <c r="AD416" s="80">
        <v>901</v>
      </c>
      <c r="AE416" s="80">
        <v>1053</v>
      </c>
      <c r="AF416" s="80">
        <v>111062</v>
      </c>
      <c r="AG416" s="80">
        <v>188084</v>
      </c>
      <c r="AH416" s="80"/>
      <c r="AI416" s="80" t="s">
        <v>8072</v>
      </c>
      <c r="AJ416" s="80" t="s">
        <v>9085</v>
      </c>
      <c r="AK416" s="84" t="s">
        <v>9703</v>
      </c>
      <c r="AL416" s="80"/>
      <c r="AM416" s="82">
        <v>42871.387037037035</v>
      </c>
      <c r="AN416" s="80" t="s">
        <v>11418</v>
      </c>
      <c r="AO416" s="84" t="s">
        <v>11832</v>
      </c>
      <c r="AP416" s="80" t="s">
        <v>66</v>
      </c>
      <c r="AQ416" s="2"/>
      <c r="AR416" s="3"/>
      <c r="AS416" s="3"/>
      <c r="AT416" s="3"/>
      <c r="AU416" s="3"/>
    </row>
    <row r="417" spans="1:47" x14ac:dyDescent="0.35">
      <c r="A417" s="66" t="s">
        <v>483</v>
      </c>
      <c r="B417" s="67"/>
      <c r="C417" s="67"/>
      <c r="D417" s="68"/>
      <c r="E417" s="70"/>
      <c r="F417" s="104" t="s">
        <v>10558</v>
      </c>
      <c r="G417" s="67"/>
      <c r="H417" s="71"/>
      <c r="I417" s="72"/>
      <c r="J417" s="72"/>
      <c r="K417" s="71" t="s">
        <v>13134</v>
      </c>
      <c r="L417" s="75"/>
      <c r="M417" s="76"/>
      <c r="N417" s="76"/>
      <c r="O417" s="77"/>
      <c r="P417" s="78"/>
      <c r="Q417" s="78"/>
      <c r="R417" s="88"/>
      <c r="S417" s="88"/>
      <c r="T417" s="88"/>
      <c r="U417" s="88"/>
      <c r="V417" s="52"/>
      <c r="W417" s="52"/>
      <c r="X417" s="52"/>
      <c r="Y417" s="52"/>
      <c r="Z417" s="51"/>
      <c r="AA417" s="73"/>
      <c r="AB417" s="73"/>
      <c r="AC417" s="74"/>
      <c r="AD417" s="80">
        <v>705</v>
      </c>
      <c r="AE417" s="80">
        <v>561</v>
      </c>
      <c r="AF417" s="80">
        <v>101186</v>
      </c>
      <c r="AG417" s="80">
        <v>101664</v>
      </c>
      <c r="AH417" s="80"/>
      <c r="AI417" s="80" t="s">
        <v>8073</v>
      </c>
      <c r="AJ417" s="80" t="s">
        <v>9086</v>
      </c>
      <c r="AK417" s="80"/>
      <c r="AL417" s="80"/>
      <c r="AM417" s="82">
        <v>43818.579861111109</v>
      </c>
      <c r="AN417" s="80" t="s">
        <v>11418</v>
      </c>
      <c r="AO417" s="84" t="s">
        <v>11833</v>
      </c>
      <c r="AP417" s="80" t="s">
        <v>66</v>
      </c>
      <c r="AQ417" s="2"/>
      <c r="AR417" s="3"/>
      <c r="AS417" s="3"/>
      <c r="AT417" s="3"/>
      <c r="AU417" s="3"/>
    </row>
    <row r="418" spans="1:47" x14ac:dyDescent="0.35">
      <c r="A418" s="66" t="s">
        <v>484</v>
      </c>
      <c r="B418" s="67"/>
      <c r="C418" s="67"/>
      <c r="D418" s="68"/>
      <c r="E418" s="70"/>
      <c r="F418" s="104" t="s">
        <v>10559</v>
      </c>
      <c r="G418" s="67"/>
      <c r="H418" s="71"/>
      <c r="I418" s="72"/>
      <c r="J418" s="72"/>
      <c r="K418" s="71" t="s">
        <v>13135</v>
      </c>
      <c r="L418" s="75"/>
      <c r="M418" s="76"/>
      <c r="N418" s="76"/>
      <c r="O418" s="77"/>
      <c r="P418" s="78"/>
      <c r="Q418" s="78"/>
      <c r="R418" s="88"/>
      <c r="S418" s="88"/>
      <c r="T418" s="88"/>
      <c r="U418" s="88"/>
      <c r="V418" s="52"/>
      <c r="W418" s="52"/>
      <c r="X418" s="52"/>
      <c r="Y418" s="52"/>
      <c r="Z418" s="51"/>
      <c r="AA418" s="73"/>
      <c r="AB418" s="73"/>
      <c r="AC418" s="74"/>
      <c r="AD418" s="80">
        <v>123</v>
      </c>
      <c r="AE418" s="80">
        <v>19</v>
      </c>
      <c r="AF418" s="80">
        <v>26</v>
      </c>
      <c r="AG418" s="80">
        <v>45</v>
      </c>
      <c r="AH418" s="80"/>
      <c r="AI418" s="80" t="s">
        <v>8074</v>
      </c>
      <c r="AJ418" s="80" t="s">
        <v>8875</v>
      </c>
      <c r="AK418" s="84" t="s">
        <v>9704</v>
      </c>
      <c r="AL418" s="80"/>
      <c r="AM418" s="82">
        <v>42188.563530092593</v>
      </c>
      <c r="AN418" s="80" t="s">
        <v>11418</v>
      </c>
      <c r="AO418" s="84" t="s">
        <v>11834</v>
      </c>
      <c r="AP418" s="80" t="s">
        <v>66</v>
      </c>
      <c r="AQ418" s="2"/>
      <c r="AR418" s="3"/>
      <c r="AS418" s="3"/>
      <c r="AT418" s="3"/>
      <c r="AU418" s="3"/>
    </row>
    <row r="419" spans="1:47" x14ac:dyDescent="0.35">
      <c r="A419" s="66" t="s">
        <v>485</v>
      </c>
      <c r="B419" s="67"/>
      <c r="C419" s="67"/>
      <c r="D419" s="68"/>
      <c r="E419" s="70"/>
      <c r="F419" s="104" t="s">
        <v>10560</v>
      </c>
      <c r="G419" s="67"/>
      <c r="H419" s="71"/>
      <c r="I419" s="72"/>
      <c r="J419" s="72"/>
      <c r="K419" s="71" t="s">
        <v>13136</v>
      </c>
      <c r="L419" s="75"/>
      <c r="M419" s="76"/>
      <c r="N419" s="76"/>
      <c r="O419" s="77"/>
      <c r="P419" s="78"/>
      <c r="Q419" s="78"/>
      <c r="R419" s="88"/>
      <c r="S419" s="88"/>
      <c r="T419" s="88"/>
      <c r="U419" s="88"/>
      <c r="V419" s="52"/>
      <c r="W419" s="52"/>
      <c r="X419" s="52"/>
      <c r="Y419" s="52"/>
      <c r="Z419" s="51"/>
      <c r="AA419" s="73"/>
      <c r="AB419" s="73"/>
      <c r="AC419" s="74"/>
      <c r="AD419" s="80">
        <v>1515</v>
      </c>
      <c r="AE419" s="80">
        <v>1490</v>
      </c>
      <c r="AF419" s="80">
        <v>90055</v>
      </c>
      <c r="AG419" s="80">
        <v>63455</v>
      </c>
      <c r="AH419" s="80"/>
      <c r="AI419" s="80" t="s">
        <v>8075</v>
      </c>
      <c r="AJ419" s="80" t="s">
        <v>9087</v>
      </c>
      <c r="AK419" s="80"/>
      <c r="AL419" s="80"/>
      <c r="AM419" s="82">
        <v>41510.394490740742</v>
      </c>
      <c r="AN419" s="80" t="s">
        <v>11418</v>
      </c>
      <c r="AO419" s="84" t="s">
        <v>11835</v>
      </c>
      <c r="AP419" s="80" t="s">
        <v>66</v>
      </c>
      <c r="AQ419" s="2"/>
      <c r="AR419" s="3"/>
      <c r="AS419" s="3"/>
      <c r="AT419" s="3"/>
      <c r="AU419" s="3"/>
    </row>
    <row r="420" spans="1:47" x14ac:dyDescent="0.35">
      <c r="A420" s="66" t="s">
        <v>486</v>
      </c>
      <c r="B420" s="67"/>
      <c r="C420" s="67"/>
      <c r="D420" s="68"/>
      <c r="E420" s="70"/>
      <c r="F420" s="104" t="s">
        <v>10561</v>
      </c>
      <c r="G420" s="67"/>
      <c r="H420" s="71"/>
      <c r="I420" s="72"/>
      <c r="J420" s="72"/>
      <c r="K420" s="71" t="s">
        <v>13137</v>
      </c>
      <c r="L420" s="75"/>
      <c r="M420" s="76"/>
      <c r="N420" s="76"/>
      <c r="O420" s="77"/>
      <c r="P420" s="78"/>
      <c r="Q420" s="78"/>
      <c r="R420" s="88"/>
      <c r="S420" s="88"/>
      <c r="T420" s="88"/>
      <c r="U420" s="88"/>
      <c r="V420" s="52"/>
      <c r="W420" s="52"/>
      <c r="X420" s="52"/>
      <c r="Y420" s="52"/>
      <c r="Z420" s="51"/>
      <c r="AA420" s="73"/>
      <c r="AB420" s="73"/>
      <c r="AC420" s="74"/>
      <c r="AD420" s="80">
        <v>178</v>
      </c>
      <c r="AE420" s="80">
        <v>243</v>
      </c>
      <c r="AF420" s="80">
        <v>70567</v>
      </c>
      <c r="AG420" s="80">
        <v>50799</v>
      </c>
      <c r="AH420" s="80"/>
      <c r="AI420" s="80" t="s">
        <v>8076</v>
      </c>
      <c r="AJ420" s="80" t="s">
        <v>9075</v>
      </c>
      <c r="AK420" s="80"/>
      <c r="AL420" s="80"/>
      <c r="AM420" s="82">
        <v>42908.7500462963</v>
      </c>
      <c r="AN420" s="80" t="s">
        <v>11418</v>
      </c>
      <c r="AO420" s="84" t="s">
        <v>11836</v>
      </c>
      <c r="AP420" s="80" t="s">
        <v>66</v>
      </c>
      <c r="AQ420" s="2"/>
      <c r="AR420" s="3"/>
      <c r="AS420" s="3"/>
      <c r="AT420" s="3"/>
      <c r="AU420" s="3"/>
    </row>
    <row r="421" spans="1:47" x14ac:dyDescent="0.35">
      <c r="A421" s="66" t="s">
        <v>487</v>
      </c>
      <c r="B421" s="67"/>
      <c r="C421" s="67"/>
      <c r="D421" s="68"/>
      <c r="E421" s="70"/>
      <c r="F421" s="104" t="s">
        <v>10562</v>
      </c>
      <c r="G421" s="67"/>
      <c r="H421" s="71"/>
      <c r="I421" s="72"/>
      <c r="J421" s="72"/>
      <c r="K421" s="71" t="s">
        <v>13138</v>
      </c>
      <c r="L421" s="75"/>
      <c r="M421" s="76"/>
      <c r="N421" s="76"/>
      <c r="O421" s="77"/>
      <c r="P421" s="78"/>
      <c r="Q421" s="78"/>
      <c r="R421" s="88"/>
      <c r="S421" s="88"/>
      <c r="T421" s="88"/>
      <c r="U421" s="88"/>
      <c r="V421" s="52"/>
      <c r="W421" s="52"/>
      <c r="X421" s="52"/>
      <c r="Y421" s="52"/>
      <c r="Z421" s="51"/>
      <c r="AA421" s="73"/>
      <c r="AB421" s="73"/>
      <c r="AC421" s="74"/>
      <c r="AD421" s="80">
        <v>167</v>
      </c>
      <c r="AE421" s="80">
        <v>157</v>
      </c>
      <c r="AF421" s="80">
        <v>9058</v>
      </c>
      <c r="AG421" s="80">
        <v>4219</v>
      </c>
      <c r="AH421" s="80"/>
      <c r="AI421" s="80" t="s">
        <v>8077</v>
      </c>
      <c r="AJ421" s="80" t="s">
        <v>9088</v>
      </c>
      <c r="AK421" s="80"/>
      <c r="AL421" s="80"/>
      <c r="AM421" s="82">
        <v>42367.762118055558</v>
      </c>
      <c r="AN421" s="80" t="s">
        <v>11418</v>
      </c>
      <c r="AO421" s="84" t="s">
        <v>11837</v>
      </c>
      <c r="AP421" s="80" t="s">
        <v>66</v>
      </c>
      <c r="AQ421" s="2"/>
      <c r="AR421" s="3"/>
      <c r="AS421" s="3"/>
      <c r="AT421" s="3"/>
      <c r="AU421" s="3"/>
    </row>
    <row r="422" spans="1:47" x14ac:dyDescent="0.35">
      <c r="A422" s="66" t="s">
        <v>488</v>
      </c>
      <c r="B422" s="67"/>
      <c r="C422" s="67"/>
      <c r="D422" s="68"/>
      <c r="E422" s="70"/>
      <c r="F422" s="104" t="s">
        <v>10563</v>
      </c>
      <c r="G422" s="67"/>
      <c r="H422" s="71"/>
      <c r="I422" s="72"/>
      <c r="J422" s="72"/>
      <c r="K422" s="71" t="s">
        <v>13139</v>
      </c>
      <c r="L422" s="75"/>
      <c r="M422" s="76"/>
      <c r="N422" s="76"/>
      <c r="O422" s="77"/>
      <c r="P422" s="78"/>
      <c r="Q422" s="78"/>
      <c r="R422" s="88"/>
      <c r="S422" s="88"/>
      <c r="T422" s="88"/>
      <c r="U422" s="88"/>
      <c r="V422" s="52"/>
      <c r="W422" s="52"/>
      <c r="X422" s="52"/>
      <c r="Y422" s="52"/>
      <c r="Z422" s="51"/>
      <c r="AA422" s="73"/>
      <c r="AB422" s="73"/>
      <c r="AC422" s="74"/>
      <c r="AD422" s="80">
        <v>1128</v>
      </c>
      <c r="AE422" s="80">
        <v>137</v>
      </c>
      <c r="AF422" s="80">
        <v>186</v>
      </c>
      <c r="AG422" s="80">
        <v>334</v>
      </c>
      <c r="AH422" s="80"/>
      <c r="AI422" s="80" t="s">
        <v>8078</v>
      </c>
      <c r="AJ422" s="80" t="s">
        <v>9089</v>
      </c>
      <c r="AK422" s="84" t="s">
        <v>9705</v>
      </c>
      <c r="AL422" s="80"/>
      <c r="AM422" s="82">
        <v>42304.606574074074</v>
      </c>
      <c r="AN422" s="80" t="s">
        <v>11418</v>
      </c>
      <c r="AO422" s="84" t="s">
        <v>11838</v>
      </c>
      <c r="AP422" s="80" t="s">
        <v>66</v>
      </c>
      <c r="AQ422" s="2"/>
      <c r="AR422" s="3"/>
      <c r="AS422" s="3"/>
      <c r="AT422" s="3"/>
      <c r="AU422" s="3"/>
    </row>
    <row r="423" spans="1:47" x14ac:dyDescent="0.35">
      <c r="A423" s="66" t="s">
        <v>489</v>
      </c>
      <c r="B423" s="67"/>
      <c r="C423" s="67"/>
      <c r="D423" s="68"/>
      <c r="E423" s="70"/>
      <c r="F423" s="104" t="s">
        <v>10564</v>
      </c>
      <c r="G423" s="67"/>
      <c r="H423" s="71"/>
      <c r="I423" s="72"/>
      <c r="J423" s="72"/>
      <c r="K423" s="71" t="s">
        <v>13140</v>
      </c>
      <c r="L423" s="75"/>
      <c r="M423" s="76"/>
      <c r="N423" s="76"/>
      <c r="O423" s="77"/>
      <c r="P423" s="78"/>
      <c r="Q423" s="78"/>
      <c r="R423" s="88"/>
      <c r="S423" s="88"/>
      <c r="T423" s="88"/>
      <c r="U423" s="88"/>
      <c r="V423" s="52"/>
      <c r="W423" s="52"/>
      <c r="X423" s="52"/>
      <c r="Y423" s="52"/>
      <c r="Z423" s="51"/>
      <c r="AA423" s="73"/>
      <c r="AB423" s="73"/>
      <c r="AC423" s="74"/>
      <c r="AD423" s="80">
        <v>3525</v>
      </c>
      <c r="AE423" s="80">
        <v>1478</v>
      </c>
      <c r="AF423" s="80">
        <v>73622</v>
      </c>
      <c r="AG423" s="80">
        <v>7527</v>
      </c>
      <c r="AH423" s="80"/>
      <c r="AI423" s="80" t="s">
        <v>8079</v>
      </c>
      <c r="AJ423" s="80" t="s">
        <v>9090</v>
      </c>
      <c r="AK423" s="80"/>
      <c r="AL423" s="80"/>
      <c r="AM423" s="82">
        <v>40704.90421296296</v>
      </c>
      <c r="AN423" s="80" t="s">
        <v>11418</v>
      </c>
      <c r="AO423" s="84" t="s">
        <v>11839</v>
      </c>
      <c r="AP423" s="80" t="s">
        <v>66</v>
      </c>
      <c r="AQ423" s="2"/>
      <c r="AR423" s="3"/>
      <c r="AS423" s="3"/>
      <c r="AT423" s="3"/>
      <c r="AU423" s="3"/>
    </row>
    <row r="424" spans="1:47" x14ac:dyDescent="0.35">
      <c r="A424" s="66" t="s">
        <v>490</v>
      </c>
      <c r="B424" s="67"/>
      <c r="C424" s="67"/>
      <c r="D424" s="68"/>
      <c r="E424" s="70"/>
      <c r="F424" s="104" t="s">
        <v>10565</v>
      </c>
      <c r="G424" s="67"/>
      <c r="H424" s="71"/>
      <c r="I424" s="72"/>
      <c r="J424" s="72"/>
      <c r="K424" s="71" t="s">
        <v>13141</v>
      </c>
      <c r="L424" s="75"/>
      <c r="M424" s="76"/>
      <c r="N424" s="76"/>
      <c r="O424" s="77"/>
      <c r="P424" s="78"/>
      <c r="Q424" s="78"/>
      <c r="R424" s="88"/>
      <c r="S424" s="88"/>
      <c r="T424" s="88"/>
      <c r="U424" s="88"/>
      <c r="V424" s="52"/>
      <c r="W424" s="52"/>
      <c r="X424" s="52"/>
      <c r="Y424" s="52"/>
      <c r="Z424" s="51"/>
      <c r="AA424" s="73"/>
      <c r="AB424" s="73"/>
      <c r="AC424" s="74"/>
      <c r="AD424" s="80">
        <v>4212</v>
      </c>
      <c r="AE424" s="80">
        <v>2953</v>
      </c>
      <c r="AF424" s="80">
        <v>7811</v>
      </c>
      <c r="AG424" s="80">
        <v>13992</v>
      </c>
      <c r="AH424" s="80"/>
      <c r="AI424" s="80" t="s">
        <v>8080</v>
      </c>
      <c r="AJ424" s="80" t="s">
        <v>8892</v>
      </c>
      <c r="AK424" s="84" t="s">
        <v>9706</v>
      </c>
      <c r="AL424" s="80"/>
      <c r="AM424" s="82">
        <v>40702.659513888888</v>
      </c>
      <c r="AN424" s="80" t="s">
        <v>11418</v>
      </c>
      <c r="AO424" s="84" t="s">
        <v>11840</v>
      </c>
      <c r="AP424" s="80" t="s">
        <v>66</v>
      </c>
      <c r="AQ424" s="2"/>
      <c r="AR424" s="3"/>
      <c r="AS424" s="3"/>
      <c r="AT424" s="3"/>
      <c r="AU424" s="3"/>
    </row>
    <row r="425" spans="1:47" x14ac:dyDescent="0.35">
      <c r="A425" s="66" t="s">
        <v>491</v>
      </c>
      <c r="B425" s="67"/>
      <c r="C425" s="67"/>
      <c r="D425" s="68"/>
      <c r="E425" s="70"/>
      <c r="F425" s="104" t="s">
        <v>10566</v>
      </c>
      <c r="G425" s="67"/>
      <c r="H425" s="71"/>
      <c r="I425" s="72"/>
      <c r="J425" s="72"/>
      <c r="K425" s="71" t="s">
        <v>13142</v>
      </c>
      <c r="L425" s="75"/>
      <c r="M425" s="76"/>
      <c r="N425" s="76"/>
      <c r="O425" s="77"/>
      <c r="P425" s="78"/>
      <c r="Q425" s="78"/>
      <c r="R425" s="88"/>
      <c r="S425" s="88"/>
      <c r="T425" s="88"/>
      <c r="U425" s="88"/>
      <c r="V425" s="52"/>
      <c r="W425" s="52"/>
      <c r="X425" s="52"/>
      <c r="Y425" s="52"/>
      <c r="Z425" s="51"/>
      <c r="AA425" s="73"/>
      <c r="AB425" s="73"/>
      <c r="AC425" s="74"/>
      <c r="AD425" s="80">
        <v>416</v>
      </c>
      <c r="AE425" s="80">
        <v>213</v>
      </c>
      <c r="AF425" s="80">
        <v>10350</v>
      </c>
      <c r="AG425" s="80">
        <v>25398</v>
      </c>
      <c r="AH425" s="80"/>
      <c r="AI425" s="80" t="s">
        <v>8081</v>
      </c>
      <c r="AJ425" s="80"/>
      <c r="AK425" s="80"/>
      <c r="AL425" s="80"/>
      <c r="AM425" s="82">
        <v>43526.848912037036</v>
      </c>
      <c r="AN425" s="80" t="s">
        <v>11418</v>
      </c>
      <c r="AO425" s="84" t="s">
        <v>11841</v>
      </c>
      <c r="AP425" s="80" t="s">
        <v>66</v>
      </c>
      <c r="AQ425" s="2"/>
      <c r="AR425" s="3"/>
      <c r="AS425" s="3"/>
      <c r="AT425" s="3"/>
      <c r="AU425" s="3"/>
    </row>
    <row r="426" spans="1:47" x14ac:dyDescent="0.35">
      <c r="A426" s="66" t="s">
        <v>492</v>
      </c>
      <c r="B426" s="67"/>
      <c r="C426" s="67"/>
      <c r="D426" s="68"/>
      <c r="E426" s="70"/>
      <c r="F426" s="104" t="s">
        <v>10567</v>
      </c>
      <c r="G426" s="67"/>
      <c r="H426" s="71"/>
      <c r="I426" s="72"/>
      <c r="J426" s="72"/>
      <c r="K426" s="71" t="s">
        <v>13143</v>
      </c>
      <c r="L426" s="75"/>
      <c r="M426" s="76"/>
      <c r="N426" s="76"/>
      <c r="O426" s="77"/>
      <c r="P426" s="78"/>
      <c r="Q426" s="78"/>
      <c r="R426" s="88"/>
      <c r="S426" s="88"/>
      <c r="T426" s="88"/>
      <c r="U426" s="88"/>
      <c r="V426" s="52"/>
      <c r="W426" s="52"/>
      <c r="X426" s="52"/>
      <c r="Y426" s="52"/>
      <c r="Z426" s="51"/>
      <c r="AA426" s="73"/>
      <c r="AB426" s="73"/>
      <c r="AC426" s="74"/>
      <c r="AD426" s="80">
        <v>495</v>
      </c>
      <c r="AE426" s="80">
        <v>333</v>
      </c>
      <c r="AF426" s="80">
        <v>65952</v>
      </c>
      <c r="AG426" s="80">
        <v>27716</v>
      </c>
      <c r="AH426" s="80"/>
      <c r="AI426" s="80"/>
      <c r="AJ426" s="80"/>
      <c r="AK426" s="80"/>
      <c r="AL426" s="80"/>
      <c r="AM426" s="82">
        <v>41614.465405092589</v>
      </c>
      <c r="AN426" s="80" t="s">
        <v>11418</v>
      </c>
      <c r="AO426" s="84" t="s">
        <v>11842</v>
      </c>
      <c r="AP426" s="80" t="s">
        <v>66</v>
      </c>
      <c r="AQ426" s="2"/>
      <c r="AR426" s="3"/>
      <c r="AS426" s="3"/>
      <c r="AT426" s="3"/>
      <c r="AU426" s="3"/>
    </row>
    <row r="427" spans="1:47" x14ac:dyDescent="0.35">
      <c r="A427" s="66" t="s">
        <v>493</v>
      </c>
      <c r="B427" s="67"/>
      <c r="C427" s="67"/>
      <c r="D427" s="68"/>
      <c r="E427" s="70"/>
      <c r="F427" s="104" t="s">
        <v>10201</v>
      </c>
      <c r="G427" s="67"/>
      <c r="H427" s="71"/>
      <c r="I427" s="72"/>
      <c r="J427" s="72"/>
      <c r="K427" s="71" t="s">
        <v>13144</v>
      </c>
      <c r="L427" s="75"/>
      <c r="M427" s="76"/>
      <c r="N427" s="76"/>
      <c r="O427" s="77"/>
      <c r="P427" s="78"/>
      <c r="Q427" s="78"/>
      <c r="R427" s="88"/>
      <c r="S427" s="88"/>
      <c r="T427" s="88"/>
      <c r="U427" s="88"/>
      <c r="V427" s="52"/>
      <c r="W427" s="52"/>
      <c r="X427" s="52"/>
      <c r="Y427" s="52"/>
      <c r="Z427" s="51"/>
      <c r="AA427" s="73"/>
      <c r="AB427" s="73"/>
      <c r="AC427" s="74"/>
      <c r="AD427" s="80">
        <v>1606</v>
      </c>
      <c r="AE427" s="80">
        <v>1029</v>
      </c>
      <c r="AF427" s="80">
        <v>209973</v>
      </c>
      <c r="AG427" s="80">
        <v>271483</v>
      </c>
      <c r="AH427" s="80"/>
      <c r="AI427" s="80"/>
      <c r="AJ427" s="80"/>
      <c r="AK427" s="80"/>
      <c r="AL427" s="80"/>
      <c r="AM427" s="82">
        <v>40258.866701388892</v>
      </c>
      <c r="AN427" s="80" t="s">
        <v>11418</v>
      </c>
      <c r="AO427" s="84" t="s">
        <v>11843</v>
      </c>
      <c r="AP427" s="80" t="s">
        <v>66</v>
      </c>
      <c r="AQ427" s="2"/>
      <c r="AR427" s="3"/>
      <c r="AS427" s="3"/>
      <c r="AT427" s="3"/>
      <c r="AU427" s="3"/>
    </row>
    <row r="428" spans="1:47" x14ac:dyDescent="0.35">
      <c r="A428" s="66" t="s">
        <v>494</v>
      </c>
      <c r="B428" s="67"/>
      <c r="C428" s="67"/>
      <c r="D428" s="68"/>
      <c r="E428" s="70"/>
      <c r="F428" s="104" t="s">
        <v>10568</v>
      </c>
      <c r="G428" s="67"/>
      <c r="H428" s="71"/>
      <c r="I428" s="72"/>
      <c r="J428" s="72"/>
      <c r="K428" s="71" t="s">
        <v>13145</v>
      </c>
      <c r="L428" s="75"/>
      <c r="M428" s="76"/>
      <c r="N428" s="76"/>
      <c r="O428" s="77"/>
      <c r="P428" s="78"/>
      <c r="Q428" s="78"/>
      <c r="R428" s="88"/>
      <c r="S428" s="88"/>
      <c r="T428" s="88"/>
      <c r="U428" s="88"/>
      <c r="V428" s="52"/>
      <c r="W428" s="52"/>
      <c r="X428" s="52"/>
      <c r="Y428" s="52"/>
      <c r="Z428" s="51"/>
      <c r="AA428" s="73"/>
      <c r="AB428" s="73"/>
      <c r="AC428" s="74"/>
      <c r="AD428" s="80">
        <v>1361</v>
      </c>
      <c r="AE428" s="80">
        <v>445</v>
      </c>
      <c r="AF428" s="80">
        <v>184660</v>
      </c>
      <c r="AG428" s="80">
        <v>90016</v>
      </c>
      <c r="AH428" s="80"/>
      <c r="AI428" s="80" t="s">
        <v>8082</v>
      </c>
      <c r="AJ428" s="80" t="s">
        <v>8892</v>
      </c>
      <c r="AK428" s="84" t="s">
        <v>9707</v>
      </c>
      <c r="AL428" s="80"/>
      <c r="AM428" s="82">
        <v>40198.541585648149</v>
      </c>
      <c r="AN428" s="80" t="s">
        <v>11418</v>
      </c>
      <c r="AO428" s="84" t="s">
        <v>11844</v>
      </c>
      <c r="AP428" s="80" t="s">
        <v>66</v>
      </c>
      <c r="AQ428" s="2"/>
      <c r="AR428" s="3"/>
      <c r="AS428" s="3"/>
      <c r="AT428" s="3"/>
      <c r="AU428" s="3"/>
    </row>
    <row r="429" spans="1:47" x14ac:dyDescent="0.35">
      <c r="A429" s="66" t="s">
        <v>495</v>
      </c>
      <c r="B429" s="67"/>
      <c r="C429" s="67"/>
      <c r="D429" s="68"/>
      <c r="E429" s="70"/>
      <c r="F429" s="104" t="s">
        <v>10569</v>
      </c>
      <c r="G429" s="67"/>
      <c r="H429" s="71"/>
      <c r="I429" s="72"/>
      <c r="J429" s="72"/>
      <c r="K429" s="71" t="s">
        <v>13146</v>
      </c>
      <c r="L429" s="75"/>
      <c r="M429" s="76"/>
      <c r="N429" s="76"/>
      <c r="O429" s="77"/>
      <c r="P429" s="78"/>
      <c r="Q429" s="78"/>
      <c r="R429" s="88"/>
      <c r="S429" s="88"/>
      <c r="T429" s="88"/>
      <c r="U429" s="88"/>
      <c r="V429" s="52"/>
      <c r="W429" s="52"/>
      <c r="X429" s="52"/>
      <c r="Y429" s="52"/>
      <c r="Z429" s="51"/>
      <c r="AA429" s="73"/>
      <c r="AB429" s="73"/>
      <c r="AC429" s="74"/>
      <c r="AD429" s="80">
        <v>133</v>
      </c>
      <c r="AE429" s="80">
        <v>111</v>
      </c>
      <c r="AF429" s="80">
        <v>1911</v>
      </c>
      <c r="AG429" s="80">
        <v>309</v>
      </c>
      <c r="AH429" s="80"/>
      <c r="AI429" s="80" t="s">
        <v>8083</v>
      </c>
      <c r="AJ429" s="80" t="s">
        <v>8875</v>
      </c>
      <c r="AK429" s="84" t="s">
        <v>9708</v>
      </c>
      <c r="AL429" s="80"/>
      <c r="AM429" s="82">
        <v>41357.597511574073</v>
      </c>
      <c r="AN429" s="80" t="s">
        <v>11418</v>
      </c>
      <c r="AO429" s="84" t="s">
        <v>11845</v>
      </c>
      <c r="AP429" s="80" t="s">
        <v>66</v>
      </c>
      <c r="AQ429" s="2"/>
      <c r="AR429" s="3"/>
      <c r="AS429" s="3"/>
      <c r="AT429" s="3"/>
      <c r="AU429" s="3"/>
    </row>
    <row r="430" spans="1:47" x14ac:dyDescent="0.35">
      <c r="A430" s="66" t="s">
        <v>496</v>
      </c>
      <c r="B430" s="67"/>
      <c r="C430" s="67"/>
      <c r="D430" s="68"/>
      <c r="E430" s="70"/>
      <c r="F430" s="104" t="s">
        <v>10570</v>
      </c>
      <c r="G430" s="67"/>
      <c r="H430" s="71"/>
      <c r="I430" s="72"/>
      <c r="J430" s="72"/>
      <c r="K430" s="71" t="s">
        <v>13147</v>
      </c>
      <c r="L430" s="75"/>
      <c r="M430" s="76"/>
      <c r="N430" s="76"/>
      <c r="O430" s="77"/>
      <c r="P430" s="78"/>
      <c r="Q430" s="78"/>
      <c r="R430" s="88"/>
      <c r="S430" s="88"/>
      <c r="T430" s="88"/>
      <c r="U430" s="88"/>
      <c r="V430" s="52"/>
      <c r="W430" s="52"/>
      <c r="X430" s="52"/>
      <c r="Y430" s="52"/>
      <c r="Z430" s="51"/>
      <c r="AA430" s="73"/>
      <c r="AB430" s="73"/>
      <c r="AC430" s="74"/>
      <c r="AD430" s="80">
        <v>634</v>
      </c>
      <c r="AE430" s="80">
        <v>1602</v>
      </c>
      <c r="AF430" s="80">
        <v>221628</v>
      </c>
      <c r="AG430" s="80">
        <v>266115</v>
      </c>
      <c r="AH430" s="80"/>
      <c r="AI430" s="80" t="s">
        <v>8084</v>
      </c>
      <c r="AJ430" s="80"/>
      <c r="AK430" s="80"/>
      <c r="AL430" s="80"/>
      <c r="AM430" s="82">
        <v>43015.572557870371</v>
      </c>
      <c r="AN430" s="80" t="s">
        <v>11418</v>
      </c>
      <c r="AO430" s="84" t="s">
        <v>11846</v>
      </c>
      <c r="AP430" s="80" t="s">
        <v>66</v>
      </c>
      <c r="AQ430" s="2"/>
      <c r="AR430" s="3"/>
      <c r="AS430" s="3"/>
      <c r="AT430" s="3"/>
      <c r="AU430" s="3"/>
    </row>
    <row r="431" spans="1:47" x14ac:dyDescent="0.35">
      <c r="A431" s="66" t="s">
        <v>497</v>
      </c>
      <c r="B431" s="67"/>
      <c r="C431" s="67"/>
      <c r="D431" s="68"/>
      <c r="E431" s="70"/>
      <c r="F431" s="104" t="s">
        <v>10571</v>
      </c>
      <c r="G431" s="67"/>
      <c r="H431" s="71"/>
      <c r="I431" s="72"/>
      <c r="J431" s="72"/>
      <c r="K431" s="71" t="s">
        <v>13148</v>
      </c>
      <c r="L431" s="75"/>
      <c r="M431" s="76"/>
      <c r="N431" s="76"/>
      <c r="O431" s="77"/>
      <c r="P431" s="78"/>
      <c r="Q431" s="78"/>
      <c r="R431" s="88"/>
      <c r="S431" s="88"/>
      <c r="T431" s="88"/>
      <c r="U431" s="88"/>
      <c r="V431" s="52"/>
      <c r="W431" s="52"/>
      <c r="X431" s="52"/>
      <c r="Y431" s="52"/>
      <c r="Z431" s="51"/>
      <c r="AA431" s="73"/>
      <c r="AB431" s="73"/>
      <c r="AC431" s="74"/>
      <c r="AD431" s="80">
        <v>2291</v>
      </c>
      <c r="AE431" s="80">
        <v>1176</v>
      </c>
      <c r="AF431" s="80">
        <v>66920</v>
      </c>
      <c r="AG431" s="80">
        <v>65880</v>
      </c>
      <c r="AH431" s="80"/>
      <c r="AI431" s="80" t="s">
        <v>8085</v>
      </c>
      <c r="AJ431" s="80" t="s">
        <v>9091</v>
      </c>
      <c r="AK431" s="80"/>
      <c r="AL431" s="80"/>
      <c r="AM431" s="82">
        <v>41672.791435185187</v>
      </c>
      <c r="AN431" s="80" t="s">
        <v>11418</v>
      </c>
      <c r="AO431" s="84" t="s">
        <v>11847</v>
      </c>
      <c r="AP431" s="80" t="s">
        <v>66</v>
      </c>
      <c r="AQ431" s="2"/>
      <c r="AR431" s="3"/>
      <c r="AS431" s="3"/>
      <c r="AT431" s="3"/>
      <c r="AU431" s="3"/>
    </row>
    <row r="432" spans="1:47" x14ac:dyDescent="0.35">
      <c r="A432" s="66" t="s">
        <v>498</v>
      </c>
      <c r="B432" s="67"/>
      <c r="C432" s="67"/>
      <c r="D432" s="68"/>
      <c r="E432" s="70"/>
      <c r="F432" s="104" t="s">
        <v>10572</v>
      </c>
      <c r="G432" s="67"/>
      <c r="H432" s="71"/>
      <c r="I432" s="72"/>
      <c r="J432" s="72"/>
      <c r="K432" s="71" t="s">
        <v>13149</v>
      </c>
      <c r="L432" s="75"/>
      <c r="M432" s="76"/>
      <c r="N432" s="76"/>
      <c r="O432" s="77"/>
      <c r="P432" s="78"/>
      <c r="Q432" s="78"/>
      <c r="R432" s="88"/>
      <c r="S432" s="88"/>
      <c r="T432" s="88"/>
      <c r="U432" s="88"/>
      <c r="V432" s="52"/>
      <c r="W432" s="52"/>
      <c r="X432" s="52"/>
      <c r="Y432" s="52"/>
      <c r="Z432" s="51"/>
      <c r="AA432" s="73"/>
      <c r="AB432" s="73"/>
      <c r="AC432" s="74"/>
      <c r="AD432" s="80">
        <v>996</v>
      </c>
      <c r="AE432" s="80">
        <v>1478</v>
      </c>
      <c r="AF432" s="80">
        <v>10457</v>
      </c>
      <c r="AG432" s="80">
        <v>3271</v>
      </c>
      <c r="AH432" s="80"/>
      <c r="AI432" s="80" t="s">
        <v>8086</v>
      </c>
      <c r="AJ432" s="80" t="s">
        <v>9092</v>
      </c>
      <c r="AK432" s="84" t="s">
        <v>9709</v>
      </c>
      <c r="AL432" s="80"/>
      <c r="AM432" s="82">
        <v>41301.99324074074</v>
      </c>
      <c r="AN432" s="80" t="s">
        <v>11418</v>
      </c>
      <c r="AO432" s="84" t="s">
        <v>11848</v>
      </c>
      <c r="AP432" s="80" t="s">
        <v>66</v>
      </c>
      <c r="AQ432" s="2"/>
      <c r="AR432" s="3"/>
      <c r="AS432" s="3"/>
      <c r="AT432" s="3"/>
      <c r="AU432" s="3"/>
    </row>
    <row r="433" spans="1:47" x14ac:dyDescent="0.35">
      <c r="A433" s="66" t="s">
        <v>499</v>
      </c>
      <c r="B433" s="67"/>
      <c r="C433" s="67"/>
      <c r="D433" s="68"/>
      <c r="E433" s="70"/>
      <c r="F433" s="104" t="s">
        <v>10573</v>
      </c>
      <c r="G433" s="67"/>
      <c r="H433" s="71"/>
      <c r="I433" s="72"/>
      <c r="J433" s="72"/>
      <c r="K433" s="71" t="s">
        <v>13150</v>
      </c>
      <c r="L433" s="75"/>
      <c r="M433" s="76"/>
      <c r="N433" s="76"/>
      <c r="O433" s="77"/>
      <c r="P433" s="78"/>
      <c r="Q433" s="78"/>
      <c r="R433" s="88"/>
      <c r="S433" s="88"/>
      <c r="T433" s="88"/>
      <c r="U433" s="88"/>
      <c r="V433" s="52"/>
      <c r="W433" s="52"/>
      <c r="X433" s="52"/>
      <c r="Y433" s="52"/>
      <c r="Z433" s="51"/>
      <c r="AA433" s="73"/>
      <c r="AB433" s="73"/>
      <c r="AC433" s="74"/>
      <c r="AD433" s="80">
        <v>3298</v>
      </c>
      <c r="AE433" s="80">
        <v>607</v>
      </c>
      <c r="AF433" s="80">
        <v>82138</v>
      </c>
      <c r="AG433" s="80">
        <v>40594</v>
      </c>
      <c r="AH433" s="80"/>
      <c r="AI433" s="80"/>
      <c r="AJ433" s="80" t="s">
        <v>9093</v>
      </c>
      <c r="AK433" s="80"/>
      <c r="AL433" s="80"/>
      <c r="AM433" s="82">
        <v>40832.893437500003</v>
      </c>
      <c r="AN433" s="80" t="s">
        <v>11418</v>
      </c>
      <c r="AO433" s="84" t="s">
        <v>11849</v>
      </c>
      <c r="AP433" s="80" t="s">
        <v>66</v>
      </c>
      <c r="AQ433" s="2"/>
      <c r="AR433" s="3"/>
      <c r="AS433" s="3"/>
      <c r="AT433" s="3"/>
      <c r="AU433" s="3"/>
    </row>
    <row r="434" spans="1:47" x14ac:dyDescent="0.35">
      <c r="A434" s="66" t="s">
        <v>500</v>
      </c>
      <c r="B434" s="67"/>
      <c r="C434" s="67"/>
      <c r="D434" s="68"/>
      <c r="E434" s="70"/>
      <c r="F434" s="104" t="s">
        <v>10574</v>
      </c>
      <c r="G434" s="67"/>
      <c r="H434" s="71"/>
      <c r="I434" s="72"/>
      <c r="J434" s="72"/>
      <c r="K434" s="71" t="s">
        <v>13151</v>
      </c>
      <c r="L434" s="75"/>
      <c r="M434" s="76"/>
      <c r="N434" s="76"/>
      <c r="O434" s="77"/>
      <c r="P434" s="78"/>
      <c r="Q434" s="78"/>
      <c r="R434" s="88"/>
      <c r="S434" s="88"/>
      <c r="T434" s="88"/>
      <c r="U434" s="88"/>
      <c r="V434" s="52"/>
      <c r="W434" s="52"/>
      <c r="X434" s="52"/>
      <c r="Y434" s="52"/>
      <c r="Z434" s="51"/>
      <c r="AA434" s="73"/>
      <c r="AB434" s="73"/>
      <c r="AC434" s="74"/>
      <c r="AD434" s="80">
        <v>894</v>
      </c>
      <c r="AE434" s="80">
        <v>363</v>
      </c>
      <c r="AF434" s="80">
        <v>29169</v>
      </c>
      <c r="AG434" s="80">
        <v>9388</v>
      </c>
      <c r="AH434" s="80"/>
      <c r="AI434" s="80" t="s">
        <v>8087</v>
      </c>
      <c r="AJ434" s="80"/>
      <c r="AK434" s="80"/>
      <c r="AL434" s="80"/>
      <c r="AM434" s="82">
        <v>43710.35869212963</v>
      </c>
      <c r="AN434" s="80" t="s">
        <v>11418</v>
      </c>
      <c r="AO434" s="84" t="s">
        <v>11850</v>
      </c>
      <c r="AP434" s="80" t="s">
        <v>66</v>
      </c>
      <c r="AQ434" s="2"/>
      <c r="AR434" s="3"/>
      <c r="AS434" s="3"/>
      <c r="AT434" s="3"/>
      <c r="AU434" s="3"/>
    </row>
    <row r="435" spans="1:47" x14ac:dyDescent="0.35">
      <c r="A435" s="66" t="s">
        <v>501</v>
      </c>
      <c r="B435" s="67"/>
      <c r="C435" s="67"/>
      <c r="D435" s="68"/>
      <c r="E435" s="70"/>
      <c r="F435" s="104" t="s">
        <v>10575</v>
      </c>
      <c r="G435" s="67"/>
      <c r="H435" s="71"/>
      <c r="I435" s="72"/>
      <c r="J435" s="72"/>
      <c r="K435" s="71" t="s">
        <v>13152</v>
      </c>
      <c r="L435" s="75"/>
      <c r="M435" s="76"/>
      <c r="N435" s="76"/>
      <c r="O435" s="77"/>
      <c r="P435" s="78"/>
      <c r="Q435" s="78"/>
      <c r="R435" s="88"/>
      <c r="S435" s="88"/>
      <c r="T435" s="88"/>
      <c r="U435" s="88"/>
      <c r="V435" s="52"/>
      <c r="W435" s="52"/>
      <c r="X435" s="52"/>
      <c r="Y435" s="52"/>
      <c r="Z435" s="51"/>
      <c r="AA435" s="73"/>
      <c r="AB435" s="73"/>
      <c r="AC435" s="74"/>
      <c r="AD435" s="80">
        <v>80</v>
      </c>
      <c r="AE435" s="80">
        <v>214</v>
      </c>
      <c r="AF435" s="80">
        <v>31399</v>
      </c>
      <c r="AG435" s="80">
        <v>53943</v>
      </c>
      <c r="AH435" s="80"/>
      <c r="AI435" s="80"/>
      <c r="AJ435" s="80" t="s">
        <v>9094</v>
      </c>
      <c r="AK435" s="80"/>
      <c r="AL435" s="80"/>
      <c r="AM435" s="82">
        <v>40631.648912037039</v>
      </c>
      <c r="AN435" s="80" t="s">
        <v>11418</v>
      </c>
      <c r="AO435" s="84" t="s">
        <v>11851</v>
      </c>
      <c r="AP435" s="80" t="s">
        <v>66</v>
      </c>
      <c r="AQ435" s="2"/>
      <c r="AR435" s="3"/>
      <c r="AS435" s="3"/>
      <c r="AT435" s="3"/>
      <c r="AU435" s="3"/>
    </row>
    <row r="436" spans="1:47" x14ac:dyDescent="0.35">
      <c r="A436" s="66" t="s">
        <v>502</v>
      </c>
      <c r="B436" s="67"/>
      <c r="C436" s="67"/>
      <c r="D436" s="68"/>
      <c r="E436" s="70"/>
      <c r="F436" s="104" t="s">
        <v>10576</v>
      </c>
      <c r="G436" s="67"/>
      <c r="H436" s="71"/>
      <c r="I436" s="72"/>
      <c r="J436" s="72"/>
      <c r="K436" s="71" t="s">
        <v>13153</v>
      </c>
      <c r="L436" s="75"/>
      <c r="M436" s="76"/>
      <c r="N436" s="76"/>
      <c r="O436" s="77"/>
      <c r="P436" s="78"/>
      <c r="Q436" s="78"/>
      <c r="R436" s="88"/>
      <c r="S436" s="88"/>
      <c r="T436" s="88"/>
      <c r="U436" s="88"/>
      <c r="V436" s="52"/>
      <c r="W436" s="52"/>
      <c r="X436" s="52"/>
      <c r="Y436" s="52"/>
      <c r="Z436" s="51"/>
      <c r="AA436" s="73"/>
      <c r="AB436" s="73"/>
      <c r="AC436" s="74"/>
      <c r="AD436" s="80">
        <v>1255</v>
      </c>
      <c r="AE436" s="80">
        <v>930</v>
      </c>
      <c r="AF436" s="80">
        <v>228567</v>
      </c>
      <c r="AG436" s="80">
        <v>206945</v>
      </c>
      <c r="AH436" s="80"/>
      <c r="AI436" s="80"/>
      <c r="AJ436" s="80" t="s">
        <v>8909</v>
      </c>
      <c r="AK436" s="80"/>
      <c r="AL436" s="80"/>
      <c r="AM436" s="82">
        <v>41136.033819444441</v>
      </c>
      <c r="AN436" s="80" t="s">
        <v>11418</v>
      </c>
      <c r="AO436" s="84" t="s">
        <v>11852</v>
      </c>
      <c r="AP436" s="80" t="s">
        <v>66</v>
      </c>
      <c r="AQ436" s="2"/>
      <c r="AR436" s="3"/>
      <c r="AS436" s="3"/>
      <c r="AT436" s="3"/>
      <c r="AU436" s="3"/>
    </row>
    <row r="437" spans="1:47" x14ac:dyDescent="0.35">
      <c r="A437" s="66" t="s">
        <v>503</v>
      </c>
      <c r="B437" s="67"/>
      <c r="C437" s="67"/>
      <c r="D437" s="68"/>
      <c r="E437" s="70"/>
      <c r="F437" s="104" t="s">
        <v>10577</v>
      </c>
      <c r="G437" s="67"/>
      <c r="H437" s="71"/>
      <c r="I437" s="72"/>
      <c r="J437" s="72"/>
      <c r="K437" s="71" t="s">
        <v>13154</v>
      </c>
      <c r="L437" s="75"/>
      <c r="M437" s="76"/>
      <c r="N437" s="76"/>
      <c r="O437" s="77"/>
      <c r="P437" s="78"/>
      <c r="Q437" s="78"/>
      <c r="R437" s="88"/>
      <c r="S437" s="88"/>
      <c r="T437" s="88"/>
      <c r="U437" s="88"/>
      <c r="V437" s="52"/>
      <c r="W437" s="52"/>
      <c r="X437" s="52"/>
      <c r="Y437" s="52"/>
      <c r="Z437" s="51"/>
      <c r="AA437" s="73"/>
      <c r="AB437" s="73"/>
      <c r="AC437" s="74"/>
      <c r="AD437" s="80">
        <v>1892</v>
      </c>
      <c r="AE437" s="80">
        <v>991</v>
      </c>
      <c r="AF437" s="80">
        <v>10300</v>
      </c>
      <c r="AG437" s="80">
        <v>12480</v>
      </c>
      <c r="AH437" s="80"/>
      <c r="AI437" s="80" t="s">
        <v>8088</v>
      </c>
      <c r="AJ437" s="80" t="s">
        <v>8892</v>
      </c>
      <c r="AK437" s="80"/>
      <c r="AL437" s="80"/>
      <c r="AM437" s="82">
        <v>43373.425034722219</v>
      </c>
      <c r="AN437" s="80" t="s">
        <v>11418</v>
      </c>
      <c r="AO437" s="84" t="s">
        <v>11853</v>
      </c>
      <c r="AP437" s="80" t="s">
        <v>66</v>
      </c>
      <c r="AQ437" s="2"/>
      <c r="AR437" s="3"/>
      <c r="AS437" s="3"/>
      <c r="AT437" s="3"/>
      <c r="AU437" s="3"/>
    </row>
    <row r="438" spans="1:47" x14ac:dyDescent="0.35">
      <c r="A438" s="66" t="s">
        <v>504</v>
      </c>
      <c r="B438" s="67"/>
      <c r="C438" s="67"/>
      <c r="D438" s="68"/>
      <c r="E438" s="70"/>
      <c r="F438" s="104" t="s">
        <v>10578</v>
      </c>
      <c r="G438" s="67"/>
      <c r="H438" s="71"/>
      <c r="I438" s="72"/>
      <c r="J438" s="72"/>
      <c r="K438" s="71" t="s">
        <v>13155</v>
      </c>
      <c r="L438" s="75"/>
      <c r="M438" s="76"/>
      <c r="N438" s="76"/>
      <c r="O438" s="77"/>
      <c r="P438" s="78"/>
      <c r="Q438" s="78"/>
      <c r="R438" s="88"/>
      <c r="S438" s="88"/>
      <c r="T438" s="88"/>
      <c r="U438" s="88"/>
      <c r="V438" s="52"/>
      <c r="W438" s="52"/>
      <c r="X438" s="52"/>
      <c r="Y438" s="52"/>
      <c r="Z438" s="51"/>
      <c r="AA438" s="73"/>
      <c r="AB438" s="73"/>
      <c r="AC438" s="74"/>
      <c r="AD438" s="80">
        <v>4849</v>
      </c>
      <c r="AE438" s="80">
        <v>4162</v>
      </c>
      <c r="AF438" s="80">
        <v>262141</v>
      </c>
      <c r="AG438" s="80">
        <v>85035</v>
      </c>
      <c r="AH438" s="80"/>
      <c r="AI438" s="80" t="s">
        <v>8089</v>
      </c>
      <c r="AJ438" s="80" t="s">
        <v>9095</v>
      </c>
      <c r="AK438" s="80"/>
      <c r="AL438" s="80"/>
      <c r="AM438" s="82">
        <v>40595.677881944444</v>
      </c>
      <c r="AN438" s="80" t="s">
        <v>11418</v>
      </c>
      <c r="AO438" s="84" t="s">
        <v>11854</v>
      </c>
      <c r="AP438" s="80" t="s">
        <v>66</v>
      </c>
      <c r="AQ438" s="2"/>
      <c r="AR438" s="3"/>
      <c r="AS438" s="3"/>
      <c r="AT438" s="3"/>
      <c r="AU438" s="3"/>
    </row>
    <row r="439" spans="1:47" x14ac:dyDescent="0.35">
      <c r="A439" s="66" t="s">
        <v>505</v>
      </c>
      <c r="B439" s="67"/>
      <c r="C439" s="67"/>
      <c r="D439" s="68"/>
      <c r="E439" s="70"/>
      <c r="F439" s="104" t="s">
        <v>10579</v>
      </c>
      <c r="G439" s="67"/>
      <c r="H439" s="71"/>
      <c r="I439" s="72"/>
      <c r="J439" s="72"/>
      <c r="K439" s="71" t="s">
        <v>13156</v>
      </c>
      <c r="L439" s="75"/>
      <c r="M439" s="76"/>
      <c r="N439" s="76"/>
      <c r="O439" s="77"/>
      <c r="P439" s="78"/>
      <c r="Q439" s="78"/>
      <c r="R439" s="88"/>
      <c r="S439" s="88"/>
      <c r="T439" s="88"/>
      <c r="U439" s="88"/>
      <c r="V439" s="52"/>
      <c r="W439" s="52"/>
      <c r="X439" s="52"/>
      <c r="Y439" s="52"/>
      <c r="Z439" s="51"/>
      <c r="AA439" s="73"/>
      <c r="AB439" s="73"/>
      <c r="AC439" s="74"/>
      <c r="AD439" s="80">
        <v>415</v>
      </c>
      <c r="AE439" s="80">
        <v>351</v>
      </c>
      <c r="AF439" s="80">
        <v>2241</v>
      </c>
      <c r="AG439" s="80">
        <v>5182</v>
      </c>
      <c r="AH439" s="80"/>
      <c r="AI439" s="80" t="s">
        <v>8090</v>
      </c>
      <c r="AJ439" s="80" t="s">
        <v>8893</v>
      </c>
      <c r="AK439" s="80"/>
      <c r="AL439" s="80"/>
      <c r="AM439" s="82">
        <v>42475.836516203701</v>
      </c>
      <c r="AN439" s="80" t="s">
        <v>11418</v>
      </c>
      <c r="AO439" s="84" t="s">
        <v>11855</v>
      </c>
      <c r="AP439" s="80" t="s">
        <v>66</v>
      </c>
      <c r="AQ439" s="2"/>
      <c r="AR439" s="3"/>
      <c r="AS439" s="3"/>
      <c r="AT439" s="3"/>
      <c r="AU439" s="3"/>
    </row>
    <row r="440" spans="1:47" x14ac:dyDescent="0.35">
      <c r="A440" s="66" t="s">
        <v>506</v>
      </c>
      <c r="B440" s="67"/>
      <c r="C440" s="67"/>
      <c r="D440" s="68"/>
      <c r="E440" s="70"/>
      <c r="F440" s="104" t="s">
        <v>10580</v>
      </c>
      <c r="G440" s="67"/>
      <c r="H440" s="71"/>
      <c r="I440" s="72"/>
      <c r="J440" s="72"/>
      <c r="K440" s="71" t="s">
        <v>13157</v>
      </c>
      <c r="L440" s="75"/>
      <c r="M440" s="76"/>
      <c r="N440" s="76"/>
      <c r="O440" s="77"/>
      <c r="P440" s="78"/>
      <c r="Q440" s="78"/>
      <c r="R440" s="88"/>
      <c r="S440" s="88"/>
      <c r="T440" s="88"/>
      <c r="U440" s="88"/>
      <c r="V440" s="52"/>
      <c r="W440" s="52"/>
      <c r="X440" s="52"/>
      <c r="Y440" s="52"/>
      <c r="Z440" s="51"/>
      <c r="AA440" s="73"/>
      <c r="AB440" s="73"/>
      <c r="AC440" s="74"/>
      <c r="AD440" s="80">
        <v>4539</v>
      </c>
      <c r="AE440" s="80">
        <v>4337</v>
      </c>
      <c r="AF440" s="80">
        <v>19157</v>
      </c>
      <c r="AG440" s="80">
        <v>60586</v>
      </c>
      <c r="AH440" s="80"/>
      <c r="AI440" s="80" t="s">
        <v>8091</v>
      </c>
      <c r="AJ440" s="80" t="s">
        <v>9096</v>
      </c>
      <c r="AK440" s="84" t="s">
        <v>9710</v>
      </c>
      <c r="AL440" s="80"/>
      <c r="AM440" s="82">
        <v>42805.639837962961</v>
      </c>
      <c r="AN440" s="80" t="s">
        <v>11418</v>
      </c>
      <c r="AO440" s="84" t="s">
        <v>11856</v>
      </c>
      <c r="AP440" s="80" t="s">
        <v>66</v>
      </c>
      <c r="AQ440" s="2"/>
      <c r="AR440" s="3"/>
      <c r="AS440" s="3"/>
      <c r="AT440" s="3"/>
      <c r="AU440" s="3"/>
    </row>
    <row r="441" spans="1:47" x14ac:dyDescent="0.35">
      <c r="A441" s="66" t="s">
        <v>507</v>
      </c>
      <c r="B441" s="67"/>
      <c r="C441" s="67"/>
      <c r="D441" s="68"/>
      <c r="E441" s="70"/>
      <c r="F441" s="104" t="s">
        <v>10581</v>
      </c>
      <c r="G441" s="67"/>
      <c r="H441" s="71"/>
      <c r="I441" s="72"/>
      <c r="J441" s="72"/>
      <c r="K441" s="71" t="s">
        <v>13158</v>
      </c>
      <c r="L441" s="75"/>
      <c r="M441" s="76"/>
      <c r="N441" s="76"/>
      <c r="O441" s="77"/>
      <c r="P441" s="78"/>
      <c r="Q441" s="78"/>
      <c r="R441" s="88"/>
      <c r="S441" s="88"/>
      <c r="T441" s="88"/>
      <c r="U441" s="88"/>
      <c r="V441" s="52"/>
      <c r="W441" s="52"/>
      <c r="X441" s="52"/>
      <c r="Y441" s="52"/>
      <c r="Z441" s="51"/>
      <c r="AA441" s="73"/>
      <c r="AB441" s="73"/>
      <c r="AC441" s="74"/>
      <c r="AD441" s="80">
        <v>702</v>
      </c>
      <c r="AE441" s="80">
        <v>114</v>
      </c>
      <c r="AF441" s="80">
        <v>20</v>
      </c>
      <c r="AG441" s="80">
        <v>20</v>
      </c>
      <c r="AH441" s="80"/>
      <c r="AI441" s="80" t="s">
        <v>8092</v>
      </c>
      <c r="AJ441" s="80"/>
      <c r="AK441" s="84" t="s">
        <v>9711</v>
      </c>
      <c r="AL441" s="80"/>
      <c r="AM441" s="82">
        <v>44260.408842592595</v>
      </c>
      <c r="AN441" s="80" t="s">
        <v>11418</v>
      </c>
      <c r="AO441" s="84" t="s">
        <v>11857</v>
      </c>
      <c r="AP441" s="80" t="s">
        <v>66</v>
      </c>
      <c r="AQ441" s="2"/>
      <c r="AR441" s="3"/>
      <c r="AS441" s="3"/>
      <c r="AT441" s="3"/>
      <c r="AU441" s="3"/>
    </row>
    <row r="442" spans="1:47" x14ac:dyDescent="0.35">
      <c r="A442" s="66" t="s">
        <v>508</v>
      </c>
      <c r="B442" s="67"/>
      <c r="C442" s="67"/>
      <c r="D442" s="68"/>
      <c r="E442" s="70"/>
      <c r="F442" s="104" t="s">
        <v>10582</v>
      </c>
      <c r="G442" s="67"/>
      <c r="H442" s="71"/>
      <c r="I442" s="72"/>
      <c r="J442" s="72"/>
      <c r="K442" s="71" t="s">
        <v>13159</v>
      </c>
      <c r="L442" s="75"/>
      <c r="M442" s="76"/>
      <c r="N442" s="76"/>
      <c r="O442" s="77"/>
      <c r="P442" s="78"/>
      <c r="Q442" s="78"/>
      <c r="R442" s="88"/>
      <c r="S442" s="88"/>
      <c r="T442" s="88"/>
      <c r="U442" s="88"/>
      <c r="V442" s="52"/>
      <c r="W442" s="52"/>
      <c r="X442" s="52"/>
      <c r="Y442" s="52"/>
      <c r="Z442" s="51"/>
      <c r="AA442" s="73"/>
      <c r="AB442" s="73"/>
      <c r="AC442" s="74"/>
      <c r="AD442" s="80">
        <v>2564</v>
      </c>
      <c r="AE442" s="80">
        <v>72738</v>
      </c>
      <c r="AF442" s="80">
        <v>31009</v>
      </c>
      <c r="AG442" s="80">
        <v>8464</v>
      </c>
      <c r="AH442" s="80"/>
      <c r="AI442" s="80" t="s">
        <v>8093</v>
      </c>
      <c r="AJ442" s="80"/>
      <c r="AK442" s="84" t="s">
        <v>9712</v>
      </c>
      <c r="AL442" s="80"/>
      <c r="AM442" s="82">
        <v>39603.569398148145</v>
      </c>
      <c r="AN442" s="80" t="s">
        <v>11418</v>
      </c>
      <c r="AO442" s="84" t="s">
        <v>11858</v>
      </c>
      <c r="AP442" s="80" t="s">
        <v>66</v>
      </c>
      <c r="AQ442" s="2"/>
      <c r="AR442" s="3"/>
      <c r="AS442" s="3"/>
      <c r="AT442" s="3"/>
      <c r="AU442" s="3"/>
    </row>
    <row r="443" spans="1:47" x14ac:dyDescent="0.35">
      <c r="A443" s="66" t="s">
        <v>510</v>
      </c>
      <c r="B443" s="67"/>
      <c r="C443" s="67"/>
      <c r="D443" s="68"/>
      <c r="E443" s="70"/>
      <c r="F443" s="104" t="s">
        <v>10583</v>
      </c>
      <c r="G443" s="67"/>
      <c r="H443" s="71"/>
      <c r="I443" s="72"/>
      <c r="J443" s="72"/>
      <c r="K443" s="71" t="s">
        <v>13160</v>
      </c>
      <c r="L443" s="75"/>
      <c r="M443" s="76"/>
      <c r="N443" s="76"/>
      <c r="O443" s="77"/>
      <c r="P443" s="78"/>
      <c r="Q443" s="78"/>
      <c r="R443" s="88"/>
      <c r="S443" s="88"/>
      <c r="T443" s="88"/>
      <c r="U443" s="88"/>
      <c r="V443" s="52"/>
      <c r="W443" s="52"/>
      <c r="X443" s="52"/>
      <c r="Y443" s="52"/>
      <c r="Z443" s="51"/>
      <c r="AA443" s="73"/>
      <c r="AB443" s="73"/>
      <c r="AC443" s="74"/>
      <c r="AD443" s="80">
        <v>4994</v>
      </c>
      <c r="AE443" s="80">
        <v>2836</v>
      </c>
      <c r="AF443" s="80">
        <v>36270</v>
      </c>
      <c r="AG443" s="80">
        <v>25643</v>
      </c>
      <c r="AH443" s="80"/>
      <c r="AI443" s="80" t="s">
        <v>8094</v>
      </c>
      <c r="AJ443" s="80" t="s">
        <v>8882</v>
      </c>
      <c r="AK443" s="84" t="s">
        <v>9713</v>
      </c>
      <c r="AL443" s="80"/>
      <c r="AM443" s="82">
        <v>39713.489270833335</v>
      </c>
      <c r="AN443" s="80" t="s">
        <v>11418</v>
      </c>
      <c r="AO443" s="84" t="s">
        <v>11859</v>
      </c>
      <c r="AP443" s="80" t="s">
        <v>66</v>
      </c>
      <c r="AQ443" s="2"/>
      <c r="AR443" s="3"/>
      <c r="AS443" s="3"/>
      <c r="AT443" s="3"/>
      <c r="AU443" s="3"/>
    </row>
    <row r="444" spans="1:47" x14ac:dyDescent="0.35">
      <c r="A444" s="66" t="s">
        <v>511</v>
      </c>
      <c r="B444" s="67"/>
      <c r="C444" s="67"/>
      <c r="D444" s="68"/>
      <c r="E444" s="70"/>
      <c r="F444" s="104" t="s">
        <v>10584</v>
      </c>
      <c r="G444" s="67"/>
      <c r="H444" s="71"/>
      <c r="I444" s="72"/>
      <c r="J444" s="72"/>
      <c r="K444" s="71" t="s">
        <v>13161</v>
      </c>
      <c r="L444" s="75"/>
      <c r="M444" s="76"/>
      <c r="N444" s="76"/>
      <c r="O444" s="77"/>
      <c r="P444" s="78"/>
      <c r="Q444" s="78"/>
      <c r="R444" s="88"/>
      <c r="S444" s="88"/>
      <c r="T444" s="88"/>
      <c r="U444" s="88"/>
      <c r="V444" s="52"/>
      <c r="W444" s="52"/>
      <c r="X444" s="52"/>
      <c r="Y444" s="52"/>
      <c r="Z444" s="51"/>
      <c r="AA444" s="73"/>
      <c r="AB444" s="73"/>
      <c r="AC444" s="74"/>
      <c r="AD444" s="80">
        <v>2435</v>
      </c>
      <c r="AE444" s="80">
        <v>2923</v>
      </c>
      <c r="AF444" s="80">
        <v>250169</v>
      </c>
      <c r="AG444" s="80">
        <v>19538</v>
      </c>
      <c r="AH444" s="80"/>
      <c r="AI444" s="80" t="s">
        <v>8095</v>
      </c>
      <c r="AJ444" s="80" t="s">
        <v>9097</v>
      </c>
      <c r="AK444" s="80"/>
      <c r="AL444" s="80"/>
      <c r="AM444" s="82">
        <v>42625.738680555558</v>
      </c>
      <c r="AN444" s="80" t="s">
        <v>11418</v>
      </c>
      <c r="AO444" s="84" t="s">
        <v>11860</v>
      </c>
      <c r="AP444" s="80" t="s">
        <v>66</v>
      </c>
      <c r="AQ444" s="2"/>
      <c r="AR444" s="3"/>
      <c r="AS444" s="3"/>
      <c r="AT444" s="3"/>
      <c r="AU444" s="3"/>
    </row>
    <row r="445" spans="1:47" x14ac:dyDescent="0.35">
      <c r="A445" s="66" t="s">
        <v>512</v>
      </c>
      <c r="B445" s="67"/>
      <c r="C445" s="67"/>
      <c r="D445" s="68"/>
      <c r="E445" s="70"/>
      <c r="F445" s="104" t="s">
        <v>10585</v>
      </c>
      <c r="G445" s="67"/>
      <c r="H445" s="71"/>
      <c r="I445" s="72"/>
      <c r="J445" s="72"/>
      <c r="K445" s="71" t="s">
        <v>13162</v>
      </c>
      <c r="L445" s="75"/>
      <c r="M445" s="76"/>
      <c r="N445" s="76"/>
      <c r="O445" s="77"/>
      <c r="P445" s="78"/>
      <c r="Q445" s="78"/>
      <c r="R445" s="88"/>
      <c r="S445" s="88"/>
      <c r="T445" s="88"/>
      <c r="U445" s="88"/>
      <c r="V445" s="52"/>
      <c r="W445" s="52"/>
      <c r="X445" s="52"/>
      <c r="Y445" s="52"/>
      <c r="Z445" s="51"/>
      <c r="AA445" s="73"/>
      <c r="AB445" s="73"/>
      <c r="AC445" s="74"/>
      <c r="AD445" s="80">
        <v>164</v>
      </c>
      <c r="AE445" s="80">
        <v>163</v>
      </c>
      <c r="AF445" s="80">
        <v>17951</v>
      </c>
      <c r="AG445" s="80">
        <v>24950</v>
      </c>
      <c r="AH445" s="80"/>
      <c r="AI445" s="80" t="s">
        <v>8096</v>
      </c>
      <c r="AJ445" s="80"/>
      <c r="AK445" s="80"/>
      <c r="AL445" s="80"/>
      <c r="AM445" s="82">
        <v>40867.492569444446</v>
      </c>
      <c r="AN445" s="80" t="s">
        <v>11418</v>
      </c>
      <c r="AO445" s="84" t="s">
        <v>11861</v>
      </c>
      <c r="AP445" s="80" t="s">
        <v>66</v>
      </c>
      <c r="AQ445" s="2"/>
      <c r="AR445" s="3"/>
      <c r="AS445" s="3"/>
      <c r="AT445" s="3"/>
      <c r="AU445" s="3"/>
    </row>
    <row r="446" spans="1:47" x14ac:dyDescent="0.35">
      <c r="A446" s="66" t="s">
        <v>513</v>
      </c>
      <c r="B446" s="67"/>
      <c r="C446" s="67"/>
      <c r="D446" s="68"/>
      <c r="E446" s="70"/>
      <c r="F446" s="104" t="s">
        <v>10586</v>
      </c>
      <c r="G446" s="67"/>
      <c r="H446" s="71"/>
      <c r="I446" s="72"/>
      <c r="J446" s="72"/>
      <c r="K446" s="71" t="s">
        <v>13163</v>
      </c>
      <c r="L446" s="75"/>
      <c r="M446" s="76"/>
      <c r="N446" s="76"/>
      <c r="O446" s="77"/>
      <c r="P446" s="78"/>
      <c r="Q446" s="78"/>
      <c r="R446" s="88"/>
      <c r="S446" s="88"/>
      <c r="T446" s="88"/>
      <c r="U446" s="88"/>
      <c r="V446" s="52"/>
      <c r="W446" s="52"/>
      <c r="X446" s="52"/>
      <c r="Y446" s="52"/>
      <c r="Z446" s="51"/>
      <c r="AA446" s="73"/>
      <c r="AB446" s="73"/>
      <c r="AC446" s="74"/>
      <c r="AD446" s="80">
        <v>33</v>
      </c>
      <c r="AE446" s="80">
        <v>13</v>
      </c>
      <c r="AF446" s="80">
        <v>343</v>
      </c>
      <c r="AG446" s="80">
        <v>972</v>
      </c>
      <c r="AH446" s="80"/>
      <c r="AI446" s="80"/>
      <c r="AJ446" s="80"/>
      <c r="AK446" s="80"/>
      <c r="AL446" s="80"/>
      <c r="AM446" s="82">
        <v>44172.777418981481</v>
      </c>
      <c r="AN446" s="80" t="s">
        <v>11418</v>
      </c>
      <c r="AO446" s="84" t="s">
        <v>11862</v>
      </c>
      <c r="AP446" s="80" t="s">
        <v>66</v>
      </c>
      <c r="AQ446" s="2"/>
      <c r="AR446" s="3"/>
      <c r="AS446" s="3"/>
      <c r="AT446" s="3"/>
      <c r="AU446" s="3"/>
    </row>
    <row r="447" spans="1:47" x14ac:dyDescent="0.35">
      <c r="A447" s="66" t="s">
        <v>514</v>
      </c>
      <c r="B447" s="67"/>
      <c r="C447" s="67"/>
      <c r="D447" s="68"/>
      <c r="E447" s="70"/>
      <c r="F447" s="104" t="s">
        <v>10587</v>
      </c>
      <c r="G447" s="67"/>
      <c r="H447" s="71"/>
      <c r="I447" s="72"/>
      <c r="J447" s="72"/>
      <c r="K447" s="71" t="s">
        <v>13164</v>
      </c>
      <c r="L447" s="75"/>
      <c r="M447" s="76"/>
      <c r="N447" s="76"/>
      <c r="O447" s="77"/>
      <c r="P447" s="78"/>
      <c r="Q447" s="78"/>
      <c r="R447" s="88"/>
      <c r="S447" s="88"/>
      <c r="T447" s="88"/>
      <c r="U447" s="88"/>
      <c r="V447" s="52"/>
      <c r="W447" s="52"/>
      <c r="X447" s="52"/>
      <c r="Y447" s="52"/>
      <c r="Z447" s="51"/>
      <c r="AA447" s="73"/>
      <c r="AB447" s="73"/>
      <c r="AC447" s="74"/>
      <c r="AD447" s="80">
        <v>775</v>
      </c>
      <c r="AE447" s="80">
        <v>587</v>
      </c>
      <c r="AF447" s="80">
        <v>35767</v>
      </c>
      <c r="AG447" s="80">
        <v>26250</v>
      </c>
      <c r="AH447" s="80"/>
      <c r="AI447" s="80" t="s">
        <v>8097</v>
      </c>
      <c r="AJ447" s="80" t="s">
        <v>9098</v>
      </c>
      <c r="AK447" s="80"/>
      <c r="AL447" s="80"/>
      <c r="AM447" s="82">
        <v>43300.456423611111</v>
      </c>
      <c r="AN447" s="80" t="s">
        <v>11418</v>
      </c>
      <c r="AO447" s="84" t="s">
        <v>11863</v>
      </c>
      <c r="AP447" s="80" t="s">
        <v>66</v>
      </c>
      <c r="AQ447" s="2"/>
      <c r="AR447" s="3"/>
      <c r="AS447" s="3"/>
      <c r="AT447" s="3"/>
      <c r="AU447" s="3"/>
    </row>
    <row r="448" spans="1:47" x14ac:dyDescent="0.35">
      <c r="A448" s="66" t="s">
        <v>515</v>
      </c>
      <c r="B448" s="67"/>
      <c r="C448" s="67"/>
      <c r="D448" s="68"/>
      <c r="E448" s="70"/>
      <c r="F448" s="104" t="s">
        <v>10588</v>
      </c>
      <c r="G448" s="67"/>
      <c r="H448" s="71"/>
      <c r="I448" s="72"/>
      <c r="J448" s="72"/>
      <c r="K448" s="71" t="s">
        <v>13165</v>
      </c>
      <c r="L448" s="75"/>
      <c r="M448" s="76"/>
      <c r="N448" s="76"/>
      <c r="O448" s="77"/>
      <c r="P448" s="78"/>
      <c r="Q448" s="78"/>
      <c r="R448" s="88"/>
      <c r="S448" s="88"/>
      <c r="T448" s="88"/>
      <c r="U448" s="88"/>
      <c r="V448" s="52"/>
      <c r="W448" s="52"/>
      <c r="X448" s="52"/>
      <c r="Y448" s="52"/>
      <c r="Z448" s="51"/>
      <c r="AA448" s="73"/>
      <c r="AB448" s="73"/>
      <c r="AC448" s="74"/>
      <c r="AD448" s="80">
        <v>5</v>
      </c>
      <c r="AE448" s="80">
        <v>761</v>
      </c>
      <c r="AF448" s="80">
        <v>56288</v>
      </c>
      <c r="AG448" s="80">
        <v>75</v>
      </c>
      <c r="AH448" s="80"/>
      <c r="AI448" s="80" t="s">
        <v>8098</v>
      </c>
      <c r="AJ448" s="80" t="s">
        <v>9099</v>
      </c>
      <c r="AK448" s="84" t="s">
        <v>9714</v>
      </c>
      <c r="AL448" s="80"/>
      <c r="AM448" s="82">
        <v>43612.254432870373</v>
      </c>
      <c r="AN448" s="80" t="s">
        <v>11418</v>
      </c>
      <c r="AO448" s="84" t="s">
        <v>11864</v>
      </c>
      <c r="AP448" s="80" t="s">
        <v>66</v>
      </c>
      <c r="AQ448" s="2"/>
      <c r="AR448" s="3"/>
      <c r="AS448" s="3"/>
      <c r="AT448" s="3"/>
      <c r="AU448" s="3"/>
    </row>
    <row r="449" spans="1:47" x14ac:dyDescent="0.35">
      <c r="A449" s="66" t="s">
        <v>516</v>
      </c>
      <c r="B449" s="67"/>
      <c r="C449" s="67"/>
      <c r="D449" s="68"/>
      <c r="E449" s="70"/>
      <c r="F449" s="104" t="s">
        <v>10589</v>
      </c>
      <c r="G449" s="67"/>
      <c r="H449" s="71"/>
      <c r="I449" s="72"/>
      <c r="J449" s="72"/>
      <c r="K449" s="71" t="s">
        <v>13166</v>
      </c>
      <c r="L449" s="75"/>
      <c r="M449" s="76"/>
      <c r="N449" s="76"/>
      <c r="O449" s="77"/>
      <c r="P449" s="78"/>
      <c r="Q449" s="78"/>
      <c r="R449" s="88"/>
      <c r="S449" s="88"/>
      <c r="T449" s="88"/>
      <c r="U449" s="88"/>
      <c r="V449" s="52"/>
      <c r="W449" s="52"/>
      <c r="X449" s="52"/>
      <c r="Y449" s="52"/>
      <c r="Z449" s="51"/>
      <c r="AA449" s="73"/>
      <c r="AB449" s="73"/>
      <c r="AC449" s="74"/>
      <c r="AD449" s="80">
        <v>2651</v>
      </c>
      <c r="AE449" s="80">
        <v>211</v>
      </c>
      <c r="AF449" s="80">
        <v>17569</v>
      </c>
      <c r="AG449" s="80">
        <v>37589</v>
      </c>
      <c r="AH449" s="80"/>
      <c r="AI449" s="80" t="s">
        <v>8099</v>
      </c>
      <c r="AJ449" s="80" t="s">
        <v>9100</v>
      </c>
      <c r="AK449" s="84" t="s">
        <v>9715</v>
      </c>
      <c r="AL449" s="80"/>
      <c r="AM449" s="82">
        <v>41246.437314814815</v>
      </c>
      <c r="AN449" s="80" t="s">
        <v>11418</v>
      </c>
      <c r="AO449" s="84" t="s">
        <v>11865</v>
      </c>
      <c r="AP449" s="80" t="s">
        <v>66</v>
      </c>
      <c r="AQ449" s="2"/>
      <c r="AR449" s="3"/>
      <c r="AS449" s="3"/>
      <c r="AT449" s="3"/>
      <c r="AU449" s="3"/>
    </row>
    <row r="450" spans="1:47" x14ac:dyDescent="0.35">
      <c r="A450" s="66" t="s">
        <v>517</v>
      </c>
      <c r="B450" s="67"/>
      <c r="C450" s="67"/>
      <c r="D450" s="68"/>
      <c r="E450" s="70"/>
      <c r="F450" s="104" t="s">
        <v>10590</v>
      </c>
      <c r="G450" s="67"/>
      <c r="H450" s="71"/>
      <c r="I450" s="72"/>
      <c r="J450" s="72"/>
      <c r="K450" s="71" t="s">
        <v>13167</v>
      </c>
      <c r="L450" s="75"/>
      <c r="M450" s="76"/>
      <c r="N450" s="76"/>
      <c r="O450" s="77"/>
      <c r="P450" s="78"/>
      <c r="Q450" s="78"/>
      <c r="R450" s="88"/>
      <c r="S450" s="88"/>
      <c r="T450" s="88"/>
      <c r="U450" s="88"/>
      <c r="V450" s="52"/>
      <c r="W450" s="52"/>
      <c r="X450" s="52"/>
      <c r="Y450" s="52"/>
      <c r="Z450" s="51"/>
      <c r="AA450" s="73"/>
      <c r="AB450" s="73"/>
      <c r="AC450" s="74"/>
      <c r="AD450" s="80">
        <v>655</v>
      </c>
      <c r="AE450" s="80">
        <v>323</v>
      </c>
      <c r="AF450" s="80">
        <v>11837</v>
      </c>
      <c r="AG450" s="80">
        <v>12422</v>
      </c>
      <c r="AH450" s="80"/>
      <c r="AI450" s="80" t="s">
        <v>8100</v>
      </c>
      <c r="AJ450" s="80" t="s">
        <v>9101</v>
      </c>
      <c r="AK450" s="80"/>
      <c r="AL450" s="80"/>
      <c r="AM450" s="82">
        <v>44030.408599537041</v>
      </c>
      <c r="AN450" s="80" t="s">
        <v>11418</v>
      </c>
      <c r="AO450" s="84" t="s">
        <v>11866</v>
      </c>
      <c r="AP450" s="80" t="s">
        <v>66</v>
      </c>
      <c r="AQ450" s="2"/>
      <c r="AR450" s="3"/>
      <c r="AS450" s="3"/>
      <c r="AT450" s="3"/>
      <c r="AU450" s="3"/>
    </row>
    <row r="451" spans="1:47" x14ac:dyDescent="0.35">
      <c r="A451" s="66" t="s">
        <v>518</v>
      </c>
      <c r="B451" s="67"/>
      <c r="C451" s="67"/>
      <c r="D451" s="68"/>
      <c r="E451" s="70"/>
      <c r="F451" s="104" t="s">
        <v>10591</v>
      </c>
      <c r="G451" s="67"/>
      <c r="H451" s="71"/>
      <c r="I451" s="72"/>
      <c r="J451" s="72"/>
      <c r="K451" s="71" t="s">
        <v>13168</v>
      </c>
      <c r="L451" s="75"/>
      <c r="M451" s="76"/>
      <c r="N451" s="76"/>
      <c r="O451" s="77"/>
      <c r="P451" s="78"/>
      <c r="Q451" s="78"/>
      <c r="R451" s="88"/>
      <c r="S451" s="88"/>
      <c r="T451" s="88"/>
      <c r="U451" s="88"/>
      <c r="V451" s="52"/>
      <c r="W451" s="52"/>
      <c r="X451" s="52"/>
      <c r="Y451" s="52"/>
      <c r="Z451" s="51"/>
      <c r="AA451" s="73"/>
      <c r="AB451" s="73"/>
      <c r="AC451" s="74"/>
      <c r="AD451" s="80">
        <v>373</v>
      </c>
      <c r="AE451" s="80">
        <v>456</v>
      </c>
      <c r="AF451" s="80">
        <v>1449</v>
      </c>
      <c r="AG451" s="80">
        <v>469</v>
      </c>
      <c r="AH451" s="80"/>
      <c r="AI451" s="80" t="s">
        <v>8101</v>
      </c>
      <c r="AJ451" s="80" t="s">
        <v>9102</v>
      </c>
      <c r="AK451" s="84" t="s">
        <v>9716</v>
      </c>
      <c r="AL451" s="80"/>
      <c r="AM451" s="82">
        <v>40989.879780092589</v>
      </c>
      <c r="AN451" s="80" t="s">
        <v>11418</v>
      </c>
      <c r="AO451" s="84" t="s">
        <v>11867</v>
      </c>
      <c r="AP451" s="80" t="s">
        <v>66</v>
      </c>
      <c r="AQ451" s="2"/>
      <c r="AR451" s="3"/>
      <c r="AS451" s="3"/>
      <c r="AT451" s="3"/>
      <c r="AU451" s="3"/>
    </row>
    <row r="452" spans="1:47" x14ac:dyDescent="0.35">
      <c r="A452" s="66" t="s">
        <v>519</v>
      </c>
      <c r="B452" s="67"/>
      <c r="C452" s="67"/>
      <c r="D452" s="68"/>
      <c r="E452" s="70"/>
      <c r="F452" s="104" t="s">
        <v>10592</v>
      </c>
      <c r="G452" s="67"/>
      <c r="H452" s="71"/>
      <c r="I452" s="72"/>
      <c r="J452" s="72"/>
      <c r="K452" s="71" t="s">
        <v>13169</v>
      </c>
      <c r="L452" s="75"/>
      <c r="M452" s="76"/>
      <c r="N452" s="76"/>
      <c r="O452" s="77"/>
      <c r="P452" s="78"/>
      <c r="Q452" s="78"/>
      <c r="R452" s="88"/>
      <c r="S452" s="88"/>
      <c r="T452" s="88"/>
      <c r="U452" s="88"/>
      <c r="V452" s="52"/>
      <c r="W452" s="52"/>
      <c r="X452" s="52"/>
      <c r="Y452" s="52"/>
      <c r="Z452" s="51"/>
      <c r="AA452" s="73"/>
      <c r="AB452" s="73"/>
      <c r="AC452" s="74"/>
      <c r="AD452" s="80">
        <v>1394</v>
      </c>
      <c r="AE452" s="80">
        <v>642</v>
      </c>
      <c r="AF452" s="80">
        <v>21764</v>
      </c>
      <c r="AG452" s="80">
        <v>16172</v>
      </c>
      <c r="AH452" s="80"/>
      <c r="AI452" s="80" t="s">
        <v>8102</v>
      </c>
      <c r="AJ452" s="80" t="s">
        <v>9103</v>
      </c>
      <c r="AK452" s="80"/>
      <c r="AL452" s="80"/>
      <c r="AM452" s="82">
        <v>40242.25167824074</v>
      </c>
      <c r="AN452" s="80" t="s">
        <v>11418</v>
      </c>
      <c r="AO452" s="84" t="s">
        <v>11868</v>
      </c>
      <c r="AP452" s="80" t="s">
        <v>66</v>
      </c>
      <c r="AQ452" s="2"/>
      <c r="AR452" s="3"/>
      <c r="AS452" s="3"/>
      <c r="AT452" s="3"/>
      <c r="AU452" s="3"/>
    </row>
    <row r="453" spans="1:47" x14ac:dyDescent="0.35">
      <c r="A453" s="66" t="s">
        <v>520</v>
      </c>
      <c r="B453" s="67"/>
      <c r="C453" s="67"/>
      <c r="D453" s="68"/>
      <c r="E453" s="70"/>
      <c r="F453" s="104" t="s">
        <v>10593</v>
      </c>
      <c r="G453" s="67"/>
      <c r="H453" s="71"/>
      <c r="I453" s="72"/>
      <c r="J453" s="72"/>
      <c r="K453" s="71" t="s">
        <v>13170</v>
      </c>
      <c r="L453" s="75"/>
      <c r="M453" s="76"/>
      <c r="N453" s="76"/>
      <c r="O453" s="77"/>
      <c r="P453" s="78"/>
      <c r="Q453" s="78"/>
      <c r="R453" s="88"/>
      <c r="S453" s="88"/>
      <c r="T453" s="88"/>
      <c r="U453" s="88"/>
      <c r="V453" s="52"/>
      <c r="W453" s="52"/>
      <c r="X453" s="52"/>
      <c r="Y453" s="52"/>
      <c r="Z453" s="51"/>
      <c r="AA453" s="73"/>
      <c r="AB453" s="73"/>
      <c r="AC453" s="74"/>
      <c r="AD453" s="80">
        <v>1281</v>
      </c>
      <c r="AE453" s="80">
        <v>2252</v>
      </c>
      <c r="AF453" s="80">
        <v>116339</v>
      </c>
      <c r="AG453" s="80">
        <v>117427</v>
      </c>
      <c r="AH453" s="80"/>
      <c r="AI453" s="80" t="s">
        <v>8103</v>
      </c>
      <c r="AJ453" s="80" t="s">
        <v>9104</v>
      </c>
      <c r="AK453" s="80"/>
      <c r="AL453" s="80"/>
      <c r="AM453" s="82">
        <v>42465.664988425924</v>
      </c>
      <c r="AN453" s="80" t="s">
        <v>11418</v>
      </c>
      <c r="AO453" s="84" t="s">
        <v>11869</v>
      </c>
      <c r="AP453" s="80" t="s">
        <v>66</v>
      </c>
      <c r="AQ453" s="2"/>
      <c r="AR453" s="3"/>
      <c r="AS453" s="3"/>
      <c r="AT453" s="3"/>
      <c r="AU453" s="3"/>
    </row>
    <row r="454" spans="1:47" x14ac:dyDescent="0.35">
      <c r="A454" s="66" t="s">
        <v>521</v>
      </c>
      <c r="B454" s="67"/>
      <c r="C454" s="67"/>
      <c r="D454" s="68"/>
      <c r="E454" s="70"/>
      <c r="F454" s="104" t="s">
        <v>10594</v>
      </c>
      <c r="G454" s="67"/>
      <c r="H454" s="71"/>
      <c r="I454" s="72"/>
      <c r="J454" s="72"/>
      <c r="K454" s="71" t="s">
        <v>13171</v>
      </c>
      <c r="L454" s="75"/>
      <c r="M454" s="76"/>
      <c r="N454" s="76"/>
      <c r="O454" s="77"/>
      <c r="P454" s="78"/>
      <c r="Q454" s="78"/>
      <c r="R454" s="88"/>
      <c r="S454" s="88"/>
      <c r="T454" s="88"/>
      <c r="U454" s="88"/>
      <c r="V454" s="52"/>
      <c r="W454" s="52"/>
      <c r="X454" s="52"/>
      <c r="Y454" s="52"/>
      <c r="Z454" s="51"/>
      <c r="AA454" s="73"/>
      <c r="AB454" s="73"/>
      <c r="AC454" s="74"/>
      <c r="AD454" s="80">
        <v>2073</v>
      </c>
      <c r="AE454" s="80">
        <v>697</v>
      </c>
      <c r="AF454" s="80">
        <v>75803</v>
      </c>
      <c r="AG454" s="80">
        <v>92606</v>
      </c>
      <c r="AH454" s="80"/>
      <c r="AI454" s="80"/>
      <c r="AJ454" s="80"/>
      <c r="AK454" s="80"/>
      <c r="AL454" s="80"/>
      <c r="AM454" s="82">
        <v>43477.392245370371</v>
      </c>
      <c r="AN454" s="80" t="s">
        <v>11418</v>
      </c>
      <c r="AO454" s="84" t="s">
        <v>11870</v>
      </c>
      <c r="AP454" s="80" t="s">
        <v>66</v>
      </c>
      <c r="AQ454" s="2"/>
      <c r="AR454" s="3"/>
      <c r="AS454" s="3"/>
      <c r="AT454" s="3"/>
      <c r="AU454" s="3"/>
    </row>
    <row r="455" spans="1:47" x14ac:dyDescent="0.35">
      <c r="A455" s="66" t="s">
        <v>1228</v>
      </c>
      <c r="B455" s="67"/>
      <c r="C455" s="67"/>
      <c r="D455" s="68"/>
      <c r="E455" s="70"/>
      <c r="F455" s="104" t="s">
        <v>10595</v>
      </c>
      <c r="G455" s="67"/>
      <c r="H455" s="71"/>
      <c r="I455" s="72"/>
      <c r="J455" s="72"/>
      <c r="K455" s="71" t="s">
        <v>13172</v>
      </c>
      <c r="L455" s="75"/>
      <c r="M455" s="76"/>
      <c r="N455" s="76"/>
      <c r="O455" s="77"/>
      <c r="P455" s="78"/>
      <c r="Q455" s="78"/>
      <c r="R455" s="88"/>
      <c r="S455" s="88"/>
      <c r="T455" s="88"/>
      <c r="U455" s="88"/>
      <c r="V455" s="52"/>
      <c r="W455" s="52"/>
      <c r="X455" s="52"/>
      <c r="Y455" s="52"/>
      <c r="Z455" s="51"/>
      <c r="AA455" s="73"/>
      <c r="AB455" s="73"/>
      <c r="AC455" s="74"/>
      <c r="AD455" s="80">
        <v>1748</v>
      </c>
      <c r="AE455" s="80">
        <v>33272</v>
      </c>
      <c r="AF455" s="80">
        <v>7663</v>
      </c>
      <c r="AG455" s="80">
        <v>1149</v>
      </c>
      <c r="AH455" s="80"/>
      <c r="AI455" s="80" t="s">
        <v>8104</v>
      </c>
      <c r="AJ455" s="80" t="s">
        <v>8863</v>
      </c>
      <c r="AK455" s="84" t="s">
        <v>9717</v>
      </c>
      <c r="AL455" s="80"/>
      <c r="AM455" s="82">
        <v>40357.552465277775</v>
      </c>
      <c r="AN455" s="80" t="s">
        <v>11418</v>
      </c>
      <c r="AO455" s="84" t="s">
        <v>11871</v>
      </c>
      <c r="AP455" s="80" t="s">
        <v>66</v>
      </c>
      <c r="AQ455" s="2"/>
      <c r="AR455" s="3"/>
      <c r="AS455" s="3"/>
      <c r="AT455" s="3"/>
      <c r="AU455" s="3"/>
    </row>
    <row r="456" spans="1:47" x14ac:dyDescent="0.35">
      <c r="A456" s="66" t="s">
        <v>522</v>
      </c>
      <c r="B456" s="67"/>
      <c r="C456" s="67"/>
      <c r="D456" s="68"/>
      <c r="E456" s="70"/>
      <c r="F456" s="104" t="s">
        <v>10596</v>
      </c>
      <c r="G456" s="67"/>
      <c r="H456" s="71"/>
      <c r="I456" s="72"/>
      <c r="J456" s="72"/>
      <c r="K456" s="71" t="s">
        <v>13173</v>
      </c>
      <c r="L456" s="75"/>
      <c r="M456" s="76"/>
      <c r="N456" s="76"/>
      <c r="O456" s="77"/>
      <c r="P456" s="78"/>
      <c r="Q456" s="78"/>
      <c r="R456" s="88"/>
      <c r="S456" s="88"/>
      <c r="T456" s="88"/>
      <c r="U456" s="88"/>
      <c r="V456" s="52"/>
      <c r="W456" s="52"/>
      <c r="X456" s="52"/>
      <c r="Y456" s="52"/>
      <c r="Z456" s="51"/>
      <c r="AA456" s="73"/>
      <c r="AB456" s="73"/>
      <c r="AC456" s="74"/>
      <c r="AD456" s="80">
        <v>316</v>
      </c>
      <c r="AE456" s="80">
        <v>164</v>
      </c>
      <c r="AF456" s="80">
        <v>28209</v>
      </c>
      <c r="AG456" s="80">
        <v>5694</v>
      </c>
      <c r="AH456" s="80"/>
      <c r="AI456" s="80" t="s">
        <v>8105</v>
      </c>
      <c r="AJ456" s="80"/>
      <c r="AK456" s="80"/>
      <c r="AL456" s="80"/>
      <c r="AM456" s="82">
        <v>43540.565127314818</v>
      </c>
      <c r="AN456" s="80" t="s">
        <v>11418</v>
      </c>
      <c r="AO456" s="84" t="s">
        <v>11872</v>
      </c>
      <c r="AP456" s="80" t="s">
        <v>66</v>
      </c>
      <c r="AQ456" s="2"/>
      <c r="AR456" s="3"/>
      <c r="AS456" s="3"/>
      <c r="AT456" s="3"/>
      <c r="AU456" s="3"/>
    </row>
    <row r="457" spans="1:47" x14ac:dyDescent="0.35">
      <c r="A457" s="66" t="s">
        <v>523</v>
      </c>
      <c r="B457" s="67"/>
      <c r="C457" s="67"/>
      <c r="D457" s="68"/>
      <c r="E457" s="70"/>
      <c r="F457" s="104" t="s">
        <v>10597</v>
      </c>
      <c r="G457" s="67"/>
      <c r="H457" s="71"/>
      <c r="I457" s="72"/>
      <c r="J457" s="72"/>
      <c r="K457" s="71" t="s">
        <v>13174</v>
      </c>
      <c r="L457" s="75"/>
      <c r="M457" s="76"/>
      <c r="N457" s="76"/>
      <c r="O457" s="77"/>
      <c r="P457" s="78"/>
      <c r="Q457" s="78"/>
      <c r="R457" s="88"/>
      <c r="S457" s="88"/>
      <c r="T457" s="88"/>
      <c r="U457" s="88"/>
      <c r="V457" s="52"/>
      <c r="W457" s="52"/>
      <c r="X457" s="52"/>
      <c r="Y457" s="52"/>
      <c r="Z457" s="51"/>
      <c r="AA457" s="73"/>
      <c r="AB457" s="73"/>
      <c r="AC457" s="74"/>
      <c r="AD457" s="80">
        <v>303</v>
      </c>
      <c r="AE457" s="80">
        <v>118</v>
      </c>
      <c r="AF457" s="80">
        <v>304</v>
      </c>
      <c r="AG457" s="80">
        <v>45</v>
      </c>
      <c r="AH457" s="80"/>
      <c r="AI457" s="80" t="s">
        <v>8106</v>
      </c>
      <c r="AJ457" s="80" t="s">
        <v>9105</v>
      </c>
      <c r="AK457" s="84" t="s">
        <v>9718</v>
      </c>
      <c r="AL457" s="80"/>
      <c r="AM457" s="82">
        <v>41703.583738425928</v>
      </c>
      <c r="AN457" s="80" t="s">
        <v>11418</v>
      </c>
      <c r="AO457" s="84" t="s">
        <v>11873</v>
      </c>
      <c r="AP457" s="80" t="s">
        <v>66</v>
      </c>
      <c r="AQ457" s="2"/>
      <c r="AR457" s="3"/>
      <c r="AS457" s="3"/>
      <c r="AT457" s="3"/>
      <c r="AU457" s="3"/>
    </row>
    <row r="458" spans="1:47" x14ac:dyDescent="0.35">
      <c r="A458" s="66" t="s">
        <v>524</v>
      </c>
      <c r="B458" s="67"/>
      <c r="C458" s="67"/>
      <c r="D458" s="68"/>
      <c r="E458" s="70"/>
      <c r="F458" s="104" t="s">
        <v>10598</v>
      </c>
      <c r="G458" s="67"/>
      <c r="H458" s="71"/>
      <c r="I458" s="72"/>
      <c r="J458" s="72"/>
      <c r="K458" s="71" t="s">
        <v>13175</v>
      </c>
      <c r="L458" s="75"/>
      <c r="M458" s="76"/>
      <c r="N458" s="76"/>
      <c r="O458" s="77"/>
      <c r="P458" s="78"/>
      <c r="Q458" s="78"/>
      <c r="R458" s="88"/>
      <c r="S458" s="88"/>
      <c r="T458" s="88"/>
      <c r="U458" s="88"/>
      <c r="V458" s="52"/>
      <c r="W458" s="52"/>
      <c r="X458" s="52"/>
      <c r="Y458" s="52"/>
      <c r="Z458" s="51"/>
      <c r="AA458" s="73"/>
      <c r="AB458" s="73"/>
      <c r="AC458" s="74"/>
      <c r="AD458" s="80">
        <v>72</v>
      </c>
      <c r="AE458" s="80">
        <v>323</v>
      </c>
      <c r="AF458" s="80">
        <v>3074</v>
      </c>
      <c r="AG458" s="80">
        <v>4883</v>
      </c>
      <c r="AH458" s="80"/>
      <c r="AI458" s="80" t="s">
        <v>8107</v>
      </c>
      <c r="AJ458" s="80" t="s">
        <v>9106</v>
      </c>
      <c r="AK458" s="84" t="s">
        <v>9719</v>
      </c>
      <c r="AL458" s="80"/>
      <c r="AM458" s="82">
        <v>41741.932881944442</v>
      </c>
      <c r="AN458" s="80" t="s">
        <v>11418</v>
      </c>
      <c r="AO458" s="84" t="s">
        <v>11874</v>
      </c>
      <c r="AP458" s="80" t="s">
        <v>66</v>
      </c>
      <c r="AQ458" s="2"/>
      <c r="AR458" s="3"/>
      <c r="AS458" s="3"/>
      <c r="AT458" s="3"/>
      <c r="AU458" s="3"/>
    </row>
    <row r="459" spans="1:47" x14ac:dyDescent="0.35">
      <c r="A459" s="66" t="s">
        <v>525</v>
      </c>
      <c r="B459" s="67"/>
      <c r="C459" s="67"/>
      <c r="D459" s="68"/>
      <c r="E459" s="70"/>
      <c r="F459" s="104" t="s">
        <v>10599</v>
      </c>
      <c r="G459" s="67"/>
      <c r="H459" s="71"/>
      <c r="I459" s="72"/>
      <c r="J459" s="72"/>
      <c r="K459" s="71" t="s">
        <v>13176</v>
      </c>
      <c r="L459" s="75"/>
      <c r="M459" s="76"/>
      <c r="N459" s="76"/>
      <c r="O459" s="77"/>
      <c r="P459" s="78"/>
      <c r="Q459" s="78"/>
      <c r="R459" s="88"/>
      <c r="S459" s="88"/>
      <c r="T459" s="88"/>
      <c r="U459" s="88"/>
      <c r="V459" s="52"/>
      <c r="W459" s="52"/>
      <c r="X459" s="52"/>
      <c r="Y459" s="52"/>
      <c r="Z459" s="51"/>
      <c r="AA459" s="73"/>
      <c r="AB459" s="73"/>
      <c r="AC459" s="74"/>
      <c r="AD459" s="80">
        <v>3254</v>
      </c>
      <c r="AE459" s="80">
        <v>5213</v>
      </c>
      <c r="AF459" s="80">
        <v>62070</v>
      </c>
      <c r="AG459" s="80">
        <v>37681</v>
      </c>
      <c r="AH459" s="80"/>
      <c r="AI459" s="80" t="s">
        <v>8108</v>
      </c>
      <c r="AJ459" s="80" t="s">
        <v>9107</v>
      </c>
      <c r="AK459" s="84" t="s">
        <v>9720</v>
      </c>
      <c r="AL459" s="80"/>
      <c r="AM459" s="82">
        <v>40119.445127314815</v>
      </c>
      <c r="AN459" s="80" t="s">
        <v>11418</v>
      </c>
      <c r="AO459" s="84" t="s">
        <v>11875</v>
      </c>
      <c r="AP459" s="80" t="s">
        <v>66</v>
      </c>
      <c r="AQ459" s="2"/>
      <c r="AR459" s="3"/>
      <c r="AS459" s="3"/>
      <c r="AT459" s="3"/>
      <c r="AU459" s="3"/>
    </row>
    <row r="460" spans="1:47" x14ac:dyDescent="0.35">
      <c r="A460" s="66" t="s">
        <v>526</v>
      </c>
      <c r="B460" s="67"/>
      <c r="C460" s="67"/>
      <c r="D460" s="68"/>
      <c r="E460" s="70"/>
      <c r="F460" s="104" t="s">
        <v>10201</v>
      </c>
      <c r="G460" s="67"/>
      <c r="H460" s="71"/>
      <c r="I460" s="72"/>
      <c r="J460" s="72"/>
      <c r="K460" s="71" t="s">
        <v>13177</v>
      </c>
      <c r="L460" s="75"/>
      <c r="M460" s="76"/>
      <c r="N460" s="76"/>
      <c r="O460" s="77"/>
      <c r="P460" s="78"/>
      <c r="Q460" s="78"/>
      <c r="R460" s="88"/>
      <c r="S460" s="88"/>
      <c r="T460" s="88"/>
      <c r="U460" s="88"/>
      <c r="V460" s="52"/>
      <c r="W460" s="52"/>
      <c r="X460" s="52"/>
      <c r="Y460" s="52"/>
      <c r="Z460" s="51"/>
      <c r="AA460" s="73"/>
      <c r="AB460" s="73"/>
      <c r="AC460" s="74"/>
      <c r="AD460" s="80">
        <v>119</v>
      </c>
      <c r="AE460" s="80">
        <v>19</v>
      </c>
      <c r="AF460" s="80">
        <v>885</v>
      </c>
      <c r="AG460" s="80">
        <v>1740</v>
      </c>
      <c r="AH460" s="80"/>
      <c r="AI460" s="80"/>
      <c r="AJ460" s="80"/>
      <c r="AK460" s="80"/>
      <c r="AL460" s="80"/>
      <c r="AM460" s="82">
        <v>43481.714432870373</v>
      </c>
      <c r="AN460" s="80" t="s">
        <v>11418</v>
      </c>
      <c r="AO460" s="84" t="s">
        <v>11876</v>
      </c>
      <c r="AP460" s="80" t="s">
        <v>66</v>
      </c>
      <c r="AQ460" s="2"/>
      <c r="AR460" s="3"/>
      <c r="AS460" s="3"/>
      <c r="AT460" s="3"/>
      <c r="AU460" s="3"/>
    </row>
    <row r="461" spans="1:47" x14ac:dyDescent="0.35">
      <c r="A461" s="66" t="s">
        <v>527</v>
      </c>
      <c r="B461" s="67"/>
      <c r="C461" s="67"/>
      <c r="D461" s="68"/>
      <c r="E461" s="70"/>
      <c r="F461" s="104" t="s">
        <v>10600</v>
      </c>
      <c r="G461" s="67"/>
      <c r="H461" s="71"/>
      <c r="I461" s="72"/>
      <c r="J461" s="72"/>
      <c r="K461" s="71" t="s">
        <v>13178</v>
      </c>
      <c r="L461" s="75"/>
      <c r="M461" s="76"/>
      <c r="N461" s="76"/>
      <c r="O461" s="77"/>
      <c r="P461" s="78"/>
      <c r="Q461" s="78"/>
      <c r="R461" s="88"/>
      <c r="S461" s="88"/>
      <c r="T461" s="88"/>
      <c r="U461" s="88"/>
      <c r="V461" s="52"/>
      <c r="W461" s="52"/>
      <c r="X461" s="52"/>
      <c r="Y461" s="52"/>
      <c r="Z461" s="51"/>
      <c r="AA461" s="73"/>
      <c r="AB461" s="73"/>
      <c r="AC461" s="74"/>
      <c r="AD461" s="80">
        <v>206</v>
      </c>
      <c r="AE461" s="80">
        <v>135</v>
      </c>
      <c r="AF461" s="80">
        <v>54</v>
      </c>
      <c r="AG461" s="80">
        <v>90</v>
      </c>
      <c r="AH461" s="80"/>
      <c r="AI461" s="80" t="s">
        <v>8109</v>
      </c>
      <c r="AJ461" s="80" t="s">
        <v>9108</v>
      </c>
      <c r="AK461" s="84" t="s">
        <v>9721</v>
      </c>
      <c r="AL461" s="80"/>
      <c r="AM461" s="82">
        <v>44181.769317129627</v>
      </c>
      <c r="AN461" s="80" t="s">
        <v>11418</v>
      </c>
      <c r="AO461" s="84" t="s">
        <v>11877</v>
      </c>
      <c r="AP461" s="80" t="s">
        <v>66</v>
      </c>
      <c r="AQ461" s="2"/>
      <c r="AR461" s="3"/>
      <c r="AS461" s="3"/>
      <c r="AT461" s="3"/>
      <c r="AU461" s="3"/>
    </row>
    <row r="462" spans="1:47" x14ac:dyDescent="0.35">
      <c r="A462" s="66" t="s">
        <v>528</v>
      </c>
      <c r="B462" s="67"/>
      <c r="C462" s="67"/>
      <c r="D462" s="68"/>
      <c r="E462" s="70"/>
      <c r="F462" s="104" t="s">
        <v>10601</v>
      </c>
      <c r="G462" s="67"/>
      <c r="H462" s="71"/>
      <c r="I462" s="72"/>
      <c r="J462" s="72"/>
      <c r="K462" s="71" t="s">
        <v>13179</v>
      </c>
      <c r="L462" s="75"/>
      <c r="M462" s="76"/>
      <c r="N462" s="76"/>
      <c r="O462" s="77"/>
      <c r="P462" s="78"/>
      <c r="Q462" s="78"/>
      <c r="R462" s="88"/>
      <c r="S462" s="88"/>
      <c r="T462" s="88"/>
      <c r="U462" s="88"/>
      <c r="V462" s="52"/>
      <c r="W462" s="52"/>
      <c r="X462" s="52"/>
      <c r="Y462" s="52"/>
      <c r="Z462" s="51"/>
      <c r="AA462" s="73"/>
      <c r="AB462" s="73"/>
      <c r="AC462" s="74"/>
      <c r="AD462" s="80">
        <v>2628</v>
      </c>
      <c r="AE462" s="80">
        <v>2642</v>
      </c>
      <c r="AF462" s="80">
        <v>335929</v>
      </c>
      <c r="AG462" s="80">
        <v>280524</v>
      </c>
      <c r="AH462" s="80"/>
      <c r="AI462" s="80" t="s">
        <v>8110</v>
      </c>
      <c r="AJ462" s="80" t="s">
        <v>8901</v>
      </c>
      <c r="AK462" s="80"/>
      <c r="AL462" s="80"/>
      <c r="AM462" s="82">
        <v>41318.441736111112</v>
      </c>
      <c r="AN462" s="80" t="s">
        <v>11418</v>
      </c>
      <c r="AO462" s="84" t="s">
        <v>11878</v>
      </c>
      <c r="AP462" s="80" t="s">
        <v>66</v>
      </c>
      <c r="AQ462" s="2"/>
      <c r="AR462" s="3"/>
      <c r="AS462" s="3"/>
      <c r="AT462" s="3"/>
      <c r="AU462" s="3"/>
    </row>
    <row r="463" spans="1:47" x14ac:dyDescent="0.35">
      <c r="A463" s="66" t="s">
        <v>529</v>
      </c>
      <c r="B463" s="67"/>
      <c r="C463" s="67"/>
      <c r="D463" s="68"/>
      <c r="E463" s="70"/>
      <c r="F463" s="104" t="s">
        <v>10602</v>
      </c>
      <c r="G463" s="67"/>
      <c r="H463" s="71"/>
      <c r="I463" s="72"/>
      <c r="J463" s="72"/>
      <c r="K463" s="71" t="s">
        <v>13180</v>
      </c>
      <c r="L463" s="75"/>
      <c r="M463" s="76"/>
      <c r="N463" s="76"/>
      <c r="O463" s="77"/>
      <c r="P463" s="78"/>
      <c r="Q463" s="78"/>
      <c r="R463" s="88"/>
      <c r="S463" s="88"/>
      <c r="T463" s="88"/>
      <c r="U463" s="88"/>
      <c r="V463" s="52"/>
      <c r="W463" s="52"/>
      <c r="X463" s="52"/>
      <c r="Y463" s="52"/>
      <c r="Z463" s="51"/>
      <c r="AA463" s="73"/>
      <c r="AB463" s="73"/>
      <c r="AC463" s="74"/>
      <c r="AD463" s="80">
        <v>168</v>
      </c>
      <c r="AE463" s="80">
        <v>171</v>
      </c>
      <c r="AF463" s="80">
        <v>7160</v>
      </c>
      <c r="AG463" s="80">
        <v>2642</v>
      </c>
      <c r="AH463" s="80"/>
      <c r="AI463" s="80" t="s">
        <v>8111</v>
      </c>
      <c r="AJ463" s="80" t="s">
        <v>9109</v>
      </c>
      <c r="AK463" s="84" t="s">
        <v>9722</v>
      </c>
      <c r="AL463" s="80"/>
      <c r="AM463" s="82">
        <v>40957.512881944444</v>
      </c>
      <c r="AN463" s="80" t="s">
        <v>11418</v>
      </c>
      <c r="AO463" s="84" t="s">
        <v>11879</v>
      </c>
      <c r="AP463" s="80" t="s">
        <v>66</v>
      </c>
      <c r="AQ463" s="2"/>
      <c r="AR463" s="3"/>
      <c r="AS463" s="3"/>
      <c r="AT463" s="3"/>
      <c r="AU463" s="3"/>
    </row>
    <row r="464" spans="1:47" x14ac:dyDescent="0.35">
      <c r="A464" s="66" t="s">
        <v>530</v>
      </c>
      <c r="B464" s="67"/>
      <c r="C464" s="67"/>
      <c r="D464" s="68"/>
      <c r="E464" s="70"/>
      <c r="F464" s="104" t="s">
        <v>10603</v>
      </c>
      <c r="G464" s="67"/>
      <c r="H464" s="71"/>
      <c r="I464" s="72"/>
      <c r="J464" s="72"/>
      <c r="K464" s="71" t="s">
        <v>13181</v>
      </c>
      <c r="L464" s="75"/>
      <c r="M464" s="76"/>
      <c r="N464" s="76"/>
      <c r="O464" s="77"/>
      <c r="P464" s="78"/>
      <c r="Q464" s="78"/>
      <c r="R464" s="88"/>
      <c r="S464" s="88"/>
      <c r="T464" s="88"/>
      <c r="U464" s="88"/>
      <c r="V464" s="52"/>
      <c r="W464" s="52"/>
      <c r="X464" s="52"/>
      <c r="Y464" s="52"/>
      <c r="Z464" s="51"/>
      <c r="AA464" s="73"/>
      <c r="AB464" s="73"/>
      <c r="AC464" s="74"/>
      <c r="AD464" s="80">
        <v>1804</v>
      </c>
      <c r="AE464" s="80">
        <v>1302</v>
      </c>
      <c r="AF464" s="80">
        <v>2563</v>
      </c>
      <c r="AG464" s="80">
        <v>25176</v>
      </c>
      <c r="AH464" s="80"/>
      <c r="AI464" s="80"/>
      <c r="AJ464" s="80"/>
      <c r="AK464" s="80"/>
      <c r="AL464" s="80"/>
      <c r="AM464" s="82">
        <v>41360.447812500002</v>
      </c>
      <c r="AN464" s="80" t="s">
        <v>11418</v>
      </c>
      <c r="AO464" s="84" t="s">
        <v>11880</v>
      </c>
      <c r="AP464" s="80" t="s">
        <v>66</v>
      </c>
      <c r="AQ464" s="2"/>
      <c r="AR464" s="3"/>
      <c r="AS464" s="3"/>
      <c r="AT464" s="3"/>
      <c r="AU464" s="3"/>
    </row>
    <row r="465" spans="1:47" x14ac:dyDescent="0.35">
      <c r="A465" s="66" t="s">
        <v>531</v>
      </c>
      <c r="B465" s="67"/>
      <c r="C465" s="67"/>
      <c r="D465" s="68"/>
      <c r="E465" s="70"/>
      <c r="F465" s="104" t="s">
        <v>10604</v>
      </c>
      <c r="G465" s="67"/>
      <c r="H465" s="71"/>
      <c r="I465" s="72"/>
      <c r="J465" s="72"/>
      <c r="K465" s="71" t="s">
        <v>13182</v>
      </c>
      <c r="L465" s="75"/>
      <c r="M465" s="76"/>
      <c r="N465" s="76"/>
      <c r="O465" s="77"/>
      <c r="P465" s="78"/>
      <c r="Q465" s="78"/>
      <c r="R465" s="88"/>
      <c r="S465" s="88"/>
      <c r="T465" s="88"/>
      <c r="U465" s="88"/>
      <c r="V465" s="52"/>
      <c r="W465" s="52"/>
      <c r="X465" s="52"/>
      <c r="Y465" s="52"/>
      <c r="Z465" s="51"/>
      <c r="AA465" s="73"/>
      <c r="AB465" s="73"/>
      <c r="AC465" s="74"/>
      <c r="AD465" s="80">
        <v>2983</v>
      </c>
      <c r="AE465" s="80">
        <v>6495</v>
      </c>
      <c r="AF465" s="80">
        <v>1186512</v>
      </c>
      <c r="AG465" s="80">
        <v>394313</v>
      </c>
      <c r="AH465" s="80"/>
      <c r="AI465" s="80" t="s">
        <v>8112</v>
      </c>
      <c r="AJ465" s="80" t="s">
        <v>9110</v>
      </c>
      <c r="AK465" s="80"/>
      <c r="AL465" s="80"/>
      <c r="AM465" s="82">
        <v>40825.544398148151</v>
      </c>
      <c r="AN465" s="80" t="s">
        <v>11418</v>
      </c>
      <c r="AO465" s="84" t="s">
        <v>11881</v>
      </c>
      <c r="AP465" s="80" t="s">
        <v>66</v>
      </c>
      <c r="AQ465" s="2"/>
      <c r="AR465" s="3"/>
      <c r="AS465" s="3"/>
      <c r="AT465" s="3"/>
      <c r="AU465" s="3"/>
    </row>
    <row r="466" spans="1:47" x14ac:dyDescent="0.35">
      <c r="A466" s="66" t="s">
        <v>532</v>
      </c>
      <c r="B466" s="67"/>
      <c r="C466" s="67"/>
      <c r="D466" s="68"/>
      <c r="E466" s="70"/>
      <c r="F466" s="104" t="s">
        <v>10605</v>
      </c>
      <c r="G466" s="67"/>
      <c r="H466" s="71"/>
      <c r="I466" s="72"/>
      <c r="J466" s="72"/>
      <c r="K466" s="71" t="s">
        <v>13183</v>
      </c>
      <c r="L466" s="75"/>
      <c r="M466" s="76"/>
      <c r="N466" s="76"/>
      <c r="O466" s="77"/>
      <c r="P466" s="78"/>
      <c r="Q466" s="78"/>
      <c r="R466" s="88"/>
      <c r="S466" s="88"/>
      <c r="T466" s="88"/>
      <c r="U466" s="88"/>
      <c r="V466" s="52"/>
      <c r="W466" s="52"/>
      <c r="X466" s="52"/>
      <c r="Y466" s="52"/>
      <c r="Z466" s="51"/>
      <c r="AA466" s="73"/>
      <c r="AB466" s="73"/>
      <c r="AC466" s="74"/>
      <c r="AD466" s="80">
        <v>1357</v>
      </c>
      <c r="AE466" s="80">
        <v>1140</v>
      </c>
      <c r="AF466" s="80">
        <v>12333</v>
      </c>
      <c r="AG466" s="80">
        <v>1371</v>
      </c>
      <c r="AH466" s="80"/>
      <c r="AI466" s="80" t="s">
        <v>8113</v>
      </c>
      <c r="AJ466" s="80" t="s">
        <v>8863</v>
      </c>
      <c r="AK466" s="84" t="s">
        <v>9723</v>
      </c>
      <c r="AL466" s="80"/>
      <c r="AM466" s="82">
        <v>40241.429930555554</v>
      </c>
      <c r="AN466" s="80" t="s">
        <v>11418</v>
      </c>
      <c r="AO466" s="84" t="s">
        <v>11882</v>
      </c>
      <c r="AP466" s="80" t="s">
        <v>66</v>
      </c>
      <c r="AQ466" s="2"/>
      <c r="AR466" s="3"/>
      <c r="AS466" s="3"/>
      <c r="AT466" s="3"/>
      <c r="AU466" s="3"/>
    </row>
    <row r="467" spans="1:47" x14ac:dyDescent="0.35">
      <c r="A467" s="66" t="s">
        <v>1401</v>
      </c>
      <c r="B467" s="67"/>
      <c r="C467" s="67"/>
      <c r="D467" s="68"/>
      <c r="E467" s="70"/>
      <c r="F467" s="104" t="s">
        <v>10606</v>
      </c>
      <c r="G467" s="67"/>
      <c r="H467" s="71"/>
      <c r="I467" s="72"/>
      <c r="J467" s="72"/>
      <c r="K467" s="71" t="s">
        <v>13184</v>
      </c>
      <c r="L467" s="75"/>
      <c r="M467" s="76"/>
      <c r="N467" s="76"/>
      <c r="O467" s="77"/>
      <c r="P467" s="78"/>
      <c r="Q467" s="78"/>
      <c r="R467" s="88"/>
      <c r="S467" s="88"/>
      <c r="T467" s="88"/>
      <c r="U467" s="88"/>
      <c r="V467" s="52"/>
      <c r="W467" s="52"/>
      <c r="X467" s="52"/>
      <c r="Y467" s="52"/>
      <c r="Z467" s="51"/>
      <c r="AA467" s="73"/>
      <c r="AB467" s="73"/>
      <c r="AC467" s="74"/>
      <c r="AD467" s="80">
        <v>2569</v>
      </c>
      <c r="AE467" s="80">
        <v>69531</v>
      </c>
      <c r="AF467" s="80">
        <v>25437</v>
      </c>
      <c r="AG467" s="80">
        <v>7170</v>
      </c>
      <c r="AH467" s="80"/>
      <c r="AI467" s="80" t="s">
        <v>8114</v>
      </c>
      <c r="AJ467" s="80" t="s">
        <v>8885</v>
      </c>
      <c r="AK467" s="84" t="s">
        <v>9724</v>
      </c>
      <c r="AL467" s="80"/>
      <c r="AM467" s="82">
        <v>39864.937893518516</v>
      </c>
      <c r="AN467" s="80" t="s">
        <v>11418</v>
      </c>
      <c r="AO467" s="84" t="s">
        <v>11883</v>
      </c>
      <c r="AP467" s="80" t="s">
        <v>65</v>
      </c>
      <c r="AQ467" s="2"/>
      <c r="AR467" s="3"/>
      <c r="AS467" s="3"/>
      <c r="AT467" s="3"/>
      <c r="AU467" s="3"/>
    </row>
    <row r="468" spans="1:47" x14ac:dyDescent="0.35">
      <c r="A468" s="66" t="s">
        <v>533</v>
      </c>
      <c r="B468" s="67"/>
      <c r="C468" s="67"/>
      <c r="D468" s="68"/>
      <c r="E468" s="70"/>
      <c r="F468" s="104" t="s">
        <v>10607</v>
      </c>
      <c r="G468" s="67"/>
      <c r="H468" s="71"/>
      <c r="I468" s="72"/>
      <c r="J468" s="72"/>
      <c r="K468" s="71" t="s">
        <v>13185</v>
      </c>
      <c r="L468" s="75"/>
      <c r="M468" s="76"/>
      <c r="N468" s="76"/>
      <c r="O468" s="77"/>
      <c r="P468" s="78"/>
      <c r="Q468" s="78"/>
      <c r="R468" s="88"/>
      <c r="S468" s="88"/>
      <c r="T468" s="88"/>
      <c r="U468" s="88"/>
      <c r="V468" s="52"/>
      <c r="W468" s="52"/>
      <c r="X468" s="52"/>
      <c r="Y468" s="52"/>
      <c r="Z468" s="51"/>
      <c r="AA468" s="73"/>
      <c r="AB468" s="73"/>
      <c r="AC468" s="74"/>
      <c r="AD468" s="80">
        <v>346</v>
      </c>
      <c r="AE468" s="80">
        <v>3496</v>
      </c>
      <c r="AF468" s="80">
        <v>46987</v>
      </c>
      <c r="AG468" s="80">
        <v>12965</v>
      </c>
      <c r="AH468" s="80"/>
      <c r="AI468" s="80" t="s">
        <v>8115</v>
      </c>
      <c r="AJ468" s="80" t="s">
        <v>9111</v>
      </c>
      <c r="AK468" s="80"/>
      <c r="AL468" s="80"/>
      <c r="AM468" s="82">
        <v>42547.675023148149</v>
      </c>
      <c r="AN468" s="80" t="s">
        <v>11418</v>
      </c>
      <c r="AO468" s="84" t="s">
        <v>11884</v>
      </c>
      <c r="AP468" s="80" t="s">
        <v>66</v>
      </c>
      <c r="AQ468" s="2"/>
      <c r="AR468" s="3"/>
      <c r="AS468" s="3"/>
      <c r="AT468" s="3"/>
      <c r="AU468" s="3"/>
    </row>
    <row r="469" spans="1:47" x14ac:dyDescent="0.35">
      <c r="A469" s="66" t="s">
        <v>534</v>
      </c>
      <c r="B469" s="67"/>
      <c r="C469" s="67"/>
      <c r="D469" s="68"/>
      <c r="E469" s="70"/>
      <c r="F469" s="104" t="s">
        <v>10608</v>
      </c>
      <c r="G469" s="67"/>
      <c r="H469" s="71"/>
      <c r="I469" s="72"/>
      <c r="J469" s="72"/>
      <c r="K469" s="71" t="s">
        <v>13186</v>
      </c>
      <c r="L469" s="75"/>
      <c r="M469" s="76"/>
      <c r="N469" s="76"/>
      <c r="O469" s="77"/>
      <c r="P469" s="78"/>
      <c r="Q469" s="78"/>
      <c r="R469" s="88"/>
      <c r="S469" s="88"/>
      <c r="T469" s="88"/>
      <c r="U469" s="88"/>
      <c r="V469" s="52"/>
      <c r="W469" s="52"/>
      <c r="X469" s="52"/>
      <c r="Y469" s="52"/>
      <c r="Z469" s="51"/>
      <c r="AA469" s="73"/>
      <c r="AB469" s="73"/>
      <c r="AC469" s="74"/>
      <c r="AD469" s="80">
        <v>781</v>
      </c>
      <c r="AE469" s="80">
        <v>506</v>
      </c>
      <c r="AF469" s="80">
        <v>3065</v>
      </c>
      <c r="AG469" s="80">
        <v>4326</v>
      </c>
      <c r="AH469" s="80"/>
      <c r="AI469" s="80" t="s">
        <v>8116</v>
      </c>
      <c r="AJ469" s="80" t="s">
        <v>9112</v>
      </c>
      <c r="AK469" s="80"/>
      <c r="AL469" s="80"/>
      <c r="AM469" s="82">
        <v>41751.58425925926</v>
      </c>
      <c r="AN469" s="80" t="s">
        <v>11418</v>
      </c>
      <c r="AO469" s="84" t="s">
        <v>11885</v>
      </c>
      <c r="AP469" s="80" t="s">
        <v>66</v>
      </c>
      <c r="AQ469" s="2"/>
      <c r="AR469" s="3"/>
      <c r="AS469" s="3"/>
      <c r="AT469" s="3"/>
      <c r="AU469" s="3"/>
    </row>
    <row r="470" spans="1:47" x14ac:dyDescent="0.35">
      <c r="A470" s="66" t="s">
        <v>619</v>
      </c>
      <c r="B470" s="67"/>
      <c r="C470" s="67"/>
      <c r="D470" s="68"/>
      <c r="E470" s="70"/>
      <c r="F470" s="104" t="s">
        <v>10609</v>
      </c>
      <c r="G470" s="67"/>
      <c r="H470" s="71"/>
      <c r="I470" s="72"/>
      <c r="J470" s="72"/>
      <c r="K470" s="71" t="s">
        <v>13187</v>
      </c>
      <c r="L470" s="75"/>
      <c r="M470" s="76"/>
      <c r="N470" s="76"/>
      <c r="O470" s="77"/>
      <c r="P470" s="78"/>
      <c r="Q470" s="78"/>
      <c r="R470" s="88"/>
      <c r="S470" s="88"/>
      <c r="T470" s="88"/>
      <c r="U470" s="88"/>
      <c r="V470" s="52"/>
      <c r="W470" s="52"/>
      <c r="X470" s="52"/>
      <c r="Y470" s="52"/>
      <c r="Z470" s="51"/>
      <c r="AA470" s="73"/>
      <c r="AB470" s="73"/>
      <c r="AC470" s="74"/>
      <c r="AD470" s="80">
        <v>540</v>
      </c>
      <c r="AE470" s="80">
        <v>23875</v>
      </c>
      <c r="AF470" s="80">
        <v>8036</v>
      </c>
      <c r="AG470" s="80">
        <v>2398</v>
      </c>
      <c r="AH470" s="80"/>
      <c r="AI470" s="80" t="s">
        <v>8117</v>
      </c>
      <c r="AJ470" s="80" t="s">
        <v>8892</v>
      </c>
      <c r="AK470" s="84" t="s">
        <v>9725</v>
      </c>
      <c r="AL470" s="80"/>
      <c r="AM470" s="82">
        <v>39960.901597222219</v>
      </c>
      <c r="AN470" s="80" t="s">
        <v>11418</v>
      </c>
      <c r="AO470" s="84" t="s">
        <v>11886</v>
      </c>
      <c r="AP470" s="80" t="s">
        <v>66</v>
      </c>
      <c r="AQ470" s="2"/>
      <c r="AR470" s="3"/>
      <c r="AS470" s="3"/>
      <c r="AT470" s="3"/>
      <c r="AU470" s="3"/>
    </row>
    <row r="471" spans="1:47" x14ac:dyDescent="0.35">
      <c r="A471" s="66" t="s">
        <v>535</v>
      </c>
      <c r="B471" s="67"/>
      <c r="C471" s="67"/>
      <c r="D471" s="68"/>
      <c r="E471" s="70"/>
      <c r="F471" s="104" t="s">
        <v>10610</v>
      </c>
      <c r="G471" s="67"/>
      <c r="H471" s="71"/>
      <c r="I471" s="72"/>
      <c r="J471" s="72"/>
      <c r="K471" s="71" t="s">
        <v>13188</v>
      </c>
      <c r="L471" s="75"/>
      <c r="M471" s="76"/>
      <c r="N471" s="76"/>
      <c r="O471" s="77"/>
      <c r="P471" s="78"/>
      <c r="Q471" s="78"/>
      <c r="R471" s="88"/>
      <c r="S471" s="88"/>
      <c r="T471" s="88"/>
      <c r="U471" s="88"/>
      <c r="V471" s="52"/>
      <c r="W471" s="52"/>
      <c r="X471" s="52"/>
      <c r="Y471" s="52"/>
      <c r="Z471" s="51"/>
      <c r="AA471" s="73"/>
      <c r="AB471" s="73"/>
      <c r="AC471" s="74"/>
      <c r="AD471" s="80">
        <v>1356</v>
      </c>
      <c r="AE471" s="80">
        <v>1033</v>
      </c>
      <c r="AF471" s="80">
        <v>76303</v>
      </c>
      <c r="AG471" s="80">
        <v>443106</v>
      </c>
      <c r="AH471" s="80"/>
      <c r="AI471" s="80" t="s">
        <v>8118</v>
      </c>
      <c r="AJ471" s="80" t="s">
        <v>9113</v>
      </c>
      <c r="AK471" s="80"/>
      <c r="AL471" s="80"/>
      <c r="AM471" s="82">
        <v>40757.783668981479</v>
      </c>
      <c r="AN471" s="80" t="s">
        <v>11418</v>
      </c>
      <c r="AO471" s="84" t="s">
        <v>11887</v>
      </c>
      <c r="AP471" s="80" t="s">
        <v>66</v>
      </c>
      <c r="AQ471" s="2"/>
      <c r="AR471" s="3"/>
      <c r="AS471" s="3"/>
      <c r="AT471" s="3"/>
      <c r="AU471" s="3"/>
    </row>
    <row r="472" spans="1:47" x14ac:dyDescent="0.35">
      <c r="A472" s="66" t="s">
        <v>536</v>
      </c>
      <c r="B472" s="67"/>
      <c r="C472" s="67"/>
      <c r="D472" s="68"/>
      <c r="E472" s="70"/>
      <c r="F472" s="104" t="s">
        <v>10611</v>
      </c>
      <c r="G472" s="67"/>
      <c r="H472" s="71"/>
      <c r="I472" s="72"/>
      <c r="J472" s="72"/>
      <c r="K472" s="71" t="s">
        <v>13189</v>
      </c>
      <c r="L472" s="75"/>
      <c r="M472" s="76"/>
      <c r="N472" s="76"/>
      <c r="O472" s="77"/>
      <c r="P472" s="78"/>
      <c r="Q472" s="78"/>
      <c r="R472" s="88"/>
      <c r="S472" s="88"/>
      <c r="T472" s="88"/>
      <c r="U472" s="88"/>
      <c r="V472" s="52"/>
      <c r="W472" s="52"/>
      <c r="X472" s="52"/>
      <c r="Y472" s="52"/>
      <c r="Z472" s="51"/>
      <c r="AA472" s="73"/>
      <c r="AB472" s="73"/>
      <c r="AC472" s="74"/>
      <c r="AD472" s="80">
        <v>1225</v>
      </c>
      <c r="AE472" s="80">
        <v>598</v>
      </c>
      <c r="AF472" s="80">
        <v>97399</v>
      </c>
      <c r="AG472" s="80">
        <v>158634</v>
      </c>
      <c r="AH472" s="80"/>
      <c r="AI472" s="80"/>
      <c r="AJ472" s="80"/>
      <c r="AK472" s="80"/>
      <c r="AL472" s="80"/>
      <c r="AM472" s="82">
        <v>41175.642696759256</v>
      </c>
      <c r="AN472" s="80" t="s">
        <v>11418</v>
      </c>
      <c r="AO472" s="84" t="s">
        <v>11888</v>
      </c>
      <c r="AP472" s="80" t="s">
        <v>66</v>
      </c>
      <c r="AQ472" s="2"/>
      <c r="AR472" s="3"/>
      <c r="AS472" s="3"/>
      <c r="AT472" s="3"/>
      <c r="AU472" s="3"/>
    </row>
    <row r="473" spans="1:47" x14ac:dyDescent="0.35">
      <c r="A473" s="66" t="s">
        <v>537</v>
      </c>
      <c r="B473" s="67"/>
      <c r="C473" s="67"/>
      <c r="D473" s="68"/>
      <c r="E473" s="70"/>
      <c r="F473" s="104" t="s">
        <v>10612</v>
      </c>
      <c r="G473" s="67"/>
      <c r="H473" s="71"/>
      <c r="I473" s="72"/>
      <c r="J473" s="72"/>
      <c r="K473" s="71" t="s">
        <v>13190</v>
      </c>
      <c r="L473" s="75"/>
      <c r="M473" s="76"/>
      <c r="N473" s="76"/>
      <c r="O473" s="77"/>
      <c r="P473" s="78"/>
      <c r="Q473" s="78"/>
      <c r="R473" s="88"/>
      <c r="S473" s="88"/>
      <c r="T473" s="88"/>
      <c r="U473" s="88"/>
      <c r="V473" s="52"/>
      <c r="W473" s="52"/>
      <c r="X473" s="52"/>
      <c r="Y473" s="52"/>
      <c r="Z473" s="51"/>
      <c r="AA473" s="73"/>
      <c r="AB473" s="73"/>
      <c r="AC473" s="74"/>
      <c r="AD473" s="80">
        <v>149</v>
      </c>
      <c r="AE473" s="80">
        <v>2642</v>
      </c>
      <c r="AF473" s="80">
        <v>1342</v>
      </c>
      <c r="AG473" s="80">
        <v>439</v>
      </c>
      <c r="AH473" s="80"/>
      <c r="AI473" s="80" t="s">
        <v>8119</v>
      </c>
      <c r="AJ473" s="80" t="s">
        <v>9114</v>
      </c>
      <c r="AK473" s="84" t="s">
        <v>9726</v>
      </c>
      <c r="AL473" s="80"/>
      <c r="AM473" s="82">
        <v>43458.360752314817</v>
      </c>
      <c r="AN473" s="80" t="s">
        <v>11418</v>
      </c>
      <c r="AO473" s="84" t="s">
        <v>11889</v>
      </c>
      <c r="AP473" s="80" t="s">
        <v>66</v>
      </c>
      <c r="AQ473" s="2"/>
      <c r="AR473" s="3"/>
      <c r="AS473" s="3"/>
      <c r="AT473" s="3"/>
      <c r="AU473" s="3"/>
    </row>
    <row r="474" spans="1:47" x14ac:dyDescent="0.35">
      <c r="A474" s="66" t="s">
        <v>538</v>
      </c>
      <c r="B474" s="67"/>
      <c r="C474" s="67"/>
      <c r="D474" s="68"/>
      <c r="E474" s="70"/>
      <c r="F474" s="104" t="s">
        <v>10613</v>
      </c>
      <c r="G474" s="67"/>
      <c r="H474" s="71"/>
      <c r="I474" s="72"/>
      <c r="J474" s="72"/>
      <c r="K474" s="71" t="s">
        <v>13191</v>
      </c>
      <c r="L474" s="75"/>
      <c r="M474" s="76"/>
      <c r="N474" s="76"/>
      <c r="O474" s="77"/>
      <c r="P474" s="78"/>
      <c r="Q474" s="78"/>
      <c r="R474" s="88"/>
      <c r="S474" s="88"/>
      <c r="T474" s="88"/>
      <c r="U474" s="88"/>
      <c r="V474" s="52"/>
      <c r="W474" s="52"/>
      <c r="X474" s="52"/>
      <c r="Y474" s="52"/>
      <c r="Z474" s="51"/>
      <c r="AA474" s="73"/>
      <c r="AB474" s="73"/>
      <c r="AC474" s="74"/>
      <c r="AD474" s="80">
        <v>2215</v>
      </c>
      <c r="AE474" s="80">
        <v>251</v>
      </c>
      <c r="AF474" s="80">
        <v>1086</v>
      </c>
      <c r="AG474" s="80">
        <v>2968</v>
      </c>
      <c r="AH474" s="80"/>
      <c r="AI474" s="80" t="s">
        <v>8120</v>
      </c>
      <c r="AJ474" s="80" t="s">
        <v>9115</v>
      </c>
      <c r="AK474" s="80"/>
      <c r="AL474" s="80"/>
      <c r="AM474" s="82">
        <v>41878.593923611108</v>
      </c>
      <c r="AN474" s="80" t="s">
        <v>11418</v>
      </c>
      <c r="AO474" s="84" t="s">
        <v>11890</v>
      </c>
      <c r="AP474" s="80" t="s">
        <v>66</v>
      </c>
      <c r="AQ474" s="2"/>
      <c r="AR474" s="3"/>
      <c r="AS474" s="3"/>
      <c r="AT474" s="3"/>
      <c r="AU474" s="3"/>
    </row>
    <row r="475" spans="1:47" x14ac:dyDescent="0.35">
      <c r="A475" s="66" t="s">
        <v>539</v>
      </c>
      <c r="B475" s="67"/>
      <c r="C475" s="67"/>
      <c r="D475" s="68"/>
      <c r="E475" s="70"/>
      <c r="F475" s="104" t="s">
        <v>10614</v>
      </c>
      <c r="G475" s="67"/>
      <c r="H475" s="71"/>
      <c r="I475" s="72"/>
      <c r="J475" s="72"/>
      <c r="K475" s="71" t="s">
        <v>13192</v>
      </c>
      <c r="L475" s="75"/>
      <c r="M475" s="76"/>
      <c r="N475" s="76"/>
      <c r="O475" s="77"/>
      <c r="P475" s="78"/>
      <c r="Q475" s="78"/>
      <c r="R475" s="88"/>
      <c r="S475" s="88"/>
      <c r="T475" s="88"/>
      <c r="U475" s="88"/>
      <c r="V475" s="52"/>
      <c r="W475" s="52"/>
      <c r="X475" s="52"/>
      <c r="Y475" s="52"/>
      <c r="Z475" s="51"/>
      <c r="AA475" s="73"/>
      <c r="AB475" s="73"/>
      <c r="AC475" s="74"/>
      <c r="AD475" s="80">
        <v>65</v>
      </c>
      <c r="AE475" s="80">
        <v>85</v>
      </c>
      <c r="AF475" s="80">
        <v>29996</v>
      </c>
      <c r="AG475" s="80">
        <v>40157</v>
      </c>
      <c r="AH475" s="80"/>
      <c r="AI475" s="80"/>
      <c r="AJ475" s="80"/>
      <c r="AK475" s="80"/>
      <c r="AL475" s="80"/>
      <c r="AM475" s="82">
        <v>43342.839722222219</v>
      </c>
      <c r="AN475" s="80" t="s">
        <v>11418</v>
      </c>
      <c r="AO475" s="84" t="s">
        <v>11891</v>
      </c>
      <c r="AP475" s="80" t="s">
        <v>66</v>
      </c>
      <c r="AQ475" s="2"/>
      <c r="AR475" s="3"/>
      <c r="AS475" s="3"/>
      <c r="AT475" s="3"/>
      <c r="AU475" s="3"/>
    </row>
    <row r="476" spans="1:47" x14ac:dyDescent="0.35">
      <c r="A476" s="66" t="s">
        <v>540</v>
      </c>
      <c r="B476" s="67"/>
      <c r="C476" s="67"/>
      <c r="D476" s="68"/>
      <c r="E476" s="70"/>
      <c r="F476" s="104" t="s">
        <v>10615</v>
      </c>
      <c r="G476" s="67"/>
      <c r="H476" s="71"/>
      <c r="I476" s="72"/>
      <c r="J476" s="72"/>
      <c r="K476" s="71" t="s">
        <v>13193</v>
      </c>
      <c r="L476" s="75"/>
      <c r="M476" s="76"/>
      <c r="N476" s="76"/>
      <c r="O476" s="77"/>
      <c r="P476" s="78"/>
      <c r="Q476" s="78"/>
      <c r="R476" s="88"/>
      <c r="S476" s="88"/>
      <c r="T476" s="88"/>
      <c r="U476" s="88"/>
      <c r="V476" s="52"/>
      <c r="W476" s="52"/>
      <c r="X476" s="52"/>
      <c r="Y476" s="52"/>
      <c r="Z476" s="51"/>
      <c r="AA476" s="73"/>
      <c r="AB476" s="73"/>
      <c r="AC476" s="74"/>
      <c r="AD476" s="80">
        <v>56</v>
      </c>
      <c r="AE476" s="80">
        <v>38</v>
      </c>
      <c r="AF476" s="80">
        <v>129</v>
      </c>
      <c r="AG476" s="80">
        <v>55</v>
      </c>
      <c r="AH476" s="80"/>
      <c r="AI476" s="80" t="s">
        <v>8121</v>
      </c>
      <c r="AJ476" s="80" t="s">
        <v>8863</v>
      </c>
      <c r="AK476" s="84" t="s">
        <v>9727</v>
      </c>
      <c r="AL476" s="80"/>
      <c r="AM476" s="82">
        <v>43544.519826388889</v>
      </c>
      <c r="AN476" s="80" t="s">
        <v>11418</v>
      </c>
      <c r="AO476" s="84" t="s">
        <v>11892</v>
      </c>
      <c r="AP476" s="80" t="s">
        <v>66</v>
      </c>
      <c r="AQ476" s="2"/>
      <c r="AR476" s="3"/>
      <c r="AS476" s="3"/>
      <c r="AT476" s="3"/>
      <c r="AU476" s="3"/>
    </row>
    <row r="477" spans="1:47" x14ac:dyDescent="0.35">
      <c r="A477" s="66" t="s">
        <v>1402</v>
      </c>
      <c r="B477" s="67"/>
      <c r="C477" s="67"/>
      <c r="D477" s="68"/>
      <c r="E477" s="70"/>
      <c r="F477" s="104" t="s">
        <v>10616</v>
      </c>
      <c r="G477" s="67"/>
      <c r="H477" s="71"/>
      <c r="I477" s="72"/>
      <c r="J477" s="72"/>
      <c r="K477" s="71" t="s">
        <v>13194</v>
      </c>
      <c r="L477" s="75"/>
      <c r="M477" s="76"/>
      <c r="N477" s="76"/>
      <c r="O477" s="77"/>
      <c r="P477" s="78"/>
      <c r="Q477" s="78"/>
      <c r="R477" s="88"/>
      <c r="S477" s="88"/>
      <c r="T477" s="88"/>
      <c r="U477" s="88"/>
      <c r="V477" s="52"/>
      <c r="W477" s="52"/>
      <c r="X477" s="52"/>
      <c r="Y477" s="52"/>
      <c r="Z477" s="51"/>
      <c r="AA477" s="73"/>
      <c r="AB477" s="73"/>
      <c r="AC477" s="74"/>
      <c r="AD477" s="80">
        <v>2360</v>
      </c>
      <c r="AE477" s="80">
        <v>2848</v>
      </c>
      <c r="AF477" s="80">
        <v>2620</v>
      </c>
      <c r="AG477" s="80">
        <v>2151</v>
      </c>
      <c r="AH477" s="80"/>
      <c r="AI477" s="80" t="s">
        <v>8122</v>
      </c>
      <c r="AJ477" s="80" t="s">
        <v>9116</v>
      </c>
      <c r="AK477" s="84" t="s">
        <v>9728</v>
      </c>
      <c r="AL477" s="80"/>
      <c r="AM477" s="82">
        <v>40294.8515162037</v>
      </c>
      <c r="AN477" s="80" t="s">
        <v>11418</v>
      </c>
      <c r="AO477" s="84" t="s">
        <v>11893</v>
      </c>
      <c r="AP477" s="80" t="s">
        <v>65</v>
      </c>
      <c r="AQ477" s="2"/>
      <c r="AR477" s="3"/>
      <c r="AS477" s="3"/>
      <c r="AT477" s="3"/>
      <c r="AU477" s="3"/>
    </row>
    <row r="478" spans="1:47" x14ac:dyDescent="0.35">
      <c r="A478" s="66" t="s">
        <v>541</v>
      </c>
      <c r="B478" s="67"/>
      <c r="C478" s="67"/>
      <c r="D478" s="68"/>
      <c r="E478" s="70"/>
      <c r="F478" s="104" t="s">
        <v>10617</v>
      </c>
      <c r="G478" s="67"/>
      <c r="H478" s="71"/>
      <c r="I478" s="72"/>
      <c r="J478" s="72"/>
      <c r="K478" s="71" t="s">
        <v>13195</v>
      </c>
      <c r="L478" s="75"/>
      <c r="M478" s="76"/>
      <c r="N478" s="76"/>
      <c r="O478" s="77"/>
      <c r="P478" s="78"/>
      <c r="Q478" s="78"/>
      <c r="R478" s="88"/>
      <c r="S478" s="88"/>
      <c r="T478" s="88"/>
      <c r="U478" s="88"/>
      <c r="V478" s="52"/>
      <c r="W478" s="52"/>
      <c r="X478" s="52"/>
      <c r="Y478" s="52"/>
      <c r="Z478" s="51"/>
      <c r="AA478" s="73"/>
      <c r="AB478" s="73"/>
      <c r="AC478" s="74"/>
      <c r="AD478" s="80">
        <v>3079</v>
      </c>
      <c r="AE478" s="80">
        <v>865</v>
      </c>
      <c r="AF478" s="80">
        <v>17105</v>
      </c>
      <c r="AG478" s="80">
        <v>45050</v>
      </c>
      <c r="AH478" s="80"/>
      <c r="AI478" s="80" t="s">
        <v>8123</v>
      </c>
      <c r="AJ478" s="80"/>
      <c r="AK478" s="80"/>
      <c r="AL478" s="80"/>
      <c r="AM478" s="82">
        <v>43249.097870370373</v>
      </c>
      <c r="AN478" s="80" t="s">
        <v>11418</v>
      </c>
      <c r="AO478" s="84" t="s">
        <v>11894</v>
      </c>
      <c r="AP478" s="80" t="s">
        <v>66</v>
      </c>
      <c r="AQ478" s="2"/>
      <c r="AR478" s="3"/>
      <c r="AS478" s="3"/>
      <c r="AT478" s="3"/>
      <c r="AU478" s="3"/>
    </row>
    <row r="479" spans="1:47" x14ac:dyDescent="0.35">
      <c r="A479" s="66" t="s">
        <v>542</v>
      </c>
      <c r="B479" s="67"/>
      <c r="C479" s="67"/>
      <c r="D479" s="68"/>
      <c r="E479" s="70"/>
      <c r="F479" s="104" t="s">
        <v>10618</v>
      </c>
      <c r="G479" s="67"/>
      <c r="H479" s="71"/>
      <c r="I479" s="72"/>
      <c r="J479" s="72"/>
      <c r="K479" s="71" t="s">
        <v>13196</v>
      </c>
      <c r="L479" s="75"/>
      <c r="M479" s="76"/>
      <c r="N479" s="76"/>
      <c r="O479" s="77"/>
      <c r="P479" s="78"/>
      <c r="Q479" s="78"/>
      <c r="R479" s="88"/>
      <c r="S479" s="88"/>
      <c r="T479" s="88"/>
      <c r="U479" s="88"/>
      <c r="V479" s="52"/>
      <c r="W479" s="52"/>
      <c r="X479" s="52"/>
      <c r="Y479" s="52"/>
      <c r="Z479" s="51"/>
      <c r="AA479" s="73"/>
      <c r="AB479" s="73"/>
      <c r="AC479" s="74"/>
      <c r="AD479" s="80">
        <v>2472</v>
      </c>
      <c r="AE479" s="80">
        <v>1709</v>
      </c>
      <c r="AF479" s="80">
        <v>100365</v>
      </c>
      <c r="AG479" s="80">
        <v>130798</v>
      </c>
      <c r="AH479" s="80"/>
      <c r="AI479" s="80" t="s">
        <v>8124</v>
      </c>
      <c r="AJ479" s="80"/>
      <c r="AK479" s="80"/>
      <c r="AL479" s="80"/>
      <c r="AM479" s="82">
        <v>42784.747777777775</v>
      </c>
      <c r="AN479" s="80" t="s">
        <v>11418</v>
      </c>
      <c r="AO479" s="84" t="s">
        <v>11895</v>
      </c>
      <c r="AP479" s="80" t="s">
        <v>66</v>
      </c>
      <c r="AQ479" s="2"/>
      <c r="AR479" s="3"/>
      <c r="AS479" s="3"/>
      <c r="AT479" s="3"/>
      <c r="AU479" s="3"/>
    </row>
    <row r="480" spans="1:47" x14ac:dyDescent="0.35">
      <c r="A480" s="66" t="s">
        <v>543</v>
      </c>
      <c r="B480" s="67"/>
      <c r="C480" s="67"/>
      <c r="D480" s="68"/>
      <c r="E480" s="70"/>
      <c r="F480" s="104" t="s">
        <v>10619</v>
      </c>
      <c r="G480" s="67"/>
      <c r="H480" s="71"/>
      <c r="I480" s="72"/>
      <c r="J480" s="72"/>
      <c r="K480" s="71" t="s">
        <v>13197</v>
      </c>
      <c r="L480" s="75"/>
      <c r="M480" s="76"/>
      <c r="N480" s="76"/>
      <c r="O480" s="77"/>
      <c r="P480" s="78"/>
      <c r="Q480" s="78"/>
      <c r="R480" s="88"/>
      <c r="S480" s="88"/>
      <c r="T480" s="88"/>
      <c r="U480" s="88"/>
      <c r="V480" s="52"/>
      <c r="W480" s="52"/>
      <c r="X480" s="52"/>
      <c r="Y480" s="52"/>
      <c r="Z480" s="51"/>
      <c r="AA480" s="73"/>
      <c r="AB480" s="73"/>
      <c r="AC480" s="74"/>
      <c r="AD480" s="80">
        <v>464</v>
      </c>
      <c r="AE480" s="80">
        <v>307</v>
      </c>
      <c r="AF480" s="80">
        <v>3631</v>
      </c>
      <c r="AG480" s="80">
        <v>948</v>
      </c>
      <c r="AH480" s="80"/>
      <c r="AI480" s="80"/>
      <c r="AJ480" s="80" t="s">
        <v>8936</v>
      </c>
      <c r="AK480" s="80"/>
      <c r="AL480" s="80"/>
      <c r="AM480" s="82">
        <v>41695.778356481482</v>
      </c>
      <c r="AN480" s="80" t="s">
        <v>11418</v>
      </c>
      <c r="AO480" s="84" t="s">
        <v>11896</v>
      </c>
      <c r="AP480" s="80" t="s">
        <v>66</v>
      </c>
      <c r="AQ480" s="2"/>
      <c r="AR480" s="3"/>
      <c r="AS480" s="3"/>
      <c r="AT480" s="3"/>
      <c r="AU480" s="3"/>
    </row>
    <row r="481" spans="1:47" x14ac:dyDescent="0.35">
      <c r="A481" s="66" t="s">
        <v>1166</v>
      </c>
      <c r="B481" s="67"/>
      <c r="C481" s="67"/>
      <c r="D481" s="68"/>
      <c r="E481" s="70"/>
      <c r="F481" s="104" t="s">
        <v>10620</v>
      </c>
      <c r="G481" s="67"/>
      <c r="H481" s="71"/>
      <c r="I481" s="72"/>
      <c r="J481" s="72"/>
      <c r="K481" s="71" t="s">
        <v>13198</v>
      </c>
      <c r="L481" s="75"/>
      <c r="M481" s="76"/>
      <c r="N481" s="76"/>
      <c r="O481" s="77"/>
      <c r="P481" s="78"/>
      <c r="Q481" s="78"/>
      <c r="R481" s="88"/>
      <c r="S481" s="88"/>
      <c r="T481" s="88"/>
      <c r="U481" s="88"/>
      <c r="V481" s="52"/>
      <c r="W481" s="52"/>
      <c r="X481" s="52"/>
      <c r="Y481" s="52"/>
      <c r="Z481" s="51"/>
      <c r="AA481" s="73"/>
      <c r="AB481" s="73"/>
      <c r="AC481" s="74"/>
      <c r="AD481" s="80">
        <v>601</v>
      </c>
      <c r="AE481" s="80">
        <v>663</v>
      </c>
      <c r="AF481" s="80">
        <v>2499</v>
      </c>
      <c r="AG481" s="80">
        <v>363</v>
      </c>
      <c r="AH481" s="80"/>
      <c r="AI481" s="80" t="s">
        <v>8125</v>
      </c>
      <c r="AJ481" s="80" t="s">
        <v>8936</v>
      </c>
      <c r="AK481" s="84" t="s">
        <v>9729</v>
      </c>
      <c r="AL481" s="80"/>
      <c r="AM481" s="82">
        <v>41695.651331018518</v>
      </c>
      <c r="AN481" s="80" t="s">
        <v>11418</v>
      </c>
      <c r="AO481" s="84" t="s">
        <v>11897</v>
      </c>
      <c r="AP481" s="80" t="s">
        <v>66</v>
      </c>
      <c r="AQ481" s="2"/>
      <c r="AR481" s="3"/>
      <c r="AS481" s="3"/>
      <c r="AT481" s="3"/>
      <c r="AU481" s="3"/>
    </row>
    <row r="482" spans="1:47" x14ac:dyDescent="0.35">
      <c r="A482" s="66" t="s">
        <v>544</v>
      </c>
      <c r="B482" s="67"/>
      <c r="C482" s="67"/>
      <c r="D482" s="68"/>
      <c r="E482" s="70"/>
      <c r="F482" s="104" t="s">
        <v>10621</v>
      </c>
      <c r="G482" s="67"/>
      <c r="H482" s="71"/>
      <c r="I482" s="72"/>
      <c r="J482" s="72"/>
      <c r="K482" s="71" t="s">
        <v>13199</v>
      </c>
      <c r="L482" s="75"/>
      <c r="M482" s="76"/>
      <c r="N482" s="76"/>
      <c r="O482" s="77"/>
      <c r="P482" s="78"/>
      <c r="Q482" s="78"/>
      <c r="R482" s="88"/>
      <c r="S482" s="88"/>
      <c r="T482" s="88"/>
      <c r="U482" s="88"/>
      <c r="V482" s="52"/>
      <c r="W482" s="52"/>
      <c r="X482" s="52"/>
      <c r="Y482" s="52"/>
      <c r="Z482" s="51"/>
      <c r="AA482" s="73"/>
      <c r="AB482" s="73"/>
      <c r="AC482" s="74"/>
      <c r="AD482" s="80">
        <v>3936</v>
      </c>
      <c r="AE482" s="80">
        <v>2504</v>
      </c>
      <c r="AF482" s="80">
        <v>92912</v>
      </c>
      <c r="AG482" s="80">
        <v>113629</v>
      </c>
      <c r="AH482" s="80"/>
      <c r="AI482" s="80" t="s">
        <v>8126</v>
      </c>
      <c r="AJ482" s="80" t="s">
        <v>9117</v>
      </c>
      <c r="AK482" s="80"/>
      <c r="AL482" s="80"/>
      <c r="AM482" s="82">
        <v>40373.585439814815</v>
      </c>
      <c r="AN482" s="80" t="s">
        <v>11418</v>
      </c>
      <c r="AO482" s="84" t="s">
        <v>11898</v>
      </c>
      <c r="AP482" s="80" t="s">
        <v>66</v>
      </c>
      <c r="AQ482" s="2"/>
      <c r="AR482" s="3"/>
      <c r="AS482" s="3"/>
      <c r="AT482" s="3"/>
      <c r="AU482" s="3"/>
    </row>
    <row r="483" spans="1:47" x14ac:dyDescent="0.35">
      <c r="A483" s="66" t="s">
        <v>545</v>
      </c>
      <c r="B483" s="67"/>
      <c r="C483" s="67"/>
      <c r="D483" s="68"/>
      <c r="E483" s="70"/>
      <c r="F483" s="104" t="s">
        <v>10622</v>
      </c>
      <c r="G483" s="67"/>
      <c r="H483" s="71"/>
      <c r="I483" s="72"/>
      <c r="J483" s="72"/>
      <c r="K483" s="71" t="s">
        <v>13200</v>
      </c>
      <c r="L483" s="75"/>
      <c r="M483" s="76"/>
      <c r="N483" s="76"/>
      <c r="O483" s="77"/>
      <c r="P483" s="78"/>
      <c r="Q483" s="78"/>
      <c r="R483" s="88"/>
      <c r="S483" s="88"/>
      <c r="T483" s="88"/>
      <c r="U483" s="88"/>
      <c r="V483" s="52"/>
      <c r="W483" s="52"/>
      <c r="X483" s="52"/>
      <c r="Y483" s="52"/>
      <c r="Z483" s="51"/>
      <c r="AA483" s="73"/>
      <c r="AB483" s="73"/>
      <c r="AC483" s="74"/>
      <c r="AD483" s="80">
        <v>179</v>
      </c>
      <c r="AE483" s="80">
        <v>124</v>
      </c>
      <c r="AF483" s="80">
        <v>37550</v>
      </c>
      <c r="AG483" s="80">
        <v>12514</v>
      </c>
      <c r="AH483" s="80"/>
      <c r="AI483" s="80"/>
      <c r="AJ483" s="80" t="s">
        <v>8892</v>
      </c>
      <c r="AK483" s="80"/>
      <c r="AL483" s="80"/>
      <c r="AM483" s="82">
        <v>40505.373078703706</v>
      </c>
      <c r="AN483" s="80" t="s">
        <v>11418</v>
      </c>
      <c r="AO483" s="84" t="s">
        <v>11899</v>
      </c>
      <c r="AP483" s="80" t="s">
        <v>66</v>
      </c>
      <c r="AQ483" s="2"/>
      <c r="AR483" s="3"/>
      <c r="AS483" s="3"/>
      <c r="AT483" s="3"/>
      <c r="AU483" s="3"/>
    </row>
    <row r="484" spans="1:47" x14ac:dyDescent="0.35">
      <c r="A484" s="66" t="s">
        <v>547</v>
      </c>
      <c r="B484" s="67"/>
      <c r="C484" s="67"/>
      <c r="D484" s="68"/>
      <c r="E484" s="70"/>
      <c r="F484" s="104" t="s">
        <v>10623</v>
      </c>
      <c r="G484" s="67"/>
      <c r="H484" s="71"/>
      <c r="I484" s="72"/>
      <c r="J484" s="72"/>
      <c r="K484" s="71" t="s">
        <v>13201</v>
      </c>
      <c r="L484" s="75"/>
      <c r="M484" s="76"/>
      <c r="N484" s="76"/>
      <c r="O484" s="77"/>
      <c r="P484" s="78"/>
      <c r="Q484" s="78"/>
      <c r="R484" s="88"/>
      <c r="S484" s="88"/>
      <c r="T484" s="88"/>
      <c r="U484" s="88"/>
      <c r="V484" s="52"/>
      <c r="W484" s="52"/>
      <c r="X484" s="52"/>
      <c r="Y484" s="52"/>
      <c r="Z484" s="51"/>
      <c r="AA484" s="73"/>
      <c r="AB484" s="73"/>
      <c r="AC484" s="74"/>
      <c r="AD484" s="80">
        <v>103</v>
      </c>
      <c r="AE484" s="80">
        <v>34</v>
      </c>
      <c r="AF484" s="80">
        <v>11415</v>
      </c>
      <c r="AG484" s="80">
        <v>94</v>
      </c>
      <c r="AH484" s="80"/>
      <c r="AI484" s="80" t="s">
        <v>8127</v>
      </c>
      <c r="AJ484" s="80" t="s">
        <v>8892</v>
      </c>
      <c r="AK484" s="84" t="s">
        <v>9730</v>
      </c>
      <c r="AL484" s="80"/>
      <c r="AM484" s="82">
        <v>41131.60255787037</v>
      </c>
      <c r="AN484" s="80" t="s">
        <v>11418</v>
      </c>
      <c r="AO484" s="84" t="s">
        <v>11900</v>
      </c>
      <c r="AP484" s="80" t="s">
        <v>66</v>
      </c>
      <c r="AQ484" s="2"/>
      <c r="AR484" s="3"/>
      <c r="AS484" s="3"/>
      <c r="AT484" s="3"/>
      <c r="AU484" s="3"/>
    </row>
    <row r="485" spans="1:47" x14ac:dyDescent="0.35">
      <c r="A485" s="66" t="s">
        <v>548</v>
      </c>
      <c r="B485" s="67"/>
      <c r="C485" s="67"/>
      <c r="D485" s="68"/>
      <c r="E485" s="70"/>
      <c r="F485" s="104" t="s">
        <v>10624</v>
      </c>
      <c r="G485" s="67"/>
      <c r="H485" s="71"/>
      <c r="I485" s="72"/>
      <c r="J485" s="72"/>
      <c r="K485" s="71" t="s">
        <v>13202</v>
      </c>
      <c r="L485" s="75"/>
      <c r="M485" s="76"/>
      <c r="N485" s="76"/>
      <c r="O485" s="77"/>
      <c r="P485" s="78"/>
      <c r="Q485" s="78"/>
      <c r="R485" s="88"/>
      <c r="S485" s="88"/>
      <c r="T485" s="88"/>
      <c r="U485" s="88"/>
      <c r="V485" s="52"/>
      <c r="W485" s="52"/>
      <c r="X485" s="52"/>
      <c r="Y485" s="52"/>
      <c r="Z485" s="51"/>
      <c r="AA485" s="73"/>
      <c r="AB485" s="73"/>
      <c r="AC485" s="74"/>
      <c r="AD485" s="80">
        <v>966</v>
      </c>
      <c r="AE485" s="80">
        <v>726</v>
      </c>
      <c r="AF485" s="80">
        <v>30075</v>
      </c>
      <c r="AG485" s="80">
        <v>9388</v>
      </c>
      <c r="AH485" s="80"/>
      <c r="AI485" s="80"/>
      <c r="AJ485" s="80" t="s">
        <v>9118</v>
      </c>
      <c r="AK485" s="84" t="s">
        <v>9731</v>
      </c>
      <c r="AL485" s="80"/>
      <c r="AM485" s="82">
        <v>41689.75141203704</v>
      </c>
      <c r="AN485" s="80" t="s">
        <v>11418</v>
      </c>
      <c r="AO485" s="84" t="s">
        <v>11901</v>
      </c>
      <c r="AP485" s="80" t="s">
        <v>66</v>
      </c>
      <c r="AQ485" s="2"/>
      <c r="AR485" s="3"/>
      <c r="AS485" s="3"/>
      <c r="AT485" s="3"/>
      <c r="AU485" s="3"/>
    </row>
    <row r="486" spans="1:47" x14ac:dyDescent="0.35">
      <c r="A486" s="66" t="s">
        <v>549</v>
      </c>
      <c r="B486" s="67"/>
      <c r="C486" s="67"/>
      <c r="D486" s="68"/>
      <c r="E486" s="70"/>
      <c r="F486" s="104" t="s">
        <v>10201</v>
      </c>
      <c r="G486" s="67"/>
      <c r="H486" s="71"/>
      <c r="I486" s="72"/>
      <c r="J486" s="72"/>
      <c r="K486" s="71" t="s">
        <v>13203</v>
      </c>
      <c r="L486" s="75"/>
      <c r="M486" s="76"/>
      <c r="N486" s="76"/>
      <c r="O486" s="77"/>
      <c r="P486" s="78"/>
      <c r="Q486" s="78"/>
      <c r="R486" s="88"/>
      <c r="S486" s="88"/>
      <c r="T486" s="88"/>
      <c r="U486" s="88"/>
      <c r="V486" s="52"/>
      <c r="W486" s="52"/>
      <c r="X486" s="52"/>
      <c r="Y486" s="52"/>
      <c r="Z486" s="51"/>
      <c r="AA486" s="73"/>
      <c r="AB486" s="73"/>
      <c r="AC486" s="74"/>
      <c r="AD486" s="80">
        <v>2572</v>
      </c>
      <c r="AE486" s="80">
        <v>50</v>
      </c>
      <c r="AF486" s="80">
        <v>3326</v>
      </c>
      <c r="AG486" s="80">
        <v>4354</v>
      </c>
      <c r="AH486" s="80"/>
      <c r="AI486" s="80"/>
      <c r="AJ486" s="80" t="s">
        <v>9119</v>
      </c>
      <c r="AK486" s="80"/>
      <c r="AL486" s="80"/>
      <c r="AM486" s="82">
        <v>43200.504490740743</v>
      </c>
      <c r="AN486" s="80" t="s">
        <v>11418</v>
      </c>
      <c r="AO486" s="84" t="s">
        <v>11902</v>
      </c>
      <c r="AP486" s="80" t="s">
        <v>66</v>
      </c>
      <c r="AQ486" s="2"/>
      <c r="AR486" s="3"/>
      <c r="AS486" s="3"/>
      <c r="AT486" s="3"/>
      <c r="AU486" s="3"/>
    </row>
    <row r="487" spans="1:47" x14ac:dyDescent="0.35">
      <c r="A487" s="66" t="s">
        <v>1133</v>
      </c>
      <c r="B487" s="67"/>
      <c r="C487" s="67"/>
      <c r="D487" s="68"/>
      <c r="E487" s="70"/>
      <c r="F487" s="104" t="s">
        <v>10625</v>
      </c>
      <c r="G487" s="67"/>
      <c r="H487" s="71"/>
      <c r="I487" s="72"/>
      <c r="J487" s="72"/>
      <c r="K487" s="71" t="s">
        <v>13204</v>
      </c>
      <c r="L487" s="75"/>
      <c r="M487" s="76"/>
      <c r="N487" s="76"/>
      <c r="O487" s="77"/>
      <c r="P487" s="78"/>
      <c r="Q487" s="78"/>
      <c r="R487" s="88"/>
      <c r="S487" s="88"/>
      <c r="T487" s="88"/>
      <c r="U487" s="88"/>
      <c r="V487" s="52"/>
      <c r="W487" s="52"/>
      <c r="X487" s="52"/>
      <c r="Y487" s="52"/>
      <c r="Z487" s="51"/>
      <c r="AA487" s="73"/>
      <c r="AB487" s="73"/>
      <c r="AC487" s="74"/>
      <c r="AD487" s="80">
        <v>3024</v>
      </c>
      <c r="AE487" s="80">
        <v>3184</v>
      </c>
      <c r="AF487" s="80">
        <v>12470</v>
      </c>
      <c r="AG487" s="80">
        <v>18743</v>
      </c>
      <c r="AH487" s="80"/>
      <c r="AI487" s="80" t="s">
        <v>8128</v>
      </c>
      <c r="AJ487" s="80" t="s">
        <v>8892</v>
      </c>
      <c r="AK487" s="84" t="s">
        <v>9732</v>
      </c>
      <c r="AL487" s="80"/>
      <c r="AM487" s="82">
        <v>40625.423217592594</v>
      </c>
      <c r="AN487" s="80" t="s">
        <v>11418</v>
      </c>
      <c r="AO487" s="84" t="s">
        <v>11903</v>
      </c>
      <c r="AP487" s="80" t="s">
        <v>66</v>
      </c>
      <c r="AQ487" s="2"/>
      <c r="AR487" s="3"/>
      <c r="AS487" s="3"/>
      <c r="AT487" s="3"/>
      <c r="AU487" s="3"/>
    </row>
    <row r="488" spans="1:47" x14ac:dyDescent="0.35">
      <c r="A488" s="66" t="s">
        <v>551</v>
      </c>
      <c r="B488" s="67"/>
      <c r="C488" s="67"/>
      <c r="D488" s="68"/>
      <c r="E488" s="70"/>
      <c r="F488" s="104" t="s">
        <v>10626</v>
      </c>
      <c r="G488" s="67"/>
      <c r="H488" s="71"/>
      <c r="I488" s="72"/>
      <c r="J488" s="72"/>
      <c r="K488" s="71" t="s">
        <v>13205</v>
      </c>
      <c r="L488" s="75"/>
      <c r="M488" s="76"/>
      <c r="N488" s="76"/>
      <c r="O488" s="77"/>
      <c r="P488" s="78"/>
      <c r="Q488" s="78"/>
      <c r="R488" s="88"/>
      <c r="S488" s="88"/>
      <c r="T488" s="88"/>
      <c r="U488" s="88"/>
      <c r="V488" s="52"/>
      <c r="W488" s="52"/>
      <c r="X488" s="52"/>
      <c r="Y488" s="52"/>
      <c r="Z488" s="51"/>
      <c r="AA488" s="73"/>
      <c r="AB488" s="73"/>
      <c r="AC488" s="74"/>
      <c r="AD488" s="80">
        <v>846</v>
      </c>
      <c r="AE488" s="80">
        <v>927</v>
      </c>
      <c r="AF488" s="80">
        <v>4184</v>
      </c>
      <c r="AG488" s="80">
        <v>3342</v>
      </c>
      <c r="AH488" s="80"/>
      <c r="AI488" s="80" t="s">
        <v>8129</v>
      </c>
      <c r="AJ488" s="80" t="s">
        <v>9120</v>
      </c>
      <c r="AK488" s="84" t="s">
        <v>9733</v>
      </c>
      <c r="AL488" s="80"/>
      <c r="AM488" s="82">
        <v>41120.552256944444</v>
      </c>
      <c r="AN488" s="80" t="s">
        <v>11418</v>
      </c>
      <c r="AO488" s="84" t="s">
        <v>11904</v>
      </c>
      <c r="AP488" s="80" t="s">
        <v>66</v>
      </c>
      <c r="AQ488" s="2"/>
      <c r="AR488" s="3"/>
      <c r="AS488" s="3"/>
      <c r="AT488" s="3"/>
      <c r="AU488" s="3"/>
    </row>
    <row r="489" spans="1:47" x14ac:dyDescent="0.35">
      <c r="A489" s="66" t="s">
        <v>552</v>
      </c>
      <c r="B489" s="67"/>
      <c r="C489" s="67"/>
      <c r="D489" s="68"/>
      <c r="E489" s="70"/>
      <c r="F489" s="104" t="s">
        <v>10627</v>
      </c>
      <c r="G489" s="67"/>
      <c r="H489" s="71"/>
      <c r="I489" s="72"/>
      <c r="J489" s="72"/>
      <c r="K489" s="71" t="s">
        <v>13206</v>
      </c>
      <c r="L489" s="75"/>
      <c r="M489" s="76"/>
      <c r="N489" s="76"/>
      <c r="O489" s="77"/>
      <c r="P489" s="78"/>
      <c r="Q489" s="78"/>
      <c r="R489" s="88"/>
      <c r="S489" s="88"/>
      <c r="T489" s="88"/>
      <c r="U489" s="88"/>
      <c r="V489" s="52"/>
      <c r="W489" s="52"/>
      <c r="X489" s="52"/>
      <c r="Y489" s="52"/>
      <c r="Z489" s="51"/>
      <c r="AA489" s="73"/>
      <c r="AB489" s="73"/>
      <c r="AC489" s="74"/>
      <c r="AD489" s="80">
        <v>1777</v>
      </c>
      <c r="AE489" s="80">
        <v>1108</v>
      </c>
      <c r="AF489" s="80">
        <v>82564</v>
      </c>
      <c r="AG489" s="80">
        <v>1485</v>
      </c>
      <c r="AH489" s="80"/>
      <c r="AI489" s="80" t="s">
        <v>8130</v>
      </c>
      <c r="AJ489" s="80" t="s">
        <v>9121</v>
      </c>
      <c r="AK489" s="80"/>
      <c r="AL489" s="80"/>
      <c r="AM489" s="82">
        <v>41920.487233796295</v>
      </c>
      <c r="AN489" s="80" t="s">
        <v>11418</v>
      </c>
      <c r="AO489" s="84" t="s">
        <v>11905</v>
      </c>
      <c r="AP489" s="80" t="s">
        <v>66</v>
      </c>
      <c r="AQ489" s="2"/>
      <c r="AR489" s="3"/>
      <c r="AS489" s="3"/>
      <c r="AT489" s="3"/>
      <c r="AU489" s="3"/>
    </row>
    <row r="490" spans="1:47" x14ac:dyDescent="0.35">
      <c r="A490" s="66" t="s">
        <v>1403</v>
      </c>
      <c r="B490" s="67"/>
      <c r="C490" s="67"/>
      <c r="D490" s="68"/>
      <c r="E490" s="70"/>
      <c r="F490" s="104" t="s">
        <v>10628</v>
      </c>
      <c r="G490" s="67"/>
      <c r="H490" s="71"/>
      <c r="I490" s="72"/>
      <c r="J490" s="72"/>
      <c r="K490" s="71" t="s">
        <v>13207</v>
      </c>
      <c r="L490" s="75"/>
      <c r="M490" s="76"/>
      <c r="N490" s="76"/>
      <c r="O490" s="77"/>
      <c r="P490" s="78"/>
      <c r="Q490" s="78"/>
      <c r="R490" s="88"/>
      <c r="S490" s="88"/>
      <c r="T490" s="88"/>
      <c r="U490" s="88"/>
      <c r="V490" s="52"/>
      <c r="W490" s="52"/>
      <c r="X490" s="52"/>
      <c r="Y490" s="52"/>
      <c r="Z490" s="51"/>
      <c r="AA490" s="73"/>
      <c r="AB490" s="73"/>
      <c r="AC490" s="74"/>
      <c r="AD490" s="80">
        <v>200</v>
      </c>
      <c r="AE490" s="80">
        <v>5860</v>
      </c>
      <c r="AF490" s="80">
        <v>2946</v>
      </c>
      <c r="AG490" s="80">
        <v>1960</v>
      </c>
      <c r="AH490" s="80"/>
      <c r="AI490" s="80" t="s">
        <v>8131</v>
      </c>
      <c r="AJ490" s="80" t="s">
        <v>9122</v>
      </c>
      <c r="AK490" s="84" t="s">
        <v>9734</v>
      </c>
      <c r="AL490" s="80"/>
      <c r="AM490" s="82">
        <v>40166.476018518515</v>
      </c>
      <c r="AN490" s="80" t="s">
        <v>11418</v>
      </c>
      <c r="AO490" s="84" t="s">
        <v>11906</v>
      </c>
      <c r="AP490" s="80" t="s">
        <v>65</v>
      </c>
      <c r="AQ490" s="2"/>
      <c r="AR490" s="3"/>
      <c r="AS490" s="3"/>
      <c r="AT490" s="3"/>
      <c r="AU490" s="3"/>
    </row>
    <row r="491" spans="1:47" x14ac:dyDescent="0.35">
      <c r="A491" s="66" t="s">
        <v>1147</v>
      </c>
      <c r="B491" s="67"/>
      <c r="C491" s="67"/>
      <c r="D491" s="68"/>
      <c r="E491" s="70"/>
      <c r="F491" s="104" t="s">
        <v>10629</v>
      </c>
      <c r="G491" s="67"/>
      <c r="H491" s="71"/>
      <c r="I491" s="72"/>
      <c r="J491" s="72"/>
      <c r="K491" s="71" t="s">
        <v>13208</v>
      </c>
      <c r="L491" s="75"/>
      <c r="M491" s="76"/>
      <c r="N491" s="76"/>
      <c r="O491" s="77"/>
      <c r="P491" s="78"/>
      <c r="Q491" s="78"/>
      <c r="R491" s="88"/>
      <c r="S491" s="88"/>
      <c r="T491" s="88"/>
      <c r="U491" s="88"/>
      <c r="V491" s="52"/>
      <c r="W491" s="52"/>
      <c r="X491" s="52"/>
      <c r="Y491" s="52"/>
      <c r="Z491" s="51"/>
      <c r="AA491" s="73"/>
      <c r="AB491" s="73"/>
      <c r="AC491" s="74"/>
      <c r="AD491" s="80">
        <v>2083</v>
      </c>
      <c r="AE491" s="80">
        <v>2855</v>
      </c>
      <c r="AF491" s="80">
        <v>3015</v>
      </c>
      <c r="AG491" s="80">
        <v>6852</v>
      </c>
      <c r="AH491" s="80"/>
      <c r="AI491" s="80" t="s">
        <v>8132</v>
      </c>
      <c r="AJ491" s="80"/>
      <c r="AK491" s="84" t="s">
        <v>9735</v>
      </c>
      <c r="AL491" s="80"/>
      <c r="AM491" s="82">
        <v>42674.660879629628</v>
      </c>
      <c r="AN491" s="80" t="s">
        <v>11418</v>
      </c>
      <c r="AO491" s="84" t="s">
        <v>11907</v>
      </c>
      <c r="AP491" s="80" t="s">
        <v>66</v>
      </c>
      <c r="AQ491" s="2"/>
      <c r="AR491" s="3"/>
      <c r="AS491" s="3"/>
      <c r="AT491" s="3"/>
      <c r="AU491" s="3"/>
    </row>
    <row r="492" spans="1:47" x14ac:dyDescent="0.35">
      <c r="A492" s="66" t="s">
        <v>553</v>
      </c>
      <c r="B492" s="67"/>
      <c r="C492" s="67"/>
      <c r="D492" s="68"/>
      <c r="E492" s="70"/>
      <c r="F492" s="104" t="s">
        <v>10630</v>
      </c>
      <c r="G492" s="67"/>
      <c r="H492" s="71"/>
      <c r="I492" s="72"/>
      <c r="J492" s="72"/>
      <c r="K492" s="71" t="s">
        <v>13209</v>
      </c>
      <c r="L492" s="75"/>
      <c r="M492" s="76"/>
      <c r="N492" s="76"/>
      <c r="O492" s="77"/>
      <c r="P492" s="78"/>
      <c r="Q492" s="78"/>
      <c r="R492" s="88"/>
      <c r="S492" s="88"/>
      <c r="T492" s="88"/>
      <c r="U492" s="88"/>
      <c r="V492" s="52"/>
      <c r="W492" s="52"/>
      <c r="X492" s="52"/>
      <c r="Y492" s="52"/>
      <c r="Z492" s="51"/>
      <c r="AA492" s="73"/>
      <c r="AB492" s="73"/>
      <c r="AC492" s="74"/>
      <c r="AD492" s="80">
        <v>780</v>
      </c>
      <c r="AE492" s="80">
        <v>603</v>
      </c>
      <c r="AF492" s="80">
        <v>14335</v>
      </c>
      <c r="AG492" s="80">
        <v>28167</v>
      </c>
      <c r="AH492" s="80"/>
      <c r="AI492" s="80" t="s">
        <v>8133</v>
      </c>
      <c r="AJ492" s="80"/>
      <c r="AK492" s="80"/>
      <c r="AL492" s="80"/>
      <c r="AM492" s="82">
        <v>43843.397349537037</v>
      </c>
      <c r="AN492" s="80" t="s">
        <v>11418</v>
      </c>
      <c r="AO492" s="84" t="s">
        <v>11908</v>
      </c>
      <c r="AP492" s="80" t="s">
        <v>66</v>
      </c>
      <c r="AQ492" s="2"/>
      <c r="AR492" s="3"/>
      <c r="AS492" s="3"/>
      <c r="AT492" s="3"/>
      <c r="AU492" s="3"/>
    </row>
    <row r="493" spans="1:47" x14ac:dyDescent="0.35">
      <c r="A493" s="66" t="s">
        <v>554</v>
      </c>
      <c r="B493" s="67"/>
      <c r="C493" s="67"/>
      <c r="D493" s="68"/>
      <c r="E493" s="70"/>
      <c r="F493" s="104" t="s">
        <v>10631</v>
      </c>
      <c r="G493" s="67"/>
      <c r="H493" s="71"/>
      <c r="I493" s="72"/>
      <c r="J493" s="72"/>
      <c r="K493" s="71" t="s">
        <v>13210</v>
      </c>
      <c r="L493" s="75"/>
      <c r="M493" s="76"/>
      <c r="N493" s="76"/>
      <c r="O493" s="77"/>
      <c r="P493" s="78"/>
      <c r="Q493" s="78"/>
      <c r="R493" s="88"/>
      <c r="S493" s="88"/>
      <c r="T493" s="88"/>
      <c r="U493" s="88"/>
      <c r="V493" s="52"/>
      <c r="W493" s="52"/>
      <c r="X493" s="52"/>
      <c r="Y493" s="52"/>
      <c r="Z493" s="51"/>
      <c r="AA493" s="73"/>
      <c r="AB493" s="73"/>
      <c r="AC493" s="74"/>
      <c r="AD493" s="80">
        <v>1145</v>
      </c>
      <c r="AE493" s="80">
        <v>1122</v>
      </c>
      <c r="AF493" s="80">
        <v>25894</v>
      </c>
      <c r="AG493" s="80">
        <v>3984</v>
      </c>
      <c r="AH493" s="80"/>
      <c r="AI493" s="80" t="s">
        <v>8134</v>
      </c>
      <c r="AJ493" s="80" t="s">
        <v>9123</v>
      </c>
      <c r="AK493" s="84" t="s">
        <v>9736</v>
      </c>
      <c r="AL493" s="80"/>
      <c r="AM493" s="82">
        <v>42329.433923611112</v>
      </c>
      <c r="AN493" s="80" t="s">
        <v>11418</v>
      </c>
      <c r="AO493" s="84" t="s">
        <v>11909</v>
      </c>
      <c r="AP493" s="80" t="s">
        <v>66</v>
      </c>
      <c r="AQ493" s="2"/>
      <c r="AR493" s="3"/>
      <c r="AS493" s="3"/>
      <c r="AT493" s="3"/>
      <c r="AU493" s="3"/>
    </row>
    <row r="494" spans="1:47" x14ac:dyDescent="0.35">
      <c r="A494" s="66" t="s">
        <v>555</v>
      </c>
      <c r="B494" s="67"/>
      <c r="C494" s="67"/>
      <c r="D494" s="68"/>
      <c r="E494" s="70"/>
      <c r="F494" s="104" t="s">
        <v>10632</v>
      </c>
      <c r="G494" s="67"/>
      <c r="H494" s="71"/>
      <c r="I494" s="72"/>
      <c r="J494" s="72"/>
      <c r="K494" s="71" t="s">
        <v>13211</v>
      </c>
      <c r="L494" s="75"/>
      <c r="M494" s="76"/>
      <c r="N494" s="76"/>
      <c r="O494" s="77"/>
      <c r="P494" s="78"/>
      <c r="Q494" s="78"/>
      <c r="R494" s="88"/>
      <c r="S494" s="88"/>
      <c r="T494" s="88"/>
      <c r="U494" s="88"/>
      <c r="V494" s="52"/>
      <c r="W494" s="52"/>
      <c r="X494" s="52"/>
      <c r="Y494" s="52"/>
      <c r="Z494" s="51"/>
      <c r="AA494" s="73"/>
      <c r="AB494" s="73"/>
      <c r="AC494" s="74"/>
      <c r="AD494" s="80">
        <v>5001</v>
      </c>
      <c r="AE494" s="80">
        <v>4394</v>
      </c>
      <c r="AF494" s="80">
        <v>475971</v>
      </c>
      <c r="AG494" s="80">
        <v>845337</v>
      </c>
      <c r="AH494" s="80"/>
      <c r="AI494" s="80" t="s">
        <v>8135</v>
      </c>
      <c r="AJ494" s="80" t="s">
        <v>9124</v>
      </c>
      <c r="AK494" s="80"/>
      <c r="AL494" s="80"/>
      <c r="AM494" s="82">
        <v>41308.80395833333</v>
      </c>
      <c r="AN494" s="80" t="s">
        <v>11418</v>
      </c>
      <c r="AO494" s="84" t="s">
        <v>11910</v>
      </c>
      <c r="AP494" s="80" t="s">
        <v>66</v>
      </c>
      <c r="AQ494" s="2"/>
      <c r="AR494" s="3"/>
      <c r="AS494" s="3"/>
      <c r="AT494" s="3"/>
      <c r="AU494" s="3"/>
    </row>
    <row r="495" spans="1:47" x14ac:dyDescent="0.35">
      <c r="A495" s="66" t="s">
        <v>556</v>
      </c>
      <c r="B495" s="67"/>
      <c r="C495" s="67"/>
      <c r="D495" s="68"/>
      <c r="E495" s="70"/>
      <c r="F495" s="104" t="s">
        <v>10633</v>
      </c>
      <c r="G495" s="67"/>
      <c r="H495" s="71"/>
      <c r="I495" s="72"/>
      <c r="J495" s="72"/>
      <c r="K495" s="71" t="s">
        <v>13212</v>
      </c>
      <c r="L495" s="75"/>
      <c r="M495" s="76"/>
      <c r="N495" s="76"/>
      <c r="O495" s="77"/>
      <c r="P495" s="78"/>
      <c r="Q495" s="78"/>
      <c r="R495" s="88"/>
      <c r="S495" s="88"/>
      <c r="T495" s="88"/>
      <c r="U495" s="88"/>
      <c r="V495" s="52"/>
      <c r="W495" s="52"/>
      <c r="X495" s="52"/>
      <c r="Y495" s="52"/>
      <c r="Z495" s="51"/>
      <c r="AA495" s="73"/>
      <c r="AB495" s="73"/>
      <c r="AC495" s="74"/>
      <c r="AD495" s="80">
        <v>577</v>
      </c>
      <c r="AE495" s="80">
        <v>728</v>
      </c>
      <c r="AF495" s="80">
        <v>50006</v>
      </c>
      <c r="AG495" s="80">
        <v>37139</v>
      </c>
      <c r="AH495" s="80"/>
      <c r="AI495" s="80" t="s">
        <v>8136</v>
      </c>
      <c r="AJ495" s="80" t="s">
        <v>8975</v>
      </c>
      <c r="AK495" s="84" t="s">
        <v>9737</v>
      </c>
      <c r="AL495" s="80"/>
      <c r="AM495" s="82">
        <v>43302.749861111108</v>
      </c>
      <c r="AN495" s="80" t="s">
        <v>11418</v>
      </c>
      <c r="AO495" s="84" t="s">
        <v>11911</v>
      </c>
      <c r="AP495" s="80" t="s">
        <v>66</v>
      </c>
      <c r="AQ495" s="2"/>
      <c r="AR495" s="3"/>
      <c r="AS495" s="3"/>
      <c r="AT495" s="3"/>
      <c r="AU495" s="3"/>
    </row>
    <row r="496" spans="1:47" x14ac:dyDescent="0.35">
      <c r="A496" s="66" t="s">
        <v>557</v>
      </c>
      <c r="B496" s="67"/>
      <c r="C496" s="67"/>
      <c r="D496" s="68"/>
      <c r="E496" s="70"/>
      <c r="F496" s="104" t="s">
        <v>10634</v>
      </c>
      <c r="G496" s="67"/>
      <c r="H496" s="71"/>
      <c r="I496" s="72"/>
      <c r="J496" s="72"/>
      <c r="K496" s="71" t="s">
        <v>13213</v>
      </c>
      <c r="L496" s="75"/>
      <c r="M496" s="76"/>
      <c r="N496" s="76"/>
      <c r="O496" s="77"/>
      <c r="P496" s="78"/>
      <c r="Q496" s="78"/>
      <c r="R496" s="88"/>
      <c r="S496" s="88"/>
      <c r="T496" s="88"/>
      <c r="U496" s="88"/>
      <c r="V496" s="52"/>
      <c r="W496" s="52"/>
      <c r="X496" s="52"/>
      <c r="Y496" s="52"/>
      <c r="Z496" s="51"/>
      <c r="AA496" s="73"/>
      <c r="AB496" s="73"/>
      <c r="AC496" s="74"/>
      <c r="AD496" s="80">
        <v>1316</v>
      </c>
      <c r="AE496" s="80">
        <v>1230</v>
      </c>
      <c r="AF496" s="80">
        <v>44790</v>
      </c>
      <c r="AG496" s="80">
        <v>62986</v>
      </c>
      <c r="AH496" s="80"/>
      <c r="AI496" s="80" t="s">
        <v>8137</v>
      </c>
      <c r="AJ496" s="80" t="s">
        <v>9125</v>
      </c>
      <c r="AK496" s="80"/>
      <c r="AL496" s="80"/>
      <c r="AM496" s="82">
        <v>43041.702407407407</v>
      </c>
      <c r="AN496" s="80" t="s">
        <v>11418</v>
      </c>
      <c r="AO496" s="84" t="s">
        <v>11912</v>
      </c>
      <c r="AP496" s="80" t="s">
        <v>66</v>
      </c>
      <c r="AQ496" s="2"/>
      <c r="AR496" s="3"/>
      <c r="AS496" s="3"/>
      <c r="AT496" s="3"/>
      <c r="AU496" s="3"/>
    </row>
    <row r="497" spans="1:47" x14ac:dyDescent="0.35">
      <c r="A497" s="66" t="s">
        <v>558</v>
      </c>
      <c r="B497" s="67"/>
      <c r="C497" s="67"/>
      <c r="D497" s="68"/>
      <c r="E497" s="70"/>
      <c r="F497" s="104" t="s">
        <v>10635</v>
      </c>
      <c r="G497" s="67"/>
      <c r="H497" s="71"/>
      <c r="I497" s="72"/>
      <c r="J497" s="72"/>
      <c r="K497" s="71" t="s">
        <v>13214</v>
      </c>
      <c r="L497" s="75"/>
      <c r="M497" s="76"/>
      <c r="N497" s="76"/>
      <c r="O497" s="77"/>
      <c r="P497" s="78"/>
      <c r="Q497" s="78"/>
      <c r="R497" s="88"/>
      <c r="S497" s="88"/>
      <c r="T497" s="88"/>
      <c r="U497" s="88"/>
      <c r="V497" s="52"/>
      <c r="W497" s="52"/>
      <c r="X497" s="52"/>
      <c r="Y497" s="52"/>
      <c r="Z497" s="51"/>
      <c r="AA497" s="73"/>
      <c r="AB497" s="73"/>
      <c r="AC497" s="74"/>
      <c r="AD497" s="80">
        <v>115</v>
      </c>
      <c r="AE497" s="80">
        <v>65</v>
      </c>
      <c r="AF497" s="80">
        <v>247</v>
      </c>
      <c r="AG497" s="80">
        <v>35</v>
      </c>
      <c r="AH497" s="80"/>
      <c r="AI497" s="80" t="s">
        <v>8138</v>
      </c>
      <c r="AJ497" s="80" t="s">
        <v>9126</v>
      </c>
      <c r="AK497" s="84" t="s">
        <v>9738</v>
      </c>
      <c r="AL497" s="80"/>
      <c r="AM497" s="82">
        <v>43027.436365740738</v>
      </c>
      <c r="AN497" s="80" t="s">
        <v>11418</v>
      </c>
      <c r="AO497" s="84" t="s">
        <v>11913</v>
      </c>
      <c r="AP497" s="80" t="s">
        <v>66</v>
      </c>
      <c r="AQ497" s="2"/>
      <c r="AR497" s="3"/>
      <c r="AS497" s="3"/>
      <c r="AT497" s="3"/>
      <c r="AU497" s="3"/>
    </row>
    <row r="498" spans="1:47" x14ac:dyDescent="0.35">
      <c r="A498" s="66" t="s">
        <v>1404</v>
      </c>
      <c r="B498" s="67"/>
      <c r="C498" s="67"/>
      <c r="D498" s="68"/>
      <c r="E498" s="70"/>
      <c r="F498" s="104" t="s">
        <v>10636</v>
      </c>
      <c r="G498" s="67"/>
      <c r="H498" s="71"/>
      <c r="I498" s="72"/>
      <c r="J498" s="72"/>
      <c r="K498" s="71" t="s">
        <v>13215</v>
      </c>
      <c r="L498" s="75"/>
      <c r="M498" s="76"/>
      <c r="N498" s="76"/>
      <c r="O498" s="77"/>
      <c r="P498" s="78"/>
      <c r="Q498" s="78"/>
      <c r="R498" s="88"/>
      <c r="S498" s="88"/>
      <c r="T498" s="88"/>
      <c r="U498" s="88"/>
      <c r="V498" s="52"/>
      <c r="W498" s="52"/>
      <c r="X498" s="52"/>
      <c r="Y498" s="52"/>
      <c r="Z498" s="51"/>
      <c r="AA498" s="73"/>
      <c r="AB498" s="73"/>
      <c r="AC498" s="74"/>
      <c r="AD498" s="80">
        <v>1127</v>
      </c>
      <c r="AE498" s="80">
        <v>5416</v>
      </c>
      <c r="AF498" s="80">
        <v>5657</v>
      </c>
      <c r="AG498" s="80">
        <v>5140</v>
      </c>
      <c r="AH498" s="80"/>
      <c r="AI498" s="80" t="s">
        <v>8139</v>
      </c>
      <c r="AJ498" s="80" t="s">
        <v>9127</v>
      </c>
      <c r="AK498" s="84" t="s">
        <v>9739</v>
      </c>
      <c r="AL498" s="80"/>
      <c r="AM498" s="82">
        <v>40365.793564814812</v>
      </c>
      <c r="AN498" s="80" t="s">
        <v>11418</v>
      </c>
      <c r="AO498" s="84" t="s">
        <v>11914</v>
      </c>
      <c r="AP498" s="80" t="s">
        <v>65</v>
      </c>
      <c r="AQ498" s="2"/>
      <c r="AR498" s="3"/>
      <c r="AS498" s="3"/>
      <c r="AT498" s="3"/>
      <c r="AU498" s="3"/>
    </row>
    <row r="499" spans="1:47" x14ac:dyDescent="0.35">
      <c r="A499" s="66" t="s">
        <v>1405</v>
      </c>
      <c r="B499" s="67"/>
      <c r="C499" s="67"/>
      <c r="D499" s="68"/>
      <c r="E499" s="70"/>
      <c r="F499" s="104" t="s">
        <v>10637</v>
      </c>
      <c r="G499" s="67"/>
      <c r="H499" s="71"/>
      <c r="I499" s="72"/>
      <c r="J499" s="72"/>
      <c r="K499" s="71" t="s">
        <v>13216</v>
      </c>
      <c r="L499" s="75"/>
      <c r="M499" s="76"/>
      <c r="N499" s="76"/>
      <c r="O499" s="77"/>
      <c r="P499" s="78"/>
      <c r="Q499" s="78"/>
      <c r="R499" s="88"/>
      <c r="S499" s="88"/>
      <c r="T499" s="88"/>
      <c r="U499" s="88"/>
      <c r="V499" s="52"/>
      <c r="W499" s="52"/>
      <c r="X499" s="52"/>
      <c r="Y499" s="52"/>
      <c r="Z499" s="51"/>
      <c r="AA499" s="73"/>
      <c r="AB499" s="73"/>
      <c r="AC499" s="74"/>
      <c r="AD499" s="80">
        <v>1458</v>
      </c>
      <c r="AE499" s="80">
        <v>85291</v>
      </c>
      <c r="AF499" s="80">
        <v>11809</v>
      </c>
      <c r="AG499" s="80">
        <v>7804</v>
      </c>
      <c r="AH499" s="80"/>
      <c r="AI499" s="80" t="s">
        <v>8140</v>
      </c>
      <c r="AJ499" s="80" t="s">
        <v>8892</v>
      </c>
      <c r="AK499" s="84" t="s">
        <v>9740</v>
      </c>
      <c r="AL499" s="80"/>
      <c r="AM499" s="82">
        <v>41088.656469907408</v>
      </c>
      <c r="AN499" s="80" t="s">
        <v>11418</v>
      </c>
      <c r="AO499" s="84" t="s">
        <v>11915</v>
      </c>
      <c r="AP499" s="80" t="s">
        <v>65</v>
      </c>
      <c r="AQ499" s="2"/>
      <c r="AR499" s="3"/>
      <c r="AS499" s="3"/>
      <c r="AT499" s="3"/>
      <c r="AU499" s="3"/>
    </row>
    <row r="500" spans="1:47" x14ac:dyDescent="0.35">
      <c r="A500" s="66" t="s">
        <v>559</v>
      </c>
      <c r="B500" s="67"/>
      <c r="C500" s="67"/>
      <c r="D500" s="68"/>
      <c r="E500" s="70"/>
      <c r="F500" s="104" t="s">
        <v>10638</v>
      </c>
      <c r="G500" s="67"/>
      <c r="H500" s="71"/>
      <c r="I500" s="72"/>
      <c r="J500" s="72"/>
      <c r="K500" s="71" t="s">
        <v>13217</v>
      </c>
      <c r="L500" s="75"/>
      <c r="M500" s="76"/>
      <c r="N500" s="76"/>
      <c r="O500" s="77"/>
      <c r="P500" s="78"/>
      <c r="Q500" s="78"/>
      <c r="R500" s="88"/>
      <c r="S500" s="88"/>
      <c r="T500" s="88"/>
      <c r="U500" s="88"/>
      <c r="V500" s="52"/>
      <c r="W500" s="52"/>
      <c r="X500" s="52"/>
      <c r="Y500" s="52"/>
      <c r="Z500" s="51"/>
      <c r="AA500" s="73"/>
      <c r="AB500" s="73"/>
      <c r="AC500" s="74"/>
      <c r="AD500" s="80">
        <v>231</v>
      </c>
      <c r="AE500" s="80">
        <v>399</v>
      </c>
      <c r="AF500" s="80">
        <v>3259</v>
      </c>
      <c r="AG500" s="80">
        <v>150</v>
      </c>
      <c r="AH500" s="80"/>
      <c r="AI500" s="80" t="s">
        <v>8141</v>
      </c>
      <c r="AJ500" s="80" t="s">
        <v>9128</v>
      </c>
      <c r="AK500" s="80"/>
      <c r="AL500" s="80"/>
      <c r="AM500" s="82">
        <v>43773.774525462963</v>
      </c>
      <c r="AN500" s="80" t="s">
        <v>11418</v>
      </c>
      <c r="AO500" s="84" t="s">
        <v>11916</v>
      </c>
      <c r="AP500" s="80" t="s">
        <v>66</v>
      </c>
      <c r="AQ500" s="2"/>
      <c r="AR500" s="3"/>
      <c r="AS500" s="3"/>
      <c r="AT500" s="3"/>
      <c r="AU500" s="3"/>
    </row>
    <row r="501" spans="1:47" x14ac:dyDescent="0.35">
      <c r="A501" s="66" t="s">
        <v>560</v>
      </c>
      <c r="B501" s="67"/>
      <c r="C501" s="67"/>
      <c r="D501" s="68"/>
      <c r="E501" s="70"/>
      <c r="F501" s="104" t="s">
        <v>10639</v>
      </c>
      <c r="G501" s="67"/>
      <c r="H501" s="71"/>
      <c r="I501" s="72"/>
      <c r="J501" s="72"/>
      <c r="K501" s="71" t="s">
        <v>13218</v>
      </c>
      <c r="L501" s="75"/>
      <c r="M501" s="76"/>
      <c r="N501" s="76"/>
      <c r="O501" s="77"/>
      <c r="P501" s="78"/>
      <c r="Q501" s="78"/>
      <c r="R501" s="88"/>
      <c r="S501" s="88"/>
      <c r="T501" s="88"/>
      <c r="U501" s="88"/>
      <c r="V501" s="52"/>
      <c r="W501" s="52"/>
      <c r="X501" s="52"/>
      <c r="Y501" s="52"/>
      <c r="Z501" s="51"/>
      <c r="AA501" s="73"/>
      <c r="AB501" s="73"/>
      <c r="AC501" s="74"/>
      <c r="AD501" s="80">
        <v>5002</v>
      </c>
      <c r="AE501" s="80">
        <v>2545</v>
      </c>
      <c r="AF501" s="80">
        <v>14026</v>
      </c>
      <c r="AG501" s="80">
        <v>21400</v>
      </c>
      <c r="AH501" s="80"/>
      <c r="AI501" s="80" t="s">
        <v>8142</v>
      </c>
      <c r="AJ501" s="80" t="s">
        <v>9082</v>
      </c>
      <c r="AK501" s="84" t="s">
        <v>9741</v>
      </c>
      <c r="AL501" s="80"/>
      <c r="AM501" s="82">
        <v>40901.775231481479</v>
      </c>
      <c r="AN501" s="80" t="s">
        <v>11418</v>
      </c>
      <c r="AO501" s="84" t="s">
        <v>11917</v>
      </c>
      <c r="AP501" s="80" t="s">
        <v>66</v>
      </c>
      <c r="AQ501" s="2"/>
      <c r="AR501" s="3"/>
      <c r="AS501" s="3"/>
      <c r="AT501" s="3"/>
      <c r="AU501" s="3"/>
    </row>
    <row r="502" spans="1:47" x14ac:dyDescent="0.35">
      <c r="A502" s="66" t="s">
        <v>1406</v>
      </c>
      <c r="B502" s="67"/>
      <c r="C502" s="67"/>
      <c r="D502" s="68"/>
      <c r="E502" s="70"/>
      <c r="F502" s="104" t="s">
        <v>10640</v>
      </c>
      <c r="G502" s="67"/>
      <c r="H502" s="71"/>
      <c r="I502" s="72"/>
      <c r="J502" s="72"/>
      <c r="K502" s="71" t="s">
        <v>13219</v>
      </c>
      <c r="L502" s="75"/>
      <c r="M502" s="76"/>
      <c r="N502" s="76"/>
      <c r="O502" s="77"/>
      <c r="P502" s="78"/>
      <c r="Q502" s="78"/>
      <c r="R502" s="88"/>
      <c r="S502" s="88"/>
      <c r="T502" s="88"/>
      <c r="U502" s="88"/>
      <c r="V502" s="52"/>
      <c r="W502" s="52"/>
      <c r="X502" s="52"/>
      <c r="Y502" s="52"/>
      <c r="Z502" s="51"/>
      <c r="AA502" s="73"/>
      <c r="AB502" s="73"/>
      <c r="AC502" s="74"/>
      <c r="AD502" s="80">
        <v>108</v>
      </c>
      <c r="AE502" s="80">
        <v>332</v>
      </c>
      <c r="AF502" s="80">
        <v>9</v>
      </c>
      <c r="AG502" s="80">
        <v>7</v>
      </c>
      <c r="AH502" s="80"/>
      <c r="AI502" s="80" t="s">
        <v>8143</v>
      </c>
      <c r="AJ502" s="80" t="s">
        <v>8863</v>
      </c>
      <c r="AK502" s="84" t="s">
        <v>9742</v>
      </c>
      <c r="AL502" s="80"/>
      <c r="AM502" s="82">
        <v>43875.811423611114</v>
      </c>
      <c r="AN502" s="80" t="s">
        <v>11418</v>
      </c>
      <c r="AO502" s="84" t="s">
        <v>11918</v>
      </c>
      <c r="AP502" s="80" t="s">
        <v>65</v>
      </c>
      <c r="AQ502" s="2"/>
      <c r="AR502" s="3"/>
      <c r="AS502" s="3"/>
      <c r="AT502" s="3"/>
      <c r="AU502" s="3"/>
    </row>
    <row r="503" spans="1:47" x14ac:dyDescent="0.35">
      <c r="A503" s="66" t="s">
        <v>561</v>
      </c>
      <c r="B503" s="67"/>
      <c r="C503" s="67"/>
      <c r="D503" s="68"/>
      <c r="E503" s="70"/>
      <c r="F503" s="104" t="s">
        <v>10641</v>
      </c>
      <c r="G503" s="67"/>
      <c r="H503" s="71"/>
      <c r="I503" s="72"/>
      <c r="J503" s="72"/>
      <c r="K503" s="71" t="s">
        <v>13220</v>
      </c>
      <c r="L503" s="75"/>
      <c r="M503" s="76"/>
      <c r="N503" s="76"/>
      <c r="O503" s="77"/>
      <c r="P503" s="78"/>
      <c r="Q503" s="78"/>
      <c r="R503" s="88"/>
      <c r="S503" s="88"/>
      <c r="T503" s="88"/>
      <c r="U503" s="88"/>
      <c r="V503" s="52"/>
      <c r="W503" s="52"/>
      <c r="X503" s="52"/>
      <c r="Y503" s="52"/>
      <c r="Z503" s="51"/>
      <c r="AA503" s="73"/>
      <c r="AB503" s="73"/>
      <c r="AC503" s="74"/>
      <c r="AD503" s="80">
        <v>1187</v>
      </c>
      <c r="AE503" s="80">
        <v>424</v>
      </c>
      <c r="AF503" s="80">
        <v>70957</v>
      </c>
      <c r="AG503" s="80">
        <v>52</v>
      </c>
      <c r="AH503" s="80"/>
      <c r="AI503" s="80"/>
      <c r="AJ503" s="80"/>
      <c r="AK503" s="80"/>
      <c r="AL503" s="80"/>
      <c r="AM503" s="82">
        <v>42040.521307870367</v>
      </c>
      <c r="AN503" s="80" t="s">
        <v>11418</v>
      </c>
      <c r="AO503" s="84" t="s">
        <v>11919</v>
      </c>
      <c r="AP503" s="80" t="s">
        <v>66</v>
      </c>
      <c r="AQ503" s="2"/>
      <c r="AR503" s="3"/>
      <c r="AS503" s="3"/>
      <c r="AT503" s="3"/>
      <c r="AU503" s="3"/>
    </row>
    <row r="504" spans="1:47" x14ac:dyDescent="0.35">
      <c r="A504" s="66" t="s">
        <v>562</v>
      </c>
      <c r="B504" s="67"/>
      <c r="C504" s="67"/>
      <c r="D504" s="68"/>
      <c r="E504" s="70"/>
      <c r="F504" s="104" t="s">
        <v>10642</v>
      </c>
      <c r="G504" s="67"/>
      <c r="H504" s="71"/>
      <c r="I504" s="72"/>
      <c r="J504" s="72"/>
      <c r="K504" s="71" t="s">
        <v>13221</v>
      </c>
      <c r="L504" s="75"/>
      <c r="M504" s="76"/>
      <c r="N504" s="76"/>
      <c r="O504" s="77"/>
      <c r="P504" s="78"/>
      <c r="Q504" s="78"/>
      <c r="R504" s="88"/>
      <c r="S504" s="88"/>
      <c r="T504" s="88"/>
      <c r="U504" s="88"/>
      <c r="V504" s="52"/>
      <c r="W504" s="52"/>
      <c r="X504" s="52"/>
      <c r="Y504" s="52"/>
      <c r="Z504" s="51"/>
      <c r="AA504" s="73"/>
      <c r="AB504" s="73"/>
      <c r="AC504" s="74"/>
      <c r="AD504" s="80">
        <v>1816</v>
      </c>
      <c r="AE504" s="80">
        <v>1683</v>
      </c>
      <c r="AF504" s="80">
        <v>131027</v>
      </c>
      <c r="AG504" s="80">
        <v>167546</v>
      </c>
      <c r="AH504" s="80"/>
      <c r="AI504" s="80" t="s">
        <v>8144</v>
      </c>
      <c r="AJ504" s="80" t="s">
        <v>8893</v>
      </c>
      <c r="AK504" s="80"/>
      <c r="AL504" s="80"/>
      <c r="AM504" s="82">
        <v>42789.468194444446</v>
      </c>
      <c r="AN504" s="80" t="s">
        <v>11418</v>
      </c>
      <c r="AO504" s="84" t="s">
        <v>11920</v>
      </c>
      <c r="AP504" s="80" t="s">
        <v>66</v>
      </c>
      <c r="AQ504" s="2"/>
      <c r="AR504" s="3"/>
      <c r="AS504" s="3"/>
      <c r="AT504" s="3"/>
      <c r="AU504" s="3"/>
    </row>
    <row r="505" spans="1:47" x14ac:dyDescent="0.35">
      <c r="A505" s="66" t="s">
        <v>563</v>
      </c>
      <c r="B505" s="67"/>
      <c r="C505" s="67"/>
      <c r="D505" s="68"/>
      <c r="E505" s="70"/>
      <c r="F505" s="104" t="s">
        <v>10643</v>
      </c>
      <c r="G505" s="67"/>
      <c r="H505" s="71"/>
      <c r="I505" s="72"/>
      <c r="J505" s="72"/>
      <c r="K505" s="71" t="s">
        <v>13222</v>
      </c>
      <c r="L505" s="75"/>
      <c r="M505" s="76"/>
      <c r="N505" s="76"/>
      <c r="O505" s="77"/>
      <c r="P505" s="78"/>
      <c r="Q505" s="78"/>
      <c r="R505" s="88"/>
      <c r="S505" s="88"/>
      <c r="T505" s="88"/>
      <c r="U505" s="88"/>
      <c r="V505" s="52"/>
      <c r="W505" s="52"/>
      <c r="X505" s="52"/>
      <c r="Y505" s="52"/>
      <c r="Z505" s="51"/>
      <c r="AA505" s="73"/>
      <c r="AB505" s="73"/>
      <c r="AC505" s="74"/>
      <c r="AD505" s="80">
        <v>691</v>
      </c>
      <c r="AE505" s="80">
        <v>469</v>
      </c>
      <c r="AF505" s="80">
        <v>25140</v>
      </c>
      <c r="AG505" s="80">
        <v>150832</v>
      </c>
      <c r="AH505" s="80"/>
      <c r="AI505" s="80" t="s">
        <v>8145</v>
      </c>
      <c r="AJ505" s="80" t="s">
        <v>9129</v>
      </c>
      <c r="AK505" s="80"/>
      <c r="AL505" s="80"/>
      <c r="AM505" s="82">
        <v>41847.54614583333</v>
      </c>
      <c r="AN505" s="80" t="s">
        <v>11418</v>
      </c>
      <c r="AO505" s="84" t="s">
        <v>11921</v>
      </c>
      <c r="AP505" s="80" t="s">
        <v>66</v>
      </c>
      <c r="AQ505" s="2"/>
      <c r="AR505" s="3"/>
      <c r="AS505" s="3"/>
      <c r="AT505" s="3"/>
      <c r="AU505" s="3"/>
    </row>
    <row r="506" spans="1:47" x14ac:dyDescent="0.35">
      <c r="A506" s="66" t="s">
        <v>564</v>
      </c>
      <c r="B506" s="67"/>
      <c r="C506" s="67"/>
      <c r="D506" s="68"/>
      <c r="E506" s="70"/>
      <c r="F506" s="104" t="s">
        <v>10644</v>
      </c>
      <c r="G506" s="67"/>
      <c r="H506" s="71"/>
      <c r="I506" s="72"/>
      <c r="J506" s="72"/>
      <c r="K506" s="71" t="s">
        <v>13223</v>
      </c>
      <c r="L506" s="75"/>
      <c r="M506" s="76"/>
      <c r="N506" s="76"/>
      <c r="O506" s="77"/>
      <c r="P506" s="78"/>
      <c r="Q506" s="78"/>
      <c r="R506" s="88"/>
      <c r="S506" s="88"/>
      <c r="T506" s="88"/>
      <c r="U506" s="88"/>
      <c r="V506" s="52"/>
      <c r="W506" s="52"/>
      <c r="X506" s="52"/>
      <c r="Y506" s="52"/>
      <c r="Z506" s="51"/>
      <c r="AA506" s="73"/>
      <c r="AB506" s="73"/>
      <c r="AC506" s="74"/>
      <c r="AD506" s="80">
        <v>1504</v>
      </c>
      <c r="AE506" s="80">
        <v>717</v>
      </c>
      <c r="AF506" s="80">
        <v>2480</v>
      </c>
      <c r="AG506" s="80">
        <v>10204</v>
      </c>
      <c r="AH506" s="80"/>
      <c r="AI506" s="80" t="s">
        <v>8146</v>
      </c>
      <c r="AJ506" s="80" t="s">
        <v>9130</v>
      </c>
      <c r="AK506" s="80"/>
      <c r="AL506" s="80"/>
      <c r="AM506" s="82">
        <v>41364.398541666669</v>
      </c>
      <c r="AN506" s="80" t="s">
        <v>11418</v>
      </c>
      <c r="AO506" s="84" t="s">
        <v>11922</v>
      </c>
      <c r="AP506" s="80" t="s">
        <v>66</v>
      </c>
      <c r="AQ506" s="2"/>
      <c r="AR506" s="3"/>
      <c r="AS506" s="3"/>
      <c r="AT506" s="3"/>
      <c r="AU506" s="3"/>
    </row>
    <row r="507" spans="1:47" x14ac:dyDescent="0.35">
      <c r="A507" s="66" t="s">
        <v>565</v>
      </c>
      <c r="B507" s="67"/>
      <c r="C507" s="67"/>
      <c r="D507" s="68"/>
      <c r="E507" s="70"/>
      <c r="F507" s="104" t="s">
        <v>10645</v>
      </c>
      <c r="G507" s="67"/>
      <c r="H507" s="71"/>
      <c r="I507" s="72"/>
      <c r="J507" s="72"/>
      <c r="K507" s="71" t="s">
        <v>13224</v>
      </c>
      <c r="L507" s="75"/>
      <c r="M507" s="76"/>
      <c r="N507" s="76"/>
      <c r="O507" s="77"/>
      <c r="P507" s="78"/>
      <c r="Q507" s="78"/>
      <c r="R507" s="88"/>
      <c r="S507" s="88"/>
      <c r="T507" s="88"/>
      <c r="U507" s="88"/>
      <c r="V507" s="52"/>
      <c r="W507" s="52"/>
      <c r="X507" s="52"/>
      <c r="Y507" s="52"/>
      <c r="Z507" s="51"/>
      <c r="AA507" s="73"/>
      <c r="AB507" s="73"/>
      <c r="AC507" s="74"/>
      <c r="AD507" s="80">
        <v>5000</v>
      </c>
      <c r="AE507" s="80">
        <v>1497</v>
      </c>
      <c r="AF507" s="80">
        <v>9857</v>
      </c>
      <c r="AG507" s="80">
        <v>13627</v>
      </c>
      <c r="AH507" s="80"/>
      <c r="AI507" s="80" t="s">
        <v>8147</v>
      </c>
      <c r="AJ507" s="80" t="s">
        <v>8930</v>
      </c>
      <c r="AK507" s="84" t="s">
        <v>9743</v>
      </c>
      <c r="AL507" s="80"/>
      <c r="AM507" s="82">
        <v>40841.537303240744</v>
      </c>
      <c r="AN507" s="80" t="s">
        <v>11418</v>
      </c>
      <c r="AO507" s="84" t="s">
        <v>11923</v>
      </c>
      <c r="AP507" s="80" t="s">
        <v>66</v>
      </c>
      <c r="AQ507" s="2"/>
      <c r="AR507" s="3"/>
      <c r="AS507" s="3"/>
      <c r="AT507" s="3"/>
      <c r="AU507" s="3"/>
    </row>
    <row r="508" spans="1:47" x14ac:dyDescent="0.35">
      <c r="A508" s="66" t="s">
        <v>590</v>
      </c>
      <c r="B508" s="67"/>
      <c r="C508" s="67"/>
      <c r="D508" s="68"/>
      <c r="E508" s="70"/>
      <c r="F508" s="104" t="s">
        <v>10646</v>
      </c>
      <c r="G508" s="67"/>
      <c r="H508" s="71"/>
      <c r="I508" s="72"/>
      <c r="J508" s="72"/>
      <c r="K508" s="71" t="s">
        <v>13225</v>
      </c>
      <c r="L508" s="75"/>
      <c r="M508" s="76"/>
      <c r="N508" s="76"/>
      <c r="O508" s="77"/>
      <c r="P508" s="78"/>
      <c r="Q508" s="78"/>
      <c r="R508" s="88"/>
      <c r="S508" s="88"/>
      <c r="T508" s="88"/>
      <c r="U508" s="88"/>
      <c r="V508" s="52"/>
      <c r="W508" s="52"/>
      <c r="X508" s="52"/>
      <c r="Y508" s="52"/>
      <c r="Z508" s="51"/>
      <c r="AA508" s="73"/>
      <c r="AB508" s="73"/>
      <c r="AC508" s="74"/>
      <c r="AD508" s="80">
        <v>2298</v>
      </c>
      <c r="AE508" s="80">
        <v>7560</v>
      </c>
      <c r="AF508" s="80">
        <v>7394</v>
      </c>
      <c r="AG508" s="80">
        <v>3847</v>
      </c>
      <c r="AH508" s="80"/>
      <c r="AI508" s="80" t="s">
        <v>8148</v>
      </c>
      <c r="AJ508" s="80" t="s">
        <v>9131</v>
      </c>
      <c r="AK508" s="84" t="s">
        <v>9744</v>
      </c>
      <c r="AL508" s="80"/>
      <c r="AM508" s="82">
        <v>40303.353958333333</v>
      </c>
      <c r="AN508" s="80" t="s">
        <v>11418</v>
      </c>
      <c r="AO508" s="84" t="s">
        <v>11924</v>
      </c>
      <c r="AP508" s="80" t="s">
        <v>66</v>
      </c>
      <c r="AQ508" s="2"/>
      <c r="AR508" s="3"/>
      <c r="AS508" s="3"/>
      <c r="AT508" s="3"/>
      <c r="AU508" s="3"/>
    </row>
    <row r="509" spans="1:47" x14ac:dyDescent="0.35">
      <c r="A509" s="66" t="s">
        <v>566</v>
      </c>
      <c r="B509" s="67"/>
      <c r="C509" s="67"/>
      <c r="D509" s="68"/>
      <c r="E509" s="70"/>
      <c r="F509" s="104" t="s">
        <v>10647</v>
      </c>
      <c r="G509" s="67"/>
      <c r="H509" s="71"/>
      <c r="I509" s="72"/>
      <c r="J509" s="72"/>
      <c r="K509" s="71" t="s">
        <v>13226</v>
      </c>
      <c r="L509" s="75"/>
      <c r="M509" s="76"/>
      <c r="N509" s="76"/>
      <c r="O509" s="77"/>
      <c r="P509" s="78"/>
      <c r="Q509" s="78"/>
      <c r="R509" s="88"/>
      <c r="S509" s="88"/>
      <c r="T509" s="88"/>
      <c r="U509" s="88"/>
      <c r="V509" s="52"/>
      <c r="W509" s="52"/>
      <c r="X509" s="52"/>
      <c r="Y509" s="52"/>
      <c r="Z509" s="51"/>
      <c r="AA509" s="73"/>
      <c r="AB509" s="73"/>
      <c r="AC509" s="74"/>
      <c r="AD509" s="80">
        <v>1107</v>
      </c>
      <c r="AE509" s="80">
        <v>745</v>
      </c>
      <c r="AF509" s="80">
        <v>310893</v>
      </c>
      <c r="AG509" s="80">
        <v>2363</v>
      </c>
      <c r="AH509" s="80"/>
      <c r="AI509" s="80" t="s">
        <v>8149</v>
      </c>
      <c r="AJ509" s="80"/>
      <c r="AK509" s="84" t="s">
        <v>9745</v>
      </c>
      <c r="AL509" s="80"/>
      <c r="AM509" s="82">
        <v>42982.287986111114</v>
      </c>
      <c r="AN509" s="80" t="s">
        <v>11418</v>
      </c>
      <c r="AO509" s="84" t="s">
        <v>11925</v>
      </c>
      <c r="AP509" s="80" t="s">
        <v>66</v>
      </c>
      <c r="AQ509" s="2"/>
      <c r="AR509" s="3"/>
      <c r="AS509" s="3"/>
      <c r="AT509" s="3"/>
      <c r="AU509" s="3"/>
    </row>
    <row r="510" spans="1:47" x14ac:dyDescent="0.35">
      <c r="A510" s="66" t="s">
        <v>567</v>
      </c>
      <c r="B510" s="67"/>
      <c r="C510" s="67"/>
      <c r="D510" s="68"/>
      <c r="E510" s="70"/>
      <c r="F510" s="104" t="s">
        <v>10648</v>
      </c>
      <c r="G510" s="67"/>
      <c r="H510" s="71"/>
      <c r="I510" s="72"/>
      <c r="J510" s="72"/>
      <c r="K510" s="71" t="s">
        <v>13227</v>
      </c>
      <c r="L510" s="75"/>
      <c r="M510" s="76"/>
      <c r="N510" s="76"/>
      <c r="O510" s="77"/>
      <c r="P510" s="78"/>
      <c r="Q510" s="78"/>
      <c r="R510" s="88"/>
      <c r="S510" s="88"/>
      <c r="T510" s="88"/>
      <c r="U510" s="88"/>
      <c r="V510" s="52"/>
      <c r="W510" s="52"/>
      <c r="X510" s="52"/>
      <c r="Y510" s="52"/>
      <c r="Z510" s="51"/>
      <c r="AA510" s="73"/>
      <c r="AB510" s="73"/>
      <c r="AC510" s="74"/>
      <c r="AD510" s="80">
        <v>534</v>
      </c>
      <c r="AE510" s="80">
        <v>44</v>
      </c>
      <c r="AF510" s="80">
        <v>12279</v>
      </c>
      <c r="AG510" s="80">
        <v>14425</v>
      </c>
      <c r="AH510" s="80"/>
      <c r="AI510" s="80" t="s">
        <v>8150</v>
      </c>
      <c r="AJ510" s="80" t="s">
        <v>9132</v>
      </c>
      <c r="AK510" s="80"/>
      <c r="AL510" s="80"/>
      <c r="AM510" s="82">
        <v>41463.60015046296</v>
      </c>
      <c r="AN510" s="80" t="s">
        <v>11418</v>
      </c>
      <c r="AO510" s="84" t="s">
        <v>11926</v>
      </c>
      <c r="AP510" s="80" t="s">
        <v>66</v>
      </c>
      <c r="AQ510" s="2"/>
      <c r="AR510" s="3"/>
      <c r="AS510" s="3"/>
      <c r="AT510" s="3"/>
      <c r="AU510" s="3"/>
    </row>
    <row r="511" spans="1:47" x14ac:dyDescent="0.35">
      <c r="A511" s="66" t="s">
        <v>568</v>
      </c>
      <c r="B511" s="67"/>
      <c r="C511" s="67"/>
      <c r="D511" s="68"/>
      <c r="E511" s="70"/>
      <c r="F511" s="104" t="s">
        <v>10649</v>
      </c>
      <c r="G511" s="67"/>
      <c r="H511" s="71"/>
      <c r="I511" s="72"/>
      <c r="J511" s="72"/>
      <c r="K511" s="71" t="s">
        <v>13228</v>
      </c>
      <c r="L511" s="75"/>
      <c r="M511" s="76"/>
      <c r="N511" s="76"/>
      <c r="O511" s="77"/>
      <c r="P511" s="78"/>
      <c r="Q511" s="78"/>
      <c r="R511" s="88"/>
      <c r="S511" s="88"/>
      <c r="T511" s="88"/>
      <c r="U511" s="88"/>
      <c r="V511" s="52"/>
      <c r="W511" s="52"/>
      <c r="X511" s="52"/>
      <c r="Y511" s="52"/>
      <c r="Z511" s="51"/>
      <c r="AA511" s="73"/>
      <c r="AB511" s="73"/>
      <c r="AC511" s="74"/>
      <c r="AD511" s="80">
        <v>1167</v>
      </c>
      <c r="AE511" s="80">
        <v>935</v>
      </c>
      <c r="AF511" s="80">
        <v>93999</v>
      </c>
      <c r="AG511" s="80">
        <v>70953</v>
      </c>
      <c r="AH511" s="80"/>
      <c r="AI511" s="80" t="s">
        <v>8151</v>
      </c>
      <c r="AJ511" s="80"/>
      <c r="AK511" s="80"/>
      <c r="AL511" s="80"/>
      <c r="AM511" s="82">
        <v>43427.918437499997</v>
      </c>
      <c r="AN511" s="80" t="s">
        <v>11418</v>
      </c>
      <c r="AO511" s="84" t="s">
        <v>11927</v>
      </c>
      <c r="AP511" s="80" t="s">
        <v>66</v>
      </c>
      <c r="AQ511" s="2"/>
      <c r="AR511" s="3"/>
      <c r="AS511" s="3"/>
      <c r="AT511" s="3"/>
      <c r="AU511" s="3"/>
    </row>
    <row r="512" spans="1:47" x14ac:dyDescent="0.35">
      <c r="A512" s="66" t="s">
        <v>569</v>
      </c>
      <c r="B512" s="67"/>
      <c r="C512" s="67"/>
      <c r="D512" s="68"/>
      <c r="E512" s="70"/>
      <c r="F512" s="104" t="s">
        <v>10650</v>
      </c>
      <c r="G512" s="67"/>
      <c r="H512" s="71"/>
      <c r="I512" s="72"/>
      <c r="J512" s="72"/>
      <c r="K512" s="71" t="s">
        <v>13229</v>
      </c>
      <c r="L512" s="75"/>
      <c r="M512" s="76"/>
      <c r="N512" s="76"/>
      <c r="O512" s="77"/>
      <c r="P512" s="78"/>
      <c r="Q512" s="78"/>
      <c r="R512" s="88"/>
      <c r="S512" s="88"/>
      <c r="T512" s="88"/>
      <c r="U512" s="88"/>
      <c r="V512" s="52"/>
      <c r="W512" s="52"/>
      <c r="X512" s="52"/>
      <c r="Y512" s="52"/>
      <c r="Z512" s="51"/>
      <c r="AA512" s="73"/>
      <c r="AB512" s="73"/>
      <c r="AC512" s="74"/>
      <c r="AD512" s="80">
        <v>3308</v>
      </c>
      <c r="AE512" s="80">
        <v>1447</v>
      </c>
      <c r="AF512" s="80">
        <v>2323</v>
      </c>
      <c r="AG512" s="80">
        <v>2654</v>
      </c>
      <c r="AH512" s="80"/>
      <c r="AI512" s="80" t="s">
        <v>8152</v>
      </c>
      <c r="AJ512" s="80"/>
      <c r="AK512" s="84" t="s">
        <v>9746</v>
      </c>
      <c r="AL512" s="80"/>
      <c r="AM512" s="82">
        <v>42065.693726851852</v>
      </c>
      <c r="AN512" s="80" t="s">
        <v>11418</v>
      </c>
      <c r="AO512" s="84" t="s">
        <v>11928</v>
      </c>
      <c r="AP512" s="80" t="s">
        <v>66</v>
      </c>
      <c r="AQ512" s="2"/>
      <c r="AR512" s="3"/>
      <c r="AS512" s="3"/>
      <c r="AT512" s="3"/>
      <c r="AU512" s="3"/>
    </row>
    <row r="513" spans="1:47" x14ac:dyDescent="0.35">
      <c r="A513" s="66" t="s">
        <v>570</v>
      </c>
      <c r="B513" s="67"/>
      <c r="C513" s="67"/>
      <c r="D513" s="68"/>
      <c r="E513" s="70"/>
      <c r="F513" s="104" t="s">
        <v>10651</v>
      </c>
      <c r="G513" s="67"/>
      <c r="H513" s="71"/>
      <c r="I513" s="72"/>
      <c r="J513" s="72"/>
      <c r="K513" s="71" t="s">
        <v>13230</v>
      </c>
      <c r="L513" s="75"/>
      <c r="M513" s="76"/>
      <c r="N513" s="76"/>
      <c r="O513" s="77"/>
      <c r="P513" s="78"/>
      <c r="Q513" s="78"/>
      <c r="R513" s="88"/>
      <c r="S513" s="88"/>
      <c r="T513" s="88"/>
      <c r="U513" s="88"/>
      <c r="V513" s="52"/>
      <c r="W513" s="52"/>
      <c r="X513" s="52"/>
      <c r="Y513" s="52"/>
      <c r="Z513" s="51"/>
      <c r="AA513" s="73"/>
      <c r="AB513" s="73"/>
      <c r="AC513" s="74"/>
      <c r="AD513" s="80">
        <v>5002</v>
      </c>
      <c r="AE513" s="80">
        <v>927</v>
      </c>
      <c r="AF513" s="80">
        <v>18096</v>
      </c>
      <c r="AG513" s="80">
        <v>29591</v>
      </c>
      <c r="AH513" s="80"/>
      <c r="AI513" s="80"/>
      <c r="AJ513" s="80"/>
      <c r="AK513" s="80"/>
      <c r="AL513" s="80"/>
      <c r="AM513" s="82">
        <v>43850.23715277778</v>
      </c>
      <c r="AN513" s="80" t="s">
        <v>11418</v>
      </c>
      <c r="AO513" s="84" t="s">
        <v>11929</v>
      </c>
      <c r="AP513" s="80" t="s">
        <v>66</v>
      </c>
      <c r="AQ513" s="2"/>
      <c r="AR513" s="3"/>
      <c r="AS513" s="3"/>
      <c r="AT513" s="3"/>
      <c r="AU513" s="3"/>
    </row>
    <row r="514" spans="1:47" x14ac:dyDescent="0.35">
      <c r="A514" s="66" t="s">
        <v>571</v>
      </c>
      <c r="B514" s="67"/>
      <c r="C514" s="67"/>
      <c r="D514" s="68"/>
      <c r="E514" s="70"/>
      <c r="F514" s="104" t="s">
        <v>10652</v>
      </c>
      <c r="G514" s="67"/>
      <c r="H514" s="71"/>
      <c r="I514" s="72"/>
      <c r="J514" s="72"/>
      <c r="K514" s="71" t="s">
        <v>13231</v>
      </c>
      <c r="L514" s="75"/>
      <c r="M514" s="76"/>
      <c r="N514" s="76"/>
      <c r="O514" s="77"/>
      <c r="P514" s="78"/>
      <c r="Q514" s="78"/>
      <c r="R514" s="88"/>
      <c r="S514" s="88"/>
      <c r="T514" s="88"/>
      <c r="U514" s="88"/>
      <c r="V514" s="52"/>
      <c r="W514" s="52"/>
      <c r="X514" s="52"/>
      <c r="Y514" s="52"/>
      <c r="Z514" s="51"/>
      <c r="AA514" s="73"/>
      <c r="AB514" s="73"/>
      <c r="AC514" s="74"/>
      <c r="AD514" s="80">
        <v>139</v>
      </c>
      <c r="AE514" s="80">
        <v>42</v>
      </c>
      <c r="AF514" s="80">
        <v>4552</v>
      </c>
      <c r="AG514" s="80">
        <v>10847</v>
      </c>
      <c r="AH514" s="80"/>
      <c r="AI514" s="80"/>
      <c r="AJ514" s="80" t="s">
        <v>9133</v>
      </c>
      <c r="AK514" s="80"/>
      <c r="AL514" s="80"/>
      <c r="AM514" s="82">
        <v>41300.876226851855</v>
      </c>
      <c r="AN514" s="80" t="s">
        <v>11418</v>
      </c>
      <c r="AO514" s="84" t="s">
        <v>11930</v>
      </c>
      <c r="AP514" s="80" t="s">
        <v>66</v>
      </c>
      <c r="AQ514" s="2"/>
      <c r="AR514" s="3"/>
      <c r="AS514" s="3"/>
      <c r="AT514" s="3"/>
      <c r="AU514" s="3"/>
    </row>
    <row r="515" spans="1:47" x14ac:dyDescent="0.35">
      <c r="A515" s="66" t="s">
        <v>572</v>
      </c>
      <c r="B515" s="67"/>
      <c r="C515" s="67"/>
      <c r="D515" s="68"/>
      <c r="E515" s="70"/>
      <c r="F515" s="104" t="s">
        <v>10653</v>
      </c>
      <c r="G515" s="67"/>
      <c r="H515" s="71"/>
      <c r="I515" s="72"/>
      <c r="J515" s="72"/>
      <c r="K515" s="71" t="s">
        <v>13232</v>
      </c>
      <c r="L515" s="75"/>
      <c r="M515" s="76"/>
      <c r="N515" s="76"/>
      <c r="O515" s="77"/>
      <c r="P515" s="78"/>
      <c r="Q515" s="78"/>
      <c r="R515" s="88"/>
      <c r="S515" s="88"/>
      <c r="T515" s="88"/>
      <c r="U515" s="88"/>
      <c r="V515" s="52"/>
      <c r="W515" s="52"/>
      <c r="X515" s="52"/>
      <c r="Y515" s="52"/>
      <c r="Z515" s="51"/>
      <c r="AA515" s="73"/>
      <c r="AB515" s="73"/>
      <c r="AC515" s="74"/>
      <c r="AD515" s="80">
        <v>466</v>
      </c>
      <c r="AE515" s="80">
        <v>130</v>
      </c>
      <c r="AF515" s="80">
        <v>8827</v>
      </c>
      <c r="AG515" s="80">
        <v>1545</v>
      </c>
      <c r="AH515" s="80"/>
      <c r="AI515" s="80"/>
      <c r="AJ515" s="80" t="s">
        <v>8892</v>
      </c>
      <c r="AK515" s="84" t="s">
        <v>9747</v>
      </c>
      <c r="AL515" s="80"/>
      <c r="AM515" s="82">
        <v>40264.318414351852</v>
      </c>
      <c r="AN515" s="80" t="s">
        <v>11418</v>
      </c>
      <c r="AO515" s="84" t="s">
        <v>11931</v>
      </c>
      <c r="AP515" s="80" t="s">
        <v>66</v>
      </c>
      <c r="AQ515" s="2"/>
      <c r="AR515" s="3"/>
      <c r="AS515" s="3"/>
      <c r="AT515" s="3"/>
      <c r="AU515" s="3"/>
    </row>
    <row r="516" spans="1:47" x14ac:dyDescent="0.35">
      <c r="A516" s="66" t="s">
        <v>573</v>
      </c>
      <c r="B516" s="67"/>
      <c r="C516" s="67"/>
      <c r="D516" s="68"/>
      <c r="E516" s="70"/>
      <c r="F516" s="104" t="s">
        <v>10654</v>
      </c>
      <c r="G516" s="67"/>
      <c r="H516" s="71"/>
      <c r="I516" s="72"/>
      <c r="J516" s="72"/>
      <c r="K516" s="71" t="s">
        <v>13233</v>
      </c>
      <c r="L516" s="75"/>
      <c r="M516" s="76"/>
      <c r="N516" s="76"/>
      <c r="O516" s="77"/>
      <c r="P516" s="78"/>
      <c r="Q516" s="78"/>
      <c r="R516" s="88"/>
      <c r="S516" s="88"/>
      <c r="T516" s="88"/>
      <c r="U516" s="88"/>
      <c r="V516" s="52"/>
      <c r="W516" s="52"/>
      <c r="X516" s="52"/>
      <c r="Y516" s="52"/>
      <c r="Z516" s="51"/>
      <c r="AA516" s="73"/>
      <c r="AB516" s="73"/>
      <c r="AC516" s="74"/>
      <c r="AD516" s="80">
        <v>616</v>
      </c>
      <c r="AE516" s="80">
        <v>5351</v>
      </c>
      <c r="AF516" s="80">
        <v>100922</v>
      </c>
      <c r="AG516" s="80">
        <v>52108</v>
      </c>
      <c r="AH516" s="80"/>
      <c r="AI516" s="80" t="s">
        <v>8153</v>
      </c>
      <c r="AJ516" s="80"/>
      <c r="AK516" s="80"/>
      <c r="AL516" s="80"/>
      <c r="AM516" s="82">
        <v>41054.644560185188</v>
      </c>
      <c r="AN516" s="80" t="s">
        <v>11418</v>
      </c>
      <c r="AO516" s="84" t="s">
        <v>11932</v>
      </c>
      <c r="AP516" s="80" t="s">
        <v>66</v>
      </c>
      <c r="AQ516" s="2"/>
      <c r="AR516" s="3"/>
      <c r="AS516" s="3"/>
      <c r="AT516" s="3"/>
      <c r="AU516" s="3"/>
    </row>
    <row r="517" spans="1:47" x14ac:dyDescent="0.35">
      <c r="A517" s="66" t="s">
        <v>1199</v>
      </c>
      <c r="B517" s="67"/>
      <c r="C517" s="67"/>
      <c r="D517" s="68"/>
      <c r="E517" s="70"/>
      <c r="F517" s="104" t="s">
        <v>10655</v>
      </c>
      <c r="G517" s="67"/>
      <c r="H517" s="71"/>
      <c r="I517" s="72"/>
      <c r="J517" s="72"/>
      <c r="K517" s="71" t="s">
        <v>13234</v>
      </c>
      <c r="L517" s="75"/>
      <c r="M517" s="76"/>
      <c r="N517" s="76"/>
      <c r="O517" s="77"/>
      <c r="P517" s="78"/>
      <c r="Q517" s="78"/>
      <c r="R517" s="88"/>
      <c r="S517" s="88"/>
      <c r="T517" s="88"/>
      <c r="U517" s="88"/>
      <c r="V517" s="52"/>
      <c r="W517" s="52"/>
      <c r="X517" s="52"/>
      <c r="Y517" s="52"/>
      <c r="Z517" s="51"/>
      <c r="AA517" s="73"/>
      <c r="AB517" s="73"/>
      <c r="AC517" s="74"/>
      <c r="AD517" s="80">
        <v>181</v>
      </c>
      <c r="AE517" s="80">
        <v>139</v>
      </c>
      <c r="AF517" s="80">
        <v>772</v>
      </c>
      <c r="AG517" s="80">
        <v>6453</v>
      </c>
      <c r="AH517" s="80"/>
      <c r="AI517" s="80" t="s">
        <v>8154</v>
      </c>
      <c r="AJ517" s="80" t="s">
        <v>9134</v>
      </c>
      <c r="AK517" s="80"/>
      <c r="AL517" s="80"/>
      <c r="AM517" s="82">
        <v>41906.491747685184</v>
      </c>
      <c r="AN517" s="80" t="s">
        <v>11418</v>
      </c>
      <c r="AO517" s="84" t="s">
        <v>11933</v>
      </c>
      <c r="AP517" s="80" t="s">
        <v>66</v>
      </c>
      <c r="AQ517" s="2"/>
      <c r="AR517" s="3"/>
      <c r="AS517" s="3"/>
      <c r="AT517" s="3"/>
      <c r="AU517" s="3"/>
    </row>
    <row r="518" spans="1:47" x14ac:dyDescent="0.35">
      <c r="A518" s="66" t="s">
        <v>574</v>
      </c>
      <c r="B518" s="67"/>
      <c r="C518" s="67"/>
      <c r="D518" s="68"/>
      <c r="E518" s="70"/>
      <c r="F518" s="104" t="s">
        <v>10656</v>
      </c>
      <c r="G518" s="67"/>
      <c r="H518" s="71"/>
      <c r="I518" s="72"/>
      <c r="J518" s="72"/>
      <c r="K518" s="71" t="s">
        <v>13235</v>
      </c>
      <c r="L518" s="75"/>
      <c r="M518" s="76"/>
      <c r="N518" s="76"/>
      <c r="O518" s="77"/>
      <c r="P518" s="78"/>
      <c r="Q518" s="78"/>
      <c r="R518" s="88"/>
      <c r="S518" s="88"/>
      <c r="T518" s="88"/>
      <c r="U518" s="88"/>
      <c r="V518" s="52"/>
      <c r="W518" s="52"/>
      <c r="X518" s="52"/>
      <c r="Y518" s="52"/>
      <c r="Z518" s="51"/>
      <c r="AA518" s="73"/>
      <c r="AB518" s="73"/>
      <c r="AC518" s="74"/>
      <c r="AD518" s="80">
        <v>1415</v>
      </c>
      <c r="AE518" s="80">
        <v>310</v>
      </c>
      <c r="AF518" s="80">
        <v>18117</v>
      </c>
      <c r="AG518" s="80">
        <v>24167</v>
      </c>
      <c r="AH518" s="80"/>
      <c r="AI518" s="80"/>
      <c r="AJ518" s="80"/>
      <c r="AK518" s="80"/>
      <c r="AL518" s="80"/>
      <c r="AM518" s="82">
        <v>43443.711319444446</v>
      </c>
      <c r="AN518" s="80" t="s">
        <v>11418</v>
      </c>
      <c r="AO518" s="84" t="s">
        <v>11934</v>
      </c>
      <c r="AP518" s="80" t="s">
        <v>66</v>
      </c>
      <c r="AQ518" s="2"/>
      <c r="AR518" s="3"/>
      <c r="AS518" s="3"/>
      <c r="AT518" s="3"/>
      <c r="AU518" s="3"/>
    </row>
    <row r="519" spans="1:47" x14ac:dyDescent="0.35">
      <c r="A519" s="66" t="s">
        <v>575</v>
      </c>
      <c r="B519" s="67"/>
      <c r="C519" s="67"/>
      <c r="D519" s="68"/>
      <c r="E519" s="70"/>
      <c r="F519" s="104" t="s">
        <v>10657</v>
      </c>
      <c r="G519" s="67"/>
      <c r="H519" s="71"/>
      <c r="I519" s="72"/>
      <c r="J519" s="72"/>
      <c r="K519" s="71" t="s">
        <v>13236</v>
      </c>
      <c r="L519" s="75"/>
      <c r="M519" s="76"/>
      <c r="N519" s="76"/>
      <c r="O519" s="77"/>
      <c r="P519" s="78"/>
      <c r="Q519" s="78"/>
      <c r="R519" s="88"/>
      <c r="S519" s="88"/>
      <c r="T519" s="88"/>
      <c r="U519" s="88"/>
      <c r="V519" s="52"/>
      <c r="W519" s="52"/>
      <c r="X519" s="52"/>
      <c r="Y519" s="52"/>
      <c r="Z519" s="51"/>
      <c r="AA519" s="73"/>
      <c r="AB519" s="73"/>
      <c r="AC519" s="74"/>
      <c r="AD519" s="80">
        <v>680</v>
      </c>
      <c r="AE519" s="80">
        <v>833</v>
      </c>
      <c r="AF519" s="80">
        <v>48150</v>
      </c>
      <c r="AG519" s="80">
        <v>84820</v>
      </c>
      <c r="AH519" s="80"/>
      <c r="AI519" s="80" t="s">
        <v>8155</v>
      </c>
      <c r="AJ519" s="80"/>
      <c r="AK519" s="80"/>
      <c r="AL519" s="80"/>
      <c r="AM519" s="82">
        <v>43499.271238425928</v>
      </c>
      <c r="AN519" s="80" t="s">
        <v>11418</v>
      </c>
      <c r="AO519" s="84" t="s">
        <v>11935</v>
      </c>
      <c r="AP519" s="80" t="s">
        <v>66</v>
      </c>
      <c r="AQ519" s="2"/>
      <c r="AR519" s="3"/>
      <c r="AS519" s="3"/>
      <c r="AT519" s="3"/>
      <c r="AU519" s="3"/>
    </row>
    <row r="520" spans="1:47" x14ac:dyDescent="0.35">
      <c r="A520" s="66" t="s">
        <v>576</v>
      </c>
      <c r="B520" s="67"/>
      <c r="C520" s="67"/>
      <c r="D520" s="68"/>
      <c r="E520" s="70"/>
      <c r="F520" s="104" t="s">
        <v>10658</v>
      </c>
      <c r="G520" s="67"/>
      <c r="H520" s="71"/>
      <c r="I520" s="72"/>
      <c r="J520" s="72"/>
      <c r="K520" s="71" t="s">
        <v>13237</v>
      </c>
      <c r="L520" s="75"/>
      <c r="M520" s="76"/>
      <c r="N520" s="76"/>
      <c r="O520" s="77"/>
      <c r="P520" s="78"/>
      <c r="Q520" s="78"/>
      <c r="R520" s="88"/>
      <c r="S520" s="88"/>
      <c r="T520" s="88"/>
      <c r="U520" s="88"/>
      <c r="V520" s="52"/>
      <c r="W520" s="52"/>
      <c r="X520" s="52"/>
      <c r="Y520" s="52"/>
      <c r="Z520" s="51"/>
      <c r="AA520" s="73"/>
      <c r="AB520" s="73"/>
      <c r="AC520" s="74"/>
      <c r="AD520" s="80">
        <v>10</v>
      </c>
      <c r="AE520" s="80">
        <v>1</v>
      </c>
      <c r="AF520" s="80">
        <v>20</v>
      </c>
      <c r="AG520" s="80">
        <v>8</v>
      </c>
      <c r="AH520" s="80"/>
      <c r="AI520" s="80" t="s">
        <v>8156</v>
      </c>
      <c r="AJ520" s="80"/>
      <c r="AK520" s="80"/>
      <c r="AL520" s="80"/>
      <c r="AM520" s="82">
        <v>44401.85460648148</v>
      </c>
      <c r="AN520" s="80" t="s">
        <v>11418</v>
      </c>
      <c r="AO520" s="84" t="s">
        <v>11936</v>
      </c>
      <c r="AP520" s="80" t="s">
        <v>66</v>
      </c>
      <c r="AQ520" s="2"/>
      <c r="AR520" s="3"/>
      <c r="AS520" s="3"/>
      <c r="AT520" s="3"/>
      <c r="AU520" s="3"/>
    </row>
    <row r="521" spans="1:47" x14ac:dyDescent="0.35">
      <c r="A521" s="66" t="s">
        <v>577</v>
      </c>
      <c r="B521" s="67"/>
      <c r="C521" s="67"/>
      <c r="D521" s="68"/>
      <c r="E521" s="70"/>
      <c r="F521" s="104" t="s">
        <v>10659</v>
      </c>
      <c r="G521" s="67"/>
      <c r="H521" s="71"/>
      <c r="I521" s="72"/>
      <c r="J521" s="72"/>
      <c r="K521" s="71" t="s">
        <v>13238</v>
      </c>
      <c r="L521" s="75"/>
      <c r="M521" s="76"/>
      <c r="N521" s="76"/>
      <c r="O521" s="77"/>
      <c r="P521" s="78"/>
      <c r="Q521" s="78"/>
      <c r="R521" s="88"/>
      <c r="S521" s="88"/>
      <c r="T521" s="88"/>
      <c r="U521" s="88"/>
      <c r="V521" s="52"/>
      <c r="W521" s="52"/>
      <c r="X521" s="52"/>
      <c r="Y521" s="52"/>
      <c r="Z521" s="51"/>
      <c r="AA521" s="73"/>
      <c r="AB521" s="73"/>
      <c r="AC521" s="74"/>
      <c r="AD521" s="80">
        <v>278</v>
      </c>
      <c r="AE521" s="80">
        <v>297</v>
      </c>
      <c r="AF521" s="80">
        <v>8309</v>
      </c>
      <c r="AG521" s="80">
        <v>5977</v>
      </c>
      <c r="AH521" s="80"/>
      <c r="AI521" s="80" t="s">
        <v>8157</v>
      </c>
      <c r="AJ521" s="80" t="s">
        <v>9135</v>
      </c>
      <c r="AK521" s="84" t="s">
        <v>9748</v>
      </c>
      <c r="AL521" s="80"/>
      <c r="AM521" s="82">
        <v>41018.179351851853</v>
      </c>
      <c r="AN521" s="80" t="s">
        <v>11418</v>
      </c>
      <c r="AO521" s="84" t="s">
        <v>11937</v>
      </c>
      <c r="AP521" s="80" t="s">
        <v>66</v>
      </c>
      <c r="AQ521" s="2"/>
      <c r="AR521" s="3"/>
      <c r="AS521" s="3"/>
      <c r="AT521" s="3"/>
      <c r="AU521" s="3"/>
    </row>
    <row r="522" spans="1:47" x14ac:dyDescent="0.35">
      <c r="A522" s="66" t="s">
        <v>1069</v>
      </c>
      <c r="B522" s="67"/>
      <c r="C522" s="67"/>
      <c r="D522" s="68"/>
      <c r="E522" s="70"/>
      <c r="F522" s="104" t="s">
        <v>10660</v>
      </c>
      <c r="G522" s="67"/>
      <c r="H522" s="71"/>
      <c r="I522" s="72"/>
      <c r="J522" s="72"/>
      <c r="K522" s="71" t="s">
        <v>13239</v>
      </c>
      <c r="L522" s="75"/>
      <c r="M522" s="76"/>
      <c r="N522" s="76"/>
      <c r="O522" s="77"/>
      <c r="P522" s="78"/>
      <c r="Q522" s="78"/>
      <c r="R522" s="88"/>
      <c r="S522" s="88"/>
      <c r="T522" s="88"/>
      <c r="U522" s="88"/>
      <c r="V522" s="52"/>
      <c r="W522" s="52"/>
      <c r="X522" s="52"/>
      <c r="Y522" s="52"/>
      <c r="Z522" s="51"/>
      <c r="AA522" s="73"/>
      <c r="AB522" s="73"/>
      <c r="AC522" s="74"/>
      <c r="AD522" s="80">
        <v>1375</v>
      </c>
      <c r="AE522" s="80">
        <v>1873</v>
      </c>
      <c r="AF522" s="80">
        <v>25505</v>
      </c>
      <c r="AG522" s="80">
        <v>11572</v>
      </c>
      <c r="AH522" s="80"/>
      <c r="AI522" s="80" t="s">
        <v>8158</v>
      </c>
      <c r="AJ522" s="80" t="s">
        <v>9126</v>
      </c>
      <c r="AK522" s="84" t="s">
        <v>9749</v>
      </c>
      <c r="AL522" s="80"/>
      <c r="AM522" s="82">
        <v>40277.410937499997</v>
      </c>
      <c r="AN522" s="80" t="s">
        <v>11418</v>
      </c>
      <c r="AO522" s="84" t="s">
        <v>11938</v>
      </c>
      <c r="AP522" s="80" t="s">
        <v>66</v>
      </c>
      <c r="AQ522" s="2"/>
      <c r="AR522" s="3"/>
      <c r="AS522" s="3"/>
      <c r="AT522" s="3"/>
      <c r="AU522" s="3"/>
    </row>
    <row r="523" spans="1:47" x14ac:dyDescent="0.35">
      <c r="A523" s="66" t="s">
        <v>578</v>
      </c>
      <c r="B523" s="67"/>
      <c r="C523" s="67"/>
      <c r="D523" s="68"/>
      <c r="E523" s="70"/>
      <c r="F523" s="104" t="s">
        <v>10661</v>
      </c>
      <c r="G523" s="67"/>
      <c r="H523" s="71"/>
      <c r="I523" s="72"/>
      <c r="J523" s="72"/>
      <c r="K523" s="71" t="s">
        <v>13240</v>
      </c>
      <c r="L523" s="75"/>
      <c r="M523" s="76"/>
      <c r="N523" s="76"/>
      <c r="O523" s="77"/>
      <c r="P523" s="78"/>
      <c r="Q523" s="78"/>
      <c r="R523" s="88"/>
      <c r="S523" s="88"/>
      <c r="T523" s="88"/>
      <c r="U523" s="88"/>
      <c r="V523" s="52"/>
      <c r="W523" s="52"/>
      <c r="X523" s="52"/>
      <c r="Y523" s="52"/>
      <c r="Z523" s="51"/>
      <c r="AA523" s="73"/>
      <c r="AB523" s="73"/>
      <c r="AC523" s="74"/>
      <c r="AD523" s="80">
        <v>734</v>
      </c>
      <c r="AE523" s="80">
        <v>164</v>
      </c>
      <c r="AF523" s="80">
        <v>4207</v>
      </c>
      <c r="AG523" s="80">
        <v>9318</v>
      </c>
      <c r="AH523" s="80"/>
      <c r="AI523" s="80" t="s">
        <v>8159</v>
      </c>
      <c r="AJ523" s="80" t="s">
        <v>9136</v>
      </c>
      <c r="AK523" s="84" t="s">
        <v>9750</v>
      </c>
      <c r="AL523" s="80"/>
      <c r="AM523" s="82">
        <v>41019.107939814814</v>
      </c>
      <c r="AN523" s="80" t="s">
        <v>11418</v>
      </c>
      <c r="AO523" s="84" t="s">
        <v>11939</v>
      </c>
      <c r="AP523" s="80" t="s">
        <v>66</v>
      </c>
      <c r="AQ523" s="2"/>
      <c r="AR523" s="3"/>
      <c r="AS523" s="3"/>
      <c r="AT523" s="3"/>
      <c r="AU523" s="3"/>
    </row>
    <row r="524" spans="1:47" x14ac:dyDescent="0.35">
      <c r="A524" s="66" t="s">
        <v>579</v>
      </c>
      <c r="B524" s="67"/>
      <c r="C524" s="67"/>
      <c r="D524" s="68"/>
      <c r="E524" s="70"/>
      <c r="F524" s="104" t="s">
        <v>10662</v>
      </c>
      <c r="G524" s="67"/>
      <c r="H524" s="71"/>
      <c r="I524" s="72"/>
      <c r="J524" s="72"/>
      <c r="K524" s="71" t="s">
        <v>13241</v>
      </c>
      <c r="L524" s="75"/>
      <c r="M524" s="76"/>
      <c r="N524" s="76"/>
      <c r="O524" s="77"/>
      <c r="P524" s="78"/>
      <c r="Q524" s="78"/>
      <c r="R524" s="88"/>
      <c r="S524" s="88"/>
      <c r="T524" s="88"/>
      <c r="U524" s="88"/>
      <c r="V524" s="52"/>
      <c r="W524" s="52"/>
      <c r="X524" s="52"/>
      <c r="Y524" s="52"/>
      <c r="Z524" s="51"/>
      <c r="AA524" s="73"/>
      <c r="AB524" s="73"/>
      <c r="AC524" s="74"/>
      <c r="AD524" s="80">
        <v>2517</v>
      </c>
      <c r="AE524" s="80">
        <v>1667</v>
      </c>
      <c r="AF524" s="80">
        <v>95825</v>
      </c>
      <c r="AG524" s="80">
        <v>92685</v>
      </c>
      <c r="AH524" s="80"/>
      <c r="AI524" s="80" t="s">
        <v>8160</v>
      </c>
      <c r="AJ524" s="80"/>
      <c r="AK524" s="80"/>
      <c r="AL524" s="80"/>
      <c r="AM524" s="82">
        <v>43212.248564814814</v>
      </c>
      <c r="AN524" s="80" t="s">
        <v>11418</v>
      </c>
      <c r="AO524" s="84" t="s">
        <v>11940</v>
      </c>
      <c r="AP524" s="80" t="s">
        <v>66</v>
      </c>
      <c r="AQ524" s="2"/>
      <c r="AR524" s="3"/>
      <c r="AS524" s="3"/>
      <c r="AT524" s="3"/>
      <c r="AU524" s="3"/>
    </row>
    <row r="525" spans="1:47" x14ac:dyDescent="0.35">
      <c r="A525" s="66" t="s">
        <v>580</v>
      </c>
      <c r="B525" s="67"/>
      <c r="C525" s="67"/>
      <c r="D525" s="68"/>
      <c r="E525" s="70"/>
      <c r="F525" s="104" t="s">
        <v>10663</v>
      </c>
      <c r="G525" s="67"/>
      <c r="H525" s="71"/>
      <c r="I525" s="72"/>
      <c r="J525" s="72"/>
      <c r="K525" s="71" t="s">
        <v>13242</v>
      </c>
      <c r="L525" s="75"/>
      <c r="M525" s="76"/>
      <c r="N525" s="76"/>
      <c r="O525" s="77"/>
      <c r="P525" s="78"/>
      <c r="Q525" s="78"/>
      <c r="R525" s="88"/>
      <c r="S525" s="88"/>
      <c r="T525" s="88"/>
      <c r="U525" s="88"/>
      <c r="V525" s="52"/>
      <c r="W525" s="52"/>
      <c r="X525" s="52"/>
      <c r="Y525" s="52"/>
      <c r="Z525" s="51"/>
      <c r="AA525" s="73"/>
      <c r="AB525" s="73"/>
      <c r="AC525" s="74"/>
      <c r="AD525" s="80">
        <v>435</v>
      </c>
      <c r="AE525" s="80">
        <v>345</v>
      </c>
      <c r="AF525" s="80">
        <v>35486</v>
      </c>
      <c r="AG525" s="80">
        <v>36017</v>
      </c>
      <c r="AH525" s="80"/>
      <c r="AI525" s="80" t="s">
        <v>8161</v>
      </c>
      <c r="AJ525" s="80"/>
      <c r="AK525" s="80"/>
      <c r="AL525" s="80"/>
      <c r="AM525" s="82">
        <v>42825.519895833335</v>
      </c>
      <c r="AN525" s="80" t="s">
        <v>11418</v>
      </c>
      <c r="AO525" s="84" t="s">
        <v>11941</v>
      </c>
      <c r="AP525" s="80" t="s">
        <v>66</v>
      </c>
      <c r="AQ525" s="2"/>
      <c r="AR525" s="3"/>
      <c r="AS525" s="3"/>
      <c r="AT525" s="3"/>
      <c r="AU525" s="3"/>
    </row>
    <row r="526" spans="1:47" x14ac:dyDescent="0.35">
      <c r="A526" s="66" t="s">
        <v>581</v>
      </c>
      <c r="B526" s="67"/>
      <c r="C526" s="67"/>
      <c r="D526" s="68"/>
      <c r="E526" s="70"/>
      <c r="F526" s="104" t="s">
        <v>10664</v>
      </c>
      <c r="G526" s="67"/>
      <c r="H526" s="71"/>
      <c r="I526" s="72"/>
      <c r="J526" s="72"/>
      <c r="K526" s="71" t="s">
        <v>13243</v>
      </c>
      <c r="L526" s="75"/>
      <c r="M526" s="76"/>
      <c r="N526" s="76"/>
      <c r="O526" s="77"/>
      <c r="P526" s="78"/>
      <c r="Q526" s="78"/>
      <c r="R526" s="88"/>
      <c r="S526" s="88"/>
      <c r="T526" s="88"/>
      <c r="U526" s="88"/>
      <c r="V526" s="52"/>
      <c r="W526" s="52"/>
      <c r="X526" s="52"/>
      <c r="Y526" s="52"/>
      <c r="Z526" s="51"/>
      <c r="AA526" s="73"/>
      <c r="AB526" s="73"/>
      <c r="AC526" s="74"/>
      <c r="AD526" s="80">
        <v>524</v>
      </c>
      <c r="AE526" s="80">
        <v>366</v>
      </c>
      <c r="AF526" s="80">
        <v>8382</v>
      </c>
      <c r="AG526" s="80">
        <v>11926</v>
      </c>
      <c r="AH526" s="80"/>
      <c r="AI526" s="80" t="s">
        <v>8162</v>
      </c>
      <c r="AJ526" s="80" t="s">
        <v>9058</v>
      </c>
      <c r="AK526" s="84" t="s">
        <v>9751</v>
      </c>
      <c r="AL526" s="80"/>
      <c r="AM526" s="82">
        <v>43221.819803240738</v>
      </c>
      <c r="AN526" s="80" t="s">
        <v>11418</v>
      </c>
      <c r="AO526" s="84" t="s">
        <v>11942</v>
      </c>
      <c r="AP526" s="80" t="s">
        <v>66</v>
      </c>
      <c r="AQ526" s="2"/>
      <c r="AR526" s="3"/>
      <c r="AS526" s="3"/>
      <c r="AT526" s="3"/>
      <c r="AU526" s="3"/>
    </row>
    <row r="527" spans="1:47" x14ac:dyDescent="0.35">
      <c r="A527" s="66" t="s">
        <v>1407</v>
      </c>
      <c r="B527" s="67"/>
      <c r="C527" s="67"/>
      <c r="D527" s="68"/>
      <c r="E527" s="70"/>
      <c r="F527" s="104" t="s">
        <v>10665</v>
      </c>
      <c r="G527" s="67"/>
      <c r="H527" s="71"/>
      <c r="I527" s="72"/>
      <c r="J527" s="72"/>
      <c r="K527" s="71" t="s">
        <v>13244</v>
      </c>
      <c r="L527" s="75"/>
      <c r="M527" s="76"/>
      <c r="N527" s="76"/>
      <c r="O527" s="77"/>
      <c r="P527" s="78"/>
      <c r="Q527" s="78"/>
      <c r="R527" s="88"/>
      <c r="S527" s="88"/>
      <c r="T527" s="88"/>
      <c r="U527" s="88"/>
      <c r="V527" s="52"/>
      <c r="W527" s="52"/>
      <c r="X527" s="52"/>
      <c r="Y527" s="52"/>
      <c r="Z527" s="51"/>
      <c r="AA527" s="73"/>
      <c r="AB527" s="73"/>
      <c r="AC527" s="74"/>
      <c r="AD527" s="80">
        <v>1287</v>
      </c>
      <c r="AE527" s="80">
        <v>896646</v>
      </c>
      <c r="AF527" s="80">
        <v>239840</v>
      </c>
      <c r="AG527" s="80">
        <v>6174</v>
      </c>
      <c r="AH527" s="80"/>
      <c r="AI527" s="80" t="s">
        <v>8163</v>
      </c>
      <c r="AJ527" s="80" t="s">
        <v>8875</v>
      </c>
      <c r="AK527" s="84" t="s">
        <v>9752</v>
      </c>
      <c r="AL527" s="80"/>
      <c r="AM527" s="82">
        <v>39321.527962962966</v>
      </c>
      <c r="AN527" s="80" t="s">
        <v>11418</v>
      </c>
      <c r="AO527" s="84" t="s">
        <v>11943</v>
      </c>
      <c r="AP527" s="80" t="s">
        <v>65</v>
      </c>
      <c r="AQ527" s="2"/>
      <c r="AR527" s="3"/>
      <c r="AS527" s="3"/>
      <c r="AT527" s="3"/>
      <c r="AU527" s="3"/>
    </row>
    <row r="528" spans="1:47" x14ac:dyDescent="0.35">
      <c r="A528" s="66" t="s">
        <v>1194</v>
      </c>
      <c r="B528" s="67"/>
      <c r="C528" s="67"/>
      <c r="D528" s="68"/>
      <c r="E528" s="70"/>
      <c r="F528" s="104" t="s">
        <v>10666</v>
      </c>
      <c r="G528" s="67"/>
      <c r="H528" s="71"/>
      <c r="I528" s="72"/>
      <c r="J528" s="72"/>
      <c r="K528" s="71" t="s">
        <v>13245</v>
      </c>
      <c r="L528" s="75"/>
      <c r="M528" s="76"/>
      <c r="N528" s="76"/>
      <c r="O528" s="77"/>
      <c r="P528" s="78"/>
      <c r="Q528" s="78"/>
      <c r="R528" s="88"/>
      <c r="S528" s="88"/>
      <c r="T528" s="88"/>
      <c r="U528" s="88"/>
      <c r="V528" s="52"/>
      <c r="W528" s="52"/>
      <c r="X528" s="52"/>
      <c r="Y528" s="52"/>
      <c r="Z528" s="51"/>
      <c r="AA528" s="73"/>
      <c r="AB528" s="73"/>
      <c r="AC528" s="74"/>
      <c r="AD528" s="80">
        <v>237</v>
      </c>
      <c r="AE528" s="80">
        <v>2000</v>
      </c>
      <c r="AF528" s="80">
        <v>2268</v>
      </c>
      <c r="AG528" s="80">
        <v>1463</v>
      </c>
      <c r="AH528" s="80"/>
      <c r="AI528" s="80" t="s">
        <v>8164</v>
      </c>
      <c r="AJ528" s="80" t="s">
        <v>9137</v>
      </c>
      <c r="AK528" s="84" t="s">
        <v>9753</v>
      </c>
      <c r="AL528" s="80"/>
      <c r="AM528" s="82">
        <v>41794.428414351853</v>
      </c>
      <c r="AN528" s="80" t="s">
        <v>11418</v>
      </c>
      <c r="AO528" s="84" t="s">
        <v>11944</v>
      </c>
      <c r="AP528" s="80" t="s">
        <v>66</v>
      </c>
      <c r="AQ528" s="2"/>
      <c r="AR528" s="3"/>
      <c r="AS528" s="3"/>
      <c r="AT528" s="3"/>
      <c r="AU528" s="3"/>
    </row>
    <row r="529" spans="1:47" x14ac:dyDescent="0.35">
      <c r="A529" s="66" t="s">
        <v>582</v>
      </c>
      <c r="B529" s="67"/>
      <c r="C529" s="67"/>
      <c r="D529" s="68"/>
      <c r="E529" s="70"/>
      <c r="F529" s="104" t="s">
        <v>10667</v>
      </c>
      <c r="G529" s="67"/>
      <c r="H529" s="71"/>
      <c r="I529" s="72"/>
      <c r="J529" s="72"/>
      <c r="K529" s="71" t="s">
        <v>13246</v>
      </c>
      <c r="L529" s="75"/>
      <c r="M529" s="76"/>
      <c r="N529" s="76"/>
      <c r="O529" s="77"/>
      <c r="P529" s="78"/>
      <c r="Q529" s="78"/>
      <c r="R529" s="88"/>
      <c r="S529" s="88"/>
      <c r="T529" s="88"/>
      <c r="U529" s="88"/>
      <c r="V529" s="52"/>
      <c r="W529" s="52"/>
      <c r="X529" s="52"/>
      <c r="Y529" s="52"/>
      <c r="Z529" s="51"/>
      <c r="AA529" s="73"/>
      <c r="AB529" s="73"/>
      <c r="AC529" s="74"/>
      <c r="AD529" s="80">
        <v>1142</v>
      </c>
      <c r="AE529" s="80">
        <v>696</v>
      </c>
      <c r="AF529" s="80">
        <v>34732</v>
      </c>
      <c r="AG529" s="80">
        <v>21123</v>
      </c>
      <c r="AH529" s="80"/>
      <c r="AI529" s="80" t="s">
        <v>8165</v>
      </c>
      <c r="AJ529" s="80"/>
      <c r="AK529" s="80"/>
      <c r="AL529" s="80"/>
      <c r="AM529" s="82">
        <v>42042.865057870367</v>
      </c>
      <c r="AN529" s="80" t="s">
        <v>11418</v>
      </c>
      <c r="AO529" s="84" t="s">
        <v>11945</v>
      </c>
      <c r="AP529" s="80" t="s">
        <v>66</v>
      </c>
      <c r="AQ529" s="2"/>
      <c r="AR529" s="3"/>
      <c r="AS529" s="3"/>
      <c r="AT529" s="3"/>
      <c r="AU529" s="3"/>
    </row>
    <row r="530" spans="1:47" x14ac:dyDescent="0.35">
      <c r="A530" s="66" t="s">
        <v>583</v>
      </c>
      <c r="B530" s="67"/>
      <c r="C530" s="67"/>
      <c r="D530" s="68"/>
      <c r="E530" s="70"/>
      <c r="F530" s="104" t="s">
        <v>10668</v>
      </c>
      <c r="G530" s="67"/>
      <c r="H530" s="71"/>
      <c r="I530" s="72"/>
      <c r="J530" s="72"/>
      <c r="K530" s="71" t="s">
        <v>13247</v>
      </c>
      <c r="L530" s="75"/>
      <c r="M530" s="76"/>
      <c r="N530" s="76"/>
      <c r="O530" s="77"/>
      <c r="P530" s="78"/>
      <c r="Q530" s="78"/>
      <c r="R530" s="88"/>
      <c r="S530" s="88"/>
      <c r="T530" s="88"/>
      <c r="U530" s="88"/>
      <c r="V530" s="52"/>
      <c r="W530" s="52"/>
      <c r="X530" s="52"/>
      <c r="Y530" s="52"/>
      <c r="Z530" s="51"/>
      <c r="AA530" s="73"/>
      <c r="AB530" s="73"/>
      <c r="AC530" s="74"/>
      <c r="AD530" s="80">
        <v>1950</v>
      </c>
      <c r="AE530" s="80">
        <v>971</v>
      </c>
      <c r="AF530" s="80">
        <v>50615</v>
      </c>
      <c r="AG530" s="80">
        <v>52950</v>
      </c>
      <c r="AH530" s="80"/>
      <c r="AI530" s="80" t="s">
        <v>8166</v>
      </c>
      <c r="AJ530" s="80" t="s">
        <v>9138</v>
      </c>
      <c r="AK530" s="80"/>
      <c r="AL530" s="80"/>
      <c r="AM530" s="82">
        <v>41413.659432870372</v>
      </c>
      <c r="AN530" s="80" t="s">
        <v>11418</v>
      </c>
      <c r="AO530" s="84" t="s">
        <v>11946</v>
      </c>
      <c r="AP530" s="80" t="s">
        <v>66</v>
      </c>
      <c r="AQ530" s="2"/>
      <c r="AR530" s="3"/>
      <c r="AS530" s="3"/>
      <c r="AT530" s="3"/>
      <c r="AU530" s="3"/>
    </row>
    <row r="531" spans="1:47" x14ac:dyDescent="0.35">
      <c r="A531" s="66" t="s">
        <v>584</v>
      </c>
      <c r="B531" s="67"/>
      <c r="C531" s="67"/>
      <c r="D531" s="68"/>
      <c r="E531" s="70"/>
      <c r="F531" s="104" t="s">
        <v>10669</v>
      </c>
      <c r="G531" s="67"/>
      <c r="H531" s="71"/>
      <c r="I531" s="72"/>
      <c r="J531" s="72"/>
      <c r="K531" s="71" t="s">
        <v>13248</v>
      </c>
      <c r="L531" s="75"/>
      <c r="M531" s="76"/>
      <c r="N531" s="76"/>
      <c r="O531" s="77"/>
      <c r="P531" s="78"/>
      <c r="Q531" s="78"/>
      <c r="R531" s="88"/>
      <c r="S531" s="88"/>
      <c r="T531" s="88"/>
      <c r="U531" s="88"/>
      <c r="V531" s="52"/>
      <c r="W531" s="52"/>
      <c r="X531" s="52"/>
      <c r="Y531" s="52"/>
      <c r="Z531" s="51"/>
      <c r="AA531" s="73"/>
      <c r="AB531" s="73"/>
      <c r="AC531" s="74"/>
      <c r="AD531" s="80">
        <v>66</v>
      </c>
      <c r="AE531" s="80">
        <v>14</v>
      </c>
      <c r="AF531" s="80">
        <v>142</v>
      </c>
      <c r="AG531" s="80">
        <v>244</v>
      </c>
      <c r="AH531" s="80"/>
      <c r="AI531" s="80" t="s">
        <v>8167</v>
      </c>
      <c r="AJ531" s="80" t="s">
        <v>9139</v>
      </c>
      <c r="AK531" s="84" t="s">
        <v>9754</v>
      </c>
      <c r="AL531" s="80"/>
      <c r="AM531" s="82">
        <v>44369.464606481481</v>
      </c>
      <c r="AN531" s="80" t="s">
        <v>11418</v>
      </c>
      <c r="AO531" s="84" t="s">
        <v>11947</v>
      </c>
      <c r="AP531" s="80" t="s">
        <v>66</v>
      </c>
      <c r="AQ531" s="2"/>
      <c r="AR531" s="3"/>
      <c r="AS531" s="3"/>
      <c r="AT531" s="3"/>
      <c r="AU531" s="3"/>
    </row>
    <row r="532" spans="1:47" x14ac:dyDescent="0.35">
      <c r="A532" s="66" t="s">
        <v>1408</v>
      </c>
      <c r="B532" s="67"/>
      <c r="C532" s="67"/>
      <c r="D532" s="68"/>
      <c r="E532" s="70"/>
      <c r="F532" s="104" t="s">
        <v>10670</v>
      </c>
      <c r="G532" s="67"/>
      <c r="H532" s="71"/>
      <c r="I532" s="72"/>
      <c r="J532" s="72"/>
      <c r="K532" s="71" t="s">
        <v>13249</v>
      </c>
      <c r="L532" s="75"/>
      <c r="M532" s="76"/>
      <c r="N532" s="76"/>
      <c r="O532" s="77"/>
      <c r="P532" s="78"/>
      <c r="Q532" s="78"/>
      <c r="R532" s="88"/>
      <c r="S532" s="88"/>
      <c r="T532" s="88"/>
      <c r="U532" s="88"/>
      <c r="V532" s="52"/>
      <c r="W532" s="52"/>
      <c r="X532" s="52"/>
      <c r="Y532" s="52"/>
      <c r="Z532" s="51"/>
      <c r="AA532" s="73"/>
      <c r="AB532" s="73"/>
      <c r="AC532" s="74"/>
      <c r="AD532" s="80">
        <v>450</v>
      </c>
      <c r="AE532" s="80">
        <v>3649787</v>
      </c>
      <c r="AF532" s="80">
        <v>356058</v>
      </c>
      <c r="AG532" s="80">
        <v>1201</v>
      </c>
      <c r="AH532" s="80"/>
      <c r="AI532" s="80" t="s">
        <v>8168</v>
      </c>
      <c r="AJ532" s="80" t="s">
        <v>8863</v>
      </c>
      <c r="AK532" s="84" t="s">
        <v>9755</v>
      </c>
      <c r="AL532" s="80"/>
      <c r="AM532" s="82">
        <v>39164.403333333335</v>
      </c>
      <c r="AN532" s="80" t="s">
        <v>11418</v>
      </c>
      <c r="AO532" s="84" t="s">
        <v>11948</v>
      </c>
      <c r="AP532" s="80" t="s">
        <v>65</v>
      </c>
      <c r="AQ532" s="2"/>
      <c r="AR532" s="3"/>
      <c r="AS532" s="3"/>
      <c r="AT532" s="3"/>
      <c r="AU532" s="3"/>
    </row>
    <row r="533" spans="1:47" x14ac:dyDescent="0.35">
      <c r="A533" s="66" t="s">
        <v>585</v>
      </c>
      <c r="B533" s="67"/>
      <c r="C533" s="67"/>
      <c r="D533" s="68"/>
      <c r="E533" s="70"/>
      <c r="F533" s="104" t="s">
        <v>10671</v>
      </c>
      <c r="G533" s="67"/>
      <c r="H533" s="71"/>
      <c r="I533" s="72"/>
      <c r="J533" s="72"/>
      <c r="K533" s="71" t="s">
        <v>13250</v>
      </c>
      <c r="L533" s="75"/>
      <c r="M533" s="76"/>
      <c r="N533" s="76"/>
      <c r="O533" s="77"/>
      <c r="P533" s="78"/>
      <c r="Q533" s="78"/>
      <c r="R533" s="88"/>
      <c r="S533" s="88"/>
      <c r="T533" s="88"/>
      <c r="U533" s="88"/>
      <c r="V533" s="52"/>
      <c r="W533" s="52"/>
      <c r="X533" s="52"/>
      <c r="Y533" s="52"/>
      <c r="Z533" s="51"/>
      <c r="AA533" s="73"/>
      <c r="AB533" s="73"/>
      <c r="AC533" s="74"/>
      <c r="AD533" s="80">
        <v>442</v>
      </c>
      <c r="AE533" s="80">
        <v>17518</v>
      </c>
      <c r="AF533" s="80">
        <v>11944</v>
      </c>
      <c r="AG533" s="80">
        <v>9061</v>
      </c>
      <c r="AH533" s="80"/>
      <c r="AI533" s="80" t="s">
        <v>8169</v>
      </c>
      <c r="AJ533" s="80" t="s">
        <v>9140</v>
      </c>
      <c r="AK533" s="84" t="s">
        <v>9756</v>
      </c>
      <c r="AL533" s="80"/>
      <c r="AM533" s="82">
        <v>40729.536469907405</v>
      </c>
      <c r="AN533" s="80" t="s">
        <v>11418</v>
      </c>
      <c r="AO533" s="84" t="s">
        <v>11949</v>
      </c>
      <c r="AP533" s="80" t="s">
        <v>66</v>
      </c>
      <c r="AQ533" s="2"/>
      <c r="AR533" s="3"/>
      <c r="AS533" s="3"/>
      <c r="AT533" s="3"/>
      <c r="AU533" s="3"/>
    </row>
    <row r="534" spans="1:47" x14ac:dyDescent="0.35">
      <c r="A534" s="66" t="s">
        <v>930</v>
      </c>
      <c r="B534" s="67"/>
      <c r="C534" s="67"/>
      <c r="D534" s="68"/>
      <c r="E534" s="70"/>
      <c r="F534" s="104" t="s">
        <v>10672</v>
      </c>
      <c r="G534" s="67"/>
      <c r="H534" s="71"/>
      <c r="I534" s="72"/>
      <c r="J534" s="72"/>
      <c r="K534" s="71" t="s">
        <v>13251</v>
      </c>
      <c r="L534" s="75"/>
      <c r="M534" s="76"/>
      <c r="N534" s="76"/>
      <c r="O534" s="77"/>
      <c r="P534" s="78"/>
      <c r="Q534" s="78"/>
      <c r="R534" s="88"/>
      <c r="S534" s="88"/>
      <c r="T534" s="88"/>
      <c r="U534" s="88"/>
      <c r="V534" s="52"/>
      <c r="W534" s="52"/>
      <c r="X534" s="52"/>
      <c r="Y534" s="52"/>
      <c r="Z534" s="51"/>
      <c r="AA534" s="73"/>
      <c r="AB534" s="73"/>
      <c r="AC534" s="74"/>
      <c r="AD534" s="80">
        <v>2811</v>
      </c>
      <c r="AE534" s="80">
        <v>44324</v>
      </c>
      <c r="AF534" s="80">
        <v>44042</v>
      </c>
      <c r="AG534" s="80">
        <v>594</v>
      </c>
      <c r="AH534" s="80"/>
      <c r="AI534" s="80" t="s">
        <v>8170</v>
      </c>
      <c r="AJ534" s="80" t="s">
        <v>9141</v>
      </c>
      <c r="AK534" s="84" t="s">
        <v>9757</v>
      </c>
      <c r="AL534" s="80"/>
      <c r="AM534" s="82">
        <v>40252.708148148151</v>
      </c>
      <c r="AN534" s="80" t="s">
        <v>11418</v>
      </c>
      <c r="AO534" s="84" t="s">
        <v>11950</v>
      </c>
      <c r="AP534" s="80" t="s">
        <v>66</v>
      </c>
      <c r="AQ534" s="2"/>
      <c r="AR534" s="3"/>
      <c r="AS534" s="3"/>
      <c r="AT534" s="3"/>
      <c r="AU534" s="3"/>
    </row>
    <row r="535" spans="1:47" x14ac:dyDescent="0.35">
      <c r="A535" s="66" t="s">
        <v>587</v>
      </c>
      <c r="B535" s="67"/>
      <c r="C535" s="67"/>
      <c r="D535" s="68"/>
      <c r="E535" s="70"/>
      <c r="F535" s="104" t="s">
        <v>10673</v>
      </c>
      <c r="G535" s="67"/>
      <c r="H535" s="71"/>
      <c r="I535" s="72"/>
      <c r="J535" s="72"/>
      <c r="K535" s="71" t="s">
        <v>13252</v>
      </c>
      <c r="L535" s="75"/>
      <c r="M535" s="76"/>
      <c r="N535" s="76"/>
      <c r="O535" s="77"/>
      <c r="P535" s="78"/>
      <c r="Q535" s="78"/>
      <c r="R535" s="88"/>
      <c r="S535" s="88"/>
      <c r="T535" s="88"/>
      <c r="U535" s="88"/>
      <c r="V535" s="52"/>
      <c r="W535" s="52"/>
      <c r="X535" s="52"/>
      <c r="Y535" s="52"/>
      <c r="Z535" s="51"/>
      <c r="AA535" s="73"/>
      <c r="AB535" s="73"/>
      <c r="AC535" s="74"/>
      <c r="AD535" s="80">
        <v>540</v>
      </c>
      <c r="AE535" s="80">
        <v>883</v>
      </c>
      <c r="AF535" s="80">
        <v>18347</v>
      </c>
      <c r="AG535" s="80">
        <v>47928</v>
      </c>
      <c r="AH535" s="80"/>
      <c r="AI535" s="80" t="s">
        <v>8171</v>
      </c>
      <c r="AJ535" s="80" t="s">
        <v>9142</v>
      </c>
      <c r="AK535" s="84" t="s">
        <v>9758</v>
      </c>
      <c r="AL535" s="80"/>
      <c r="AM535" s="82">
        <v>40892.384108796294</v>
      </c>
      <c r="AN535" s="80" t="s">
        <v>11418</v>
      </c>
      <c r="AO535" s="84" t="s">
        <v>11951</v>
      </c>
      <c r="AP535" s="80" t="s">
        <v>66</v>
      </c>
      <c r="AQ535" s="2"/>
      <c r="AR535" s="3"/>
      <c r="AS535" s="3"/>
      <c r="AT535" s="3"/>
      <c r="AU535" s="3"/>
    </row>
    <row r="536" spans="1:47" x14ac:dyDescent="0.35">
      <c r="A536" s="66" t="s">
        <v>1007</v>
      </c>
      <c r="B536" s="67"/>
      <c r="C536" s="67"/>
      <c r="D536" s="68"/>
      <c r="E536" s="70"/>
      <c r="F536" s="104" t="s">
        <v>10674</v>
      </c>
      <c r="G536" s="67"/>
      <c r="H536" s="71"/>
      <c r="I536" s="72"/>
      <c r="J536" s="72"/>
      <c r="K536" s="71" t="s">
        <v>13253</v>
      </c>
      <c r="L536" s="75"/>
      <c r="M536" s="76"/>
      <c r="N536" s="76"/>
      <c r="O536" s="77"/>
      <c r="P536" s="78"/>
      <c r="Q536" s="78"/>
      <c r="R536" s="88"/>
      <c r="S536" s="88"/>
      <c r="T536" s="88"/>
      <c r="U536" s="88"/>
      <c r="V536" s="52"/>
      <c r="W536" s="52"/>
      <c r="X536" s="52"/>
      <c r="Y536" s="52"/>
      <c r="Z536" s="51"/>
      <c r="AA536" s="73"/>
      <c r="AB536" s="73"/>
      <c r="AC536" s="74"/>
      <c r="AD536" s="80">
        <v>1150</v>
      </c>
      <c r="AE536" s="80">
        <v>550844</v>
      </c>
      <c r="AF536" s="80">
        <v>11573</v>
      </c>
      <c r="AG536" s="80">
        <v>6802</v>
      </c>
      <c r="AH536" s="80"/>
      <c r="AI536" s="80" t="s">
        <v>8172</v>
      </c>
      <c r="AJ536" s="80"/>
      <c r="AK536" s="84" t="s">
        <v>9759</v>
      </c>
      <c r="AL536" s="80"/>
      <c r="AM536" s="82">
        <v>41587.625648148147</v>
      </c>
      <c r="AN536" s="80" t="s">
        <v>11418</v>
      </c>
      <c r="AO536" s="84" t="s">
        <v>11952</v>
      </c>
      <c r="AP536" s="80" t="s">
        <v>66</v>
      </c>
      <c r="AQ536" s="2"/>
      <c r="AR536" s="3"/>
      <c r="AS536" s="3"/>
      <c r="AT536" s="3"/>
      <c r="AU536" s="3"/>
    </row>
    <row r="537" spans="1:47" x14ac:dyDescent="0.35">
      <c r="A537" s="66" t="s">
        <v>940</v>
      </c>
      <c r="B537" s="67"/>
      <c r="C537" s="67"/>
      <c r="D537" s="68"/>
      <c r="E537" s="70"/>
      <c r="F537" s="104" t="s">
        <v>10675</v>
      </c>
      <c r="G537" s="67"/>
      <c r="H537" s="71"/>
      <c r="I537" s="72"/>
      <c r="J537" s="72"/>
      <c r="K537" s="71" t="s">
        <v>13254</v>
      </c>
      <c r="L537" s="75"/>
      <c r="M537" s="76"/>
      <c r="N537" s="76"/>
      <c r="O537" s="77"/>
      <c r="P537" s="78"/>
      <c r="Q537" s="78"/>
      <c r="R537" s="88"/>
      <c r="S537" s="88"/>
      <c r="T537" s="88"/>
      <c r="U537" s="88"/>
      <c r="V537" s="52"/>
      <c r="W537" s="52"/>
      <c r="X537" s="52"/>
      <c r="Y537" s="52"/>
      <c r="Z537" s="51"/>
      <c r="AA537" s="73"/>
      <c r="AB537" s="73"/>
      <c r="AC537" s="74"/>
      <c r="AD537" s="80">
        <v>1715</v>
      </c>
      <c r="AE537" s="80">
        <v>816</v>
      </c>
      <c r="AF537" s="80">
        <v>4445</v>
      </c>
      <c r="AG537" s="80">
        <v>4517</v>
      </c>
      <c r="AH537" s="80"/>
      <c r="AI537" s="80" t="s">
        <v>8173</v>
      </c>
      <c r="AJ537" s="80" t="s">
        <v>9143</v>
      </c>
      <c r="AK537" s="84" t="s">
        <v>9760</v>
      </c>
      <c r="AL537" s="80"/>
      <c r="AM537" s="82">
        <v>40799.499537037038</v>
      </c>
      <c r="AN537" s="80" t="s">
        <v>11418</v>
      </c>
      <c r="AO537" s="84" t="s">
        <v>11953</v>
      </c>
      <c r="AP537" s="80" t="s">
        <v>66</v>
      </c>
      <c r="AQ537" s="2"/>
      <c r="AR537" s="3"/>
      <c r="AS537" s="3"/>
      <c r="AT537" s="3"/>
      <c r="AU537" s="3"/>
    </row>
    <row r="538" spans="1:47" x14ac:dyDescent="0.35">
      <c r="A538" s="66" t="s">
        <v>588</v>
      </c>
      <c r="B538" s="67"/>
      <c r="C538" s="67"/>
      <c r="D538" s="68"/>
      <c r="E538" s="70"/>
      <c r="F538" s="104" t="s">
        <v>10676</v>
      </c>
      <c r="G538" s="67"/>
      <c r="H538" s="71"/>
      <c r="I538" s="72"/>
      <c r="J538" s="72"/>
      <c r="K538" s="71" t="s">
        <v>13255</v>
      </c>
      <c r="L538" s="75"/>
      <c r="M538" s="76"/>
      <c r="N538" s="76"/>
      <c r="O538" s="77"/>
      <c r="P538" s="78"/>
      <c r="Q538" s="78"/>
      <c r="R538" s="88"/>
      <c r="S538" s="88"/>
      <c r="T538" s="88"/>
      <c r="U538" s="88"/>
      <c r="V538" s="52"/>
      <c r="W538" s="52"/>
      <c r="X538" s="52"/>
      <c r="Y538" s="52"/>
      <c r="Z538" s="51"/>
      <c r="AA538" s="73"/>
      <c r="AB538" s="73"/>
      <c r="AC538" s="74"/>
      <c r="AD538" s="80">
        <v>384</v>
      </c>
      <c r="AE538" s="80">
        <v>134</v>
      </c>
      <c r="AF538" s="80">
        <v>23617</v>
      </c>
      <c r="AG538" s="80">
        <v>30570</v>
      </c>
      <c r="AH538" s="80"/>
      <c r="AI538" s="80"/>
      <c r="AJ538" s="80"/>
      <c r="AK538" s="80"/>
      <c r="AL538" s="80"/>
      <c r="AM538" s="82">
        <v>40727.843078703707</v>
      </c>
      <c r="AN538" s="80" t="s">
        <v>11418</v>
      </c>
      <c r="AO538" s="84" t="s">
        <v>11954</v>
      </c>
      <c r="AP538" s="80" t="s">
        <v>66</v>
      </c>
      <c r="AQ538" s="2"/>
      <c r="AR538" s="3"/>
      <c r="AS538" s="3"/>
      <c r="AT538" s="3"/>
      <c r="AU538" s="3"/>
    </row>
    <row r="539" spans="1:47" x14ac:dyDescent="0.35">
      <c r="A539" s="66" t="s">
        <v>589</v>
      </c>
      <c r="B539" s="67"/>
      <c r="C539" s="67"/>
      <c r="D539" s="68"/>
      <c r="E539" s="70"/>
      <c r="F539" s="104" t="s">
        <v>10677</v>
      </c>
      <c r="G539" s="67"/>
      <c r="H539" s="71"/>
      <c r="I539" s="72"/>
      <c r="J539" s="72"/>
      <c r="K539" s="71" t="s">
        <v>13256</v>
      </c>
      <c r="L539" s="75"/>
      <c r="M539" s="76"/>
      <c r="N539" s="76"/>
      <c r="O539" s="77"/>
      <c r="P539" s="78"/>
      <c r="Q539" s="78"/>
      <c r="R539" s="88"/>
      <c r="S539" s="88"/>
      <c r="T539" s="88"/>
      <c r="U539" s="88"/>
      <c r="V539" s="52"/>
      <c r="W539" s="52"/>
      <c r="X539" s="52"/>
      <c r="Y539" s="52"/>
      <c r="Z539" s="51"/>
      <c r="AA539" s="73"/>
      <c r="AB539" s="73"/>
      <c r="AC539" s="74"/>
      <c r="AD539" s="80">
        <v>58</v>
      </c>
      <c r="AE539" s="80">
        <v>161</v>
      </c>
      <c r="AF539" s="80">
        <v>1068</v>
      </c>
      <c r="AG539" s="80">
        <v>1258</v>
      </c>
      <c r="AH539" s="80"/>
      <c r="AI539" s="80" t="s">
        <v>8174</v>
      </c>
      <c r="AJ539" s="80" t="s">
        <v>8984</v>
      </c>
      <c r="AK539" s="84" t="s">
        <v>9761</v>
      </c>
      <c r="AL539" s="80"/>
      <c r="AM539" s="82">
        <v>41775.788993055554</v>
      </c>
      <c r="AN539" s="80" t="s">
        <v>11418</v>
      </c>
      <c r="AO539" s="84" t="s">
        <v>11955</v>
      </c>
      <c r="AP539" s="80" t="s">
        <v>66</v>
      </c>
      <c r="AQ539" s="2"/>
      <c r="AR539" s="3"/>
      <c r="AS539" s="3"/>
      <c r="AT539" s="3"/>
      <c r="AU539" s="3"/>
    </row>
    <row r="540" spans="1:47" x14ac:dyDescent="0.35">
      <c r="A540" s="66" t="s">
        <v>591</v>
      </c>
      <c r="B540" s="67"/>
      <c r="C540" s="67"/>
      <c r="D540" s="68"/>
      <c r="E540" s="70"/>
      <c r="F540" s="104" t="s">
        <v>10678</v>
      </c>
      <c r="G540" s="67"/>
      <c r="H540" s="71"/>
      <c r="I540" s="72"/>
      <c r="J540" s="72"/>
      <c r="K540" s="71" t="s">
        <v>13257</v>
      </c>
      <c r="L540" s="75"/>
      <c r="M540" s="76"/>
      <c r="N540" s="76"/>
      <c r="O540" s="77"/>
      <c r="P540" s="78"/>
      <c r="Q540" s="78"/>
      <c r="R540" s="88"/>
      <c r="S540" s="88"/>
      <c r="T540" s="88"/>
      <c r="U540" s="88"/>
      <c r="V540" s="52"/>
      <c r="W540" s="52"/>
      <c r="X540" s="52"/>
      <c r="Y540" s="52"/>
      <c r="Z540" s="51"/>
      <c r="AA540" s="73"/>
      <c r="AB540" s="73"/>
      <c r="AC540" s="74"/>
      <c r="AD540" s="80">
        <v>60</v>
      </c>
      <c r="AE540" s="80">
        <v>16</v>
      </c>
      <c r="AF540" s="80">
        <v>487</v>
      </c>
      <c r="AG540" s="80">
        <v>1209</v>
      </c>
      <c r="AH540" s="80"/>
      <c r="AI540" s="80" t="s">
        <v>8175</v>
      </c>
      <c r="AJ540" s="80" t="s">
        <v>8892</v>
      </c>
      <c r="AK540" s="84" t="s">
        <v>9762</v>
      </c>
      <c r="AL540" s="80"/>
      <c r="AM540" s="82">
        <v>43373.524444444447</v>
      </c>
      <c r="AN540" s="80" t="s">
        <v>11418</v>
      </c>
      <c r="AO540" s="84" t="s">
        <v>11956</v>
      </c>
      <c r="AP540" s="80" t="s">
        <v>66</v>
      </c>
      <c r="AQ540" s="2"/>
      <c r="AR540" s="3"/>
      <c r="AS540" s="3"/>
      <c r="AT540" s="3"/>
      <c r="AU540" s="3"/>
    </row>
    <row r="541" spans="1:47" x14ac:dyDescent="0.35">
      <c r="A541" s="66" t="s">
        <v>592</v>
      </c>
      <c r="B541" s="67"/>
      <c r="C541" s="67"/>
      <c r="D541" s="68"/>
      <c r="E541" s="70"/>
      <c r="F541" s="104" t="s">
        <v>10679</v>
      </c>
      <c r="G541" s="67"/>
      <c r="H541" s="71"/>
      <c r="I541" s="72"/>
      <c r="J541" s="72"/>
      <c r="K541" s="71" t="s">
        <v>13258</v>
      </c>
      <c r="L541" s="75"/>
      <c r="M541" s="76"/>
      <c r="N541" s="76"/>
      <c r="O541" s="77"/>
      <c r="P541" s="78"/>
      <c r="Q541" s="78"/>
      <c r="R541" s="88"/>
      <c r="S541" s="88"/>
      <c r="T541" s="88"/>
      <c r="U541" s="88"/>
      <c r="V541" s="52"/>
      <c r="W541" s="52"/>
      <c r="X541" s="52"/>
      <c r="Y541" s="52"/>
      <c r="Z541" s="51"/>
      <c r="AA541" s="73"/>
      <c r="AB541" s="73"/>
      <c r="AC541" s="74"/>
      <c r="AD541" s="80">
        <v>911</v>
      </c>
      <c r="AE541" s="80">
        <v>950</v>
      </c>
      <c r="AF541" s="80">
        <v>169484</v>
      </c>
      <c r="AG541" s="80">
        <v>98098</v>
      </c>
      <c r="AH541" s="80"/>
      <c r="AI541" s="80"/>
      <c r="AJ541" s="80"/>
      <c r="AK541" s="80"/>
      <c r="AL541" s="80"/>
      <c r="AM541" s="82">
        <v>42433.616087962961</v>
      </c>
      <c r="AN541" s="80" t="s">
        <v>11418</v>
      </c>
      <c r="AO541" s="84" t="s">
        <v>11957</v>
      </c>
      <c r="AP541" s="80" t="s">
        <v>66</v>
      </c>
      <c r="AQ541" s="2"/>
      <c r="AR541" s="3"/>
      <c r="AS541" s="3"/>
      <c r="AT541" s="3"/>
      <c r="AU541" s="3"/>
    </row>
    <row r="542" spans="1:47" x14ac:dyDescent="0.35">
      <c r="A542" s="66" t="s">
        <v>593</v>
      </c>
      <c r="B542" s="67"/>
      <c r="C542" s="67"/>
      <c r="D542" s="68"/>
      <c r="E542" s="70"/>
      <c r="F542" s="104" t="s">
        <v>10680</v>
      </c>
      <c r="G542" s="67"/>
      <c r="H542" s="71"/>
      <c r="I542" s="72"/>
      <c r="J542" s="72"/>
      <c r="K542" s="71" t="s">
        <v>13259</v>
      </c>
      <c r="L542" s="75"/>
      <c r="M542" s="76"/>
      <c r="N542" s="76"/>
      <c r="O542" s="77"/>
      <c r="P542" s="78"/>
      <c r="Q542" s="78"/>
      <c r="R542" s="88"/>
      <c r="S542" s="88"/>
      <c r="T542" s="88"/>
      <c r="U542" s="88"/>
      <c r="V542" s="52"/>
      <c r="W542" s="52"/>
      <c r="X542" s="52"/>
      <c r="Y542" s="52"/>
      <c r="Z542" s="51"/>
      <c r="AA542" s="73"/>
      <c r="AB542" s="73"/>
      <c r="AC542" s="74"/>
      <c r="AD542" s="80">
        <v>1058</v>
      </c>
      <c r="AE542" s="80">
        <v>5150</v>
      </c>
      <c r="AF542" s="80">
        <v>46709</v>
      </c>
      <c r="AG542" s="80">
        <v>22810</v>
      </c>
      <c r="AH542" s="80"/>
      <c r="AI542" s="80" t="s">
        <v>8176</v>
      </c>
      <c r="AJ542" s="80" t="s">
        <v>8863</v>
      </c>
      <c r="AK542" s="84" t="s">
        <v>9763</v>
      </c>
      <c r="AL542" s="80"/>
      <c r="AM542" s="82">
        <v>39449.520868055559</v>
      </c>
      <c r="AN542" s="80" t="s">
        <v>11418</v>
      </c>
      <c r="AO542" s="84" t="s">
        <v>11958</v>
      </c>
      <c r="AP542" s="80" t="s">
        <v>66</v>
      </c>
      <c r="AQ542" s="2"/>
      <c r="AR542" s="3"/>
      <c r="AS542" s="3"/>
      <c r="AT542" s="3"/>
      <c r="AU542" s="3"/>
    </row>
    <row r="543" spans="1:47" x14ac:dyDescent="0.35">
      <c r="A543" s="66" t="s">
        <v>594</v>
      </c>
      <c r="B543" s="67"/>
      <c r="C543" s="67"/>
      <c r="D543" s="68"/>
      <c r="E543" s="70"/>
      <c r="F543" s="104" t="s">
        <v>10681</v>
      </c>
      <c r="G543" s="67"/>
      <c r="H543" s="71"/>
      <c r="I543" s="72"/>
      <c r="J543" s="72"/>
      <c r="K543" s="71" t="s">
        <v>13260</v>
      </c>
      <c r="L543" s="75"/>
      <c r="M543" s="76"/>
      <c r="N543" s="76"/>
      <c r="O543" s="77"/>
      <c r="P543" s="78"/>
      <c r="Q543" s="78"/>
      <c r="R543" s="88"/>
      <c r="S543" s="88"/>
      <c r="T543" s="88"/>
      <c r="U543" s="88"/>
      <c r="V543" s="52"/>
      <c r="W543" s="52"/>
      <c r="X543" s="52"/>
      <c r="Y543" s="52"/>
      <c r="Z543" s="51"/>
      <c r="AA543" s="73"/>
      <c r="AB543" s="73"/>
      <c r="AC543" s="74"/>
      <c r="AD543" s="80">
        <v>205</v>
      </c>
      <c r="AE543" s="80">
        <v>156</v>
      </c>
      <c r="AF543" s="80">
        <v>847</v>
      </c>
      <c r="AG543" s="80">
        <v>254</v>
      </c>
      <c r="AH543" s="80"/>
      <c r="AI543" s="80" t="s">
        <v>8177</v>
      </c>
      <c r="AJ543" s="80"/>
      <c r="AK543" s="80"/>
      <c r="AL543" s="80"/>
      <c r="AM543" s="82">
        <v>43923.312037037038</v>
      </c>
      <c r="AN543" s="80" t="s">
        <v>11418</v>
      </c>
      <c r="AO543" s="84" t="s">
        <v>11959</v>
      </c>
      <c r="AP543" s="80" t="s">
        <v>66</v>
      </c>
      <c r="AQ543" s="2"/>
      <c r="AR543" s="3"/>
      <c r="AS543" s="3"/>
      <c r="AT543" s="3"/>
      <c r="AU543" s="3"/>
    </row>
    <row r="544" spans="1:47" x14ac:dyDescent="0.35">
      <c r="A544" s="66" t="s">
        <v>595</v>
      </c>
      <c r="B544" s="67"/>
      <c r="C544" s="67"/>
      <c r="D544" s="68"/>
      <c r="E544" s="70"/>
      <c r="F544" s="104" t="s">
        <v>10682</v>
      </c>
      <c r="G544" s="67"/>
      <c r="H544" s="71"/>
      <c r="I544" s="72"/>
      <c r="J544" s="72"/>
      <c r="K544" s="71" t="s">
        <v>13261</v>
      </c>
      <c r="L544" s="75"/>
      <c r="M544" s="76"/>
      <c r="N544" s="76"/>
      <c r="O544" s="77"/>
      <c r="P544" s="78"/>
      <c r="Q544" s="78"/>
      <c r="R544" s="88"/>
      <c r="S544" s="88"/>
      <c r="T544" s="88"/>
      <c r="U544" s="88"/>
      <c r="V544" s="52"/>
      <c r="W544" s="52"/>
      <c r="X544" s="52"/>
      <c r="Y544" s="52"/>
      <c r="Z544" s="51"/>
      <c r="AA544" s="73"/>
      <c r="AB544" s="73"/>
      <c r="AC544" s="74"/>
      <c r="AD544" s="80">
        <v>1804</v>
      </c>
      <c r="AE544" s="80">
        <v>2018</v>
      </c>
      <c r="AF544" s="80">
        <v>16494</v>
      </c>
      <c r="AG544" s="80">
        <v>25848</v>
      </c>
      <c r="AH544" s="80"/>
      <c r="AI544" s="80" t="s">
        <v>8178</v>
      </c>
      <c r="AJ544" s="80"/>
      <c r="AK544" s="80"/>
      <c r="AL544" s="80"/>
      <c r="AM544" s="82">
        <v>41930.659907407404</v>
      </c>
      <c r="AN544" s="80" t="s">
        <v>11418</v>
      </c>
      <c r="AO544" s="84" t="s">
        <v>11960</v>
      </c>
      <c r="AP544" s="80" t="s">
        <v>66</v>
      </c>
      <c r="AQ544" s="2"/>
      <c r="AR544" s="3"/>
      <c r="AS544" s="3"/>
      <c r="AT544" s="3"/>
      <c r="AU544" s="3"/>
    </row>
    <row r="545" spans="1:47" x14ac:dyDescent="0.35">
      <c r="A545" s="66" t="s">
        <v>596</v>
      </c>
      <c r="B545" s="67"/>
      <c r="C545" s="67"/>
      <c r="D545" s="68"/>
      <c r="E545" s="70"/>
      <c r="F545" s="104" t="s">
        <v>10683</v>
      </c>
      <c r="G545" s="67"/>
      <c r="H545" s="71"/>
      <c r="I545" s="72"/>
      <c r="J545" s="72"/>
      <c r="K545" s="71" t="s">
        <v>13262</v>
      </c>
      <c r="L545" s="75"/>
      <c r="M545" s="76"/>
      <c r="N545" s="76"/>
      <c r="O545" s="77"/>
      <c r="P545" s="78"/>
      <c r="Q545" s="78"/>
      <c r="R545" s="88"/>
      <c r="S545" s="88"/>
      <c r="T545" s="88"/>
      <c r="U545" s="88"/>
      <c r="V545" s="52"/>
      <c r="W545" s="52"/>
      <c r="X545" s="52"/>
      <c r="Y545" s="52"/>
      <c r="Z545" s="51"/>
      <c r="AA545" s="73"/>
      <c r="AB545" s="73"/>
      <c r="AC545" s="74"/>
      <c r="AD545" s="80">
        <v>11546</v>
      </c>
      <c r="AE545" s="80">
        <v>10517</v>
      </c>
      <c r="AF545" s="80">
        <v>195818</v>
      </c>
      <c r="AG545" s="80">
        <v>36041</v>
      </c>
      <c r="AH545" s="80"/>
      <c r="AI545" s="80" t="s">
        <v>8179</v>
      </c>
      <c r="AJ545" s="80" t="s">
        <v>9144</v>
      </c>
      <c r="AK545" s="84" t="s">
        <v>9764</v>
      </c>
      <c r="AL545" s="80"/>
      <c r="AM545" s="82">
        <v>39355.426238425927</v>
      </c>
      <c r="AN545" s="80" t="s">
        <v>11418</v>
      </c>
      <c r="AO545" s="84" t="s">
        <v>11961</v>
      </c>
      <c r="AP545" s="80" t="s">
        <v>66</v>
      </c>
      <c r="AQ545" s="2"/>
      <c r="AR545" s="3"/>
      <c r="AS545" s="3"/>
      <c r="AT545" s="3"/>
      <c r="AU545" s="3"/>
    </row>
    <row r="546" spans="1:47" x14ac:dyDescent="0.35">
      <c r="A546" s="66" t="s">
        <v>597</v>
      </c>
      <c r="B546" s="67"/>
      <c r="C546" s="67"/>
      <c r="D546" s="68"/>
      <c r="E546" s="70"/>
      <c r="F546" s="104" t="s">
        <v>10684</v>
      </c>
      <c r="G546" s="67"/>
      <c r="H546" s="71"/>
      <c r="I546" s="72"/>
      <c r="J546" s="72"/>
      <c r="K546" s="71" t="s">
        <v>13263</v>
      </c>
      <c r="L546" s="75"/>
      <c r="M546" s="76"/>
      <c r="N546" s="76"/>
      <c r="O546" s="77"/>
      <c r="P546" s="78"/>
      <c r="Q546" s="78"/>
      <c r="R546" s="88"/>
      <c r="S546" s="88"/>
      <c r="T546" s="88"/>
      <c r="U546" s="88"/>
      <c r="V546" s="52"/>
      <c r="W546" s="52"/>
      <c r="X546" s="52"/>
      <c r="Y546" s="52"/>
      <c r="Z546" s="51"/>
      <c r="AA546" s="73"/>
      <c r="AB546" s="73"/>
      <c r="AC546" s="74"/>
      <c r="AD546" s="80">
        <v>65</v>
      </c>
      <c r="AE546" s="80">
        <v>1831</v>
      </c>
      <c r="AF546" s="80">
        <v>2901</v>
      </c>
      <c r="AG546" s="80">
        <v>955</v>
      </c>
      <c r="AH546" s="80"/>
      <c r="AI546" s="80" t="s">
        <v>8180</v>
      </c>
      <c r="AJ546" s="80" t="s">
        <v>8892</v>
      </c>
      <c r="AK546" s="84" t="s">
        <v>9765</v>
      </c>
      <c r="AL546" s="80"/>
      <c r="AM546" s="82">
        <v>41444.337118055555</v>
      </c>
      <c r="AN546" s="80" t="s">
        <v>11418</v>
      </c>
      <c r="AO546" s="84" t="s">
        <v>11962</v>
      </c>
      <c r="AP546" s="80" t="s">
        <v>66</v>
      </c>
      <c r="AQ546" s="2"/>
      <c r="AR546" s="3"/>
      <c r="AS546" s="3"/>
      <c r="AT546" s="3"/>
      <c r="AU546" s="3"/>
    </row>
    <row r="547" spans="1:47" x14ac:dyDescent="0.35">
      <c r="A547" s="66" t="s">
        <v>598</v>
      </c>
      <c r="B547" s="67"/>
      <c r="C547" s="67"/>
      <c r="D547" s="68"/>
      <c r="E547" s="70"/>
      <c r="F547" s="104" t="s">
        <v>10685</v>
      </c>
      <c r="G547" s="67"/>
      <c r="H547" s="71"/>
      <c r="I547" s="72"/>
      <c r="J547" s="72"/>
      <c r="K547" s="71" t="s">
        <v>13264</v>
      </c>
      <c r="L547" s="75"/>
      <c r="M547" s="76"/>
      <c r="N547" s="76"/>
      <c r="O547" s="77"/>
      <c r="P547" s="78"/>
      <c r="Q547" s="78"/>
      <c r="R547" s="88"/>
      <c r="S547" s="88"/>
      <c r="T547" s="88"/>
      <c r="U547" s="88"/>
      <c r="V547" s="52"/>
      <c r="W547" s="52"/>
      <c r="X547" s="52"/>
      <c r="Y547" s="52"/>
      <c r="Z547" s="51"/>
      <c r="AA547" s="73"/>
      <c r="AB547" s="73"/>
      <c r="AC547" s="74"/>
      <c r="AD547" s="80">
        <v>5001</v>
      </c>
      <c r="AE547" s="80">
        <v>1467</v>
      </c>
      <c r="AF547" s="80">
        <v>5196</v>
      </c>
      <c r="AG547" s="80">
        <v>1790</v>
      </c>
      <c r="AH547" s="80"/>
      <c r="AI547" s="80" t="s">
        <v>8181</v>
      </c>
      <c r="AJ547" s="80"/>
      <c r="AK547" s="80"/>
      <c r="AL547" s="80"/>
      <c r="AM547" s="82">
        <v>43337.881851851853</v>
      </c>
      <c r="AN547" s="80" t="s">
        <v>11418</v>
      </c>
      <c r="AO547" s="84" t="s">
        <v>11963</v>
      </c>
      <c r="AP547" s="80" t="s">
        <v>66</v>
      </c>
      <c r="AQ547" s="2"/>
      <c r="AR547" s="3"/>
      <c r="AS547" s="3"/>
      <c r="AT547" s="3"/>
      <c r="AU547" s="3"/>
    </row>
    <row r="548" spans="1:47" x14ac:dyDescent="0.35">
      <c r="A548" s="66" t="s">
        <v>599</v>
      </c>
      <c r="B548" s="67"/>
      <c r="C548" s="67"/>
      <c r="D548" s="68"/>
      <c r="E548" s="70"/>
      <c r="F548" s="104" t="s">
        <v>10201</v>
      </c>
      <c r="G548" s="67"/>
      <c r="H548" s="71"/>
      <c r="I548" s="72"/>
      <c r="J548" s="72"/>
      <c r="K548" s="71" t="s">
        <v>13265</v>
      </c>
      <c r="L548" s="75"/>
      <c r="M548" s="76"/>
      <c r="N548" s="76"/>
      <c r="O548" s="77"/>
      <c r="P548" s="78"/>
      <c r="Q548" s="78"/>
      <c r="R548" s="88"/>
      <c r="S548" s="88"/>
      <c r="T548" s="88"/>
      <c r="U548" s="88"/>
      <c r="V548" s="52"/>
      <c r="W548" s="52"/>
      <c r="X548" s="52"/>
      <c r="Y548" s="52"/>
      <c r="Z548" s="51"/>
      <c r="AA548" s="73"/>
      <c r="AB548" s="73"/>
      <c r="AC548" s="74"/>
      <c r="AD548" s="80">
        <v>285</v>
      </c>
      <c r="AE548" s="80">
        <v>94</v>
      </c>
      <c r="AF548" s="80">
        <v>2435</v>
      </c>
      <c r="AG548" s="80">
        <v>3429</v>
      </c>
      <c r="AH548" s="80"/>
      <c r="AI548" s="80"/>
      <c r="AJ548" s="80"/>
      <c r="AK548" s="80"/>
      <c r="AL548" s="80"/>
      <c r="AM548" s="82">
        <v>44315.297476851854</v>
      </c>
      <c r="AN548" s="80" t="s">
        <v>11418</v>
      </c>
      <c r="AO548" s="84" t="s">
        <v>11964</v>
      </c>
      <c r="AP548" s="80" t="s">
        <v>66</v>
      </c>
      <c r="AQ548" s="2"/>
      <c r="AR548" s="3"/>
      <c r="AS548" s="3"/>
      <c r="AT548" s="3"/>
      <c r="AU548" s="3"/>
    </row>
    <row r="549" spans="1:47" x14ac:dyDescent="0.35">
      <c r="A549" s="66" t="s">
        <v>600</v>
      </c>
      <c r="B549" s="67"/>
      <c r="C549" s="67"/>
      <c r="D549" s="68"/>
      <c r="E549" s="70"/>
      <c r="F549" s="104" t="s">
        <v>10686</v>
      </c>
      <c r="G549" s="67"/>
      <c r="H549" s="71"/>
      <c r="I549" s="72"/>
      <c r="J549" s="72"/>
      <c r="K549" s="71" t="s">
        <v>13266</v>
      </c>
      <c r="L549" s="75"/>
      <c r="M549" s="76"/>
      <c r="N549" s="76"/>
      <c r="O549" s="77"/>
      <c r="P549" s="78"/>
      <c r="Q549" s="78"/>
      <c r="R549" s="88"/>
      <c r="S549" s="88"/>
      <c r="T549" s="88"/>
      <c r="U549" s="88"/>
      <c r="V549" s="52"/>
      <c r="W549" s="52"/>
      <c r="X549" s="52"/>
      <c r="Y549" s="52"/>
      <c r="Z549" s="51"/>
      <c r="AA549" s="73"/>
      <c r="AB549" s="73"/>
      <c r="AC549" s="74"/>
      <c r="AD549" s="80">
        <v>298</v>
      </c>
      <c r="AE549" s="80">
        <v>333</v>
      </c>
      <c r="AF549" s="80">
        <v>715</v>
      </c>
      <c r="AG549" s="80">
        <v>182</v>
      </c>
      <c r="AH549" s="80"/>
      <c r="AI549" s="80" t="s">
        <v>8182</v>
      </c>
      <c r="AJ549" s="80" t="s">
        <v>9145</v>
      </c>
      <c r="AK549" s="84" t="s">
        <v>9766</v>
      </c>
      <c r="AL549" s="80"/>
      <c r="AM549" s="82">
        <v>41557.751215277778</v>
      </c>
      <c r="AN549" s="80" t="s">
        <v>11418</v>
      </c>
      <c r="AO549" s="84" t="s">
        <v>11965</v>
      </c>
      <c r="AP549" s="80" t="s">
        <v>66</v>
      </c>
      <c r="AQ549" s="2"/>
      <c r="AR549" s="3"/>
      <c r="AS549" s="3"/>
      <c r="AT549" s="3"/>
      <c r="AU549" s="3"/>
    </row>
    <row r="550" spans="1:47" x14ac:dyDescent="0.35">
      <c r="A550" s="66" t="s">
        <v>601</v>
      </c>
      <c r="B550" s="67"/>
      <c r="C550" s="67"/>
      <c r="D550" s="68"/>
      <c r="E550" s="70"/>
      <c r="F550" s="104" t="s">
        <v>10687</v>
      </c>
      <c r="G550" s="67"/>
      <c r="H550" s="71"/>
      <c r="I550" s="72"/>
      <c r="J550" s="72"/>
      <c r="K550" s="71" t="s">
        <v>13267</v>
      </c>
      <c r="L550" s="75"/>
      <c r="M550" s="76"/>
      <c r="N550" s="76"/>
      <c r="O550" s="77"/>
      <c r="P550" s="78"/>
      <c r="Q550" s="78"/>
      <c r="R550" s="88"/>
      <c r="S550" s="88"/>
      <c r="T550" s="88"/>
      <c r="U550" s="88"/>
      <c r="V550" s="52"/>
      <c r="W550" s="52"/>
      <c r="X550" s="52"/>
      <c r="Y550" s="52"/>
      <c r="Z550" s="51"/>
      <c r="AA550" s="73"/>
      <c r="AB550" s="73"/>
      <c r="AC550" s="74"/>
      <c r="AD550" s="80">
        <v>1357</v>
      </c>
      <c r="AE550" s="80">
        <v>3732</v>
      </c>
      <c r="AF550" s="80">
        <v>1088099</v>
      </c>
      <c r="AG550" s="80">
        <v>24311</v>
      </c>
      <c r="AH550" s="80"/>
      <c r="AI550" s="80" t="s">
        <v>8183</v>
      </c>
      <c r="AJ550" s="80" t="s">
        <v>9146</v>
      </c>
      <c r="AK550" s="80"/>
      <c r="AL550" s="80"/>
      <c r="AM550" s="82">
        <v>39971.675115740742</v>
      </c>
      <c r="AN550" s="80" t="s">
        <v>11418</v>
      </c>
      <c r="AO550" s="84" t="s">
        <v>11966</v>
      </c>
      <c r="AP550" s="80" t="s">
        <v>66</v>
      </c>
      <c r="AQ550" s="2"/>
      <c r="AR550" s="3"/>
      <c r="AS550" s="3"/>
      <c r="AT550" s="3"/>
      <c r="AU550" s="3"/>
    </row>
    <row r="551" spans="1:47" x14ac:dyDescent="0.35">
      <c r="A551" s="66" t="s">
        <v>1172</v>
      </c>
      <c r="B551" s="67"/>
      <c r="C551" s="67"/>
      <c r="D551" s="68"/>
      <c r="E551" s="70"/>
      <c r="F551" s="104" t="s">
        <v>10688</v>
      </c>
      <c r="G551" s="67"/>
      <c r="H551" s="71"/>
      <c r="I551" s="72"/>
      <c r="J551" s="72"/>
      <c r="K551" s="71" t="s">
        <v>13268</v>
      </c>
      <c r="L551" s="75"/>
      <c r="M551" s="76"/>
      <c r="N551" s="76"/>
      <c r="O551" s="77"/>
      <c r="P551" s="78"/>
      <c r="Q551" s="78"/>
      <c r="R551" s="88"/>
      <c r="S551" s="88"/>
      <c r="T551" s="88"/>
      <c r="U551" s="88"/>
      <c r="V551" s="52"/>
      <c r="W551" s="52"/>
      <c r="X551" s="52"/>
      <c r="Y551" s="52"/>
      <c r="Z551" s="51"/>
      <c r="AA551" s="73"/>
      <c r="AB551" s="73"/>
      <c r="AC551" s="74"/>
      <c r="AD551" s="80">
        <v>219</v>
      </c>
      <c r="AE551" s="80">
        <v>1686</v>
      </c>
      <c r="AF551" s="80">
        <v>14121</v>
      </c>
      <c r="AG551" s="80">
        <v>66</v>
      </c>
      <c r="AH551" s="80"/>
      <c r="AI551" s="80" t="s">
        <v>8184</v>
      </c>
      <c r="AJ551" s="80" t="s">
        <v>8889</v>
      </c>
      <c r="AK551" s="84" t="s">
        <v>9767</v>
      </c>
      <c r="AL551" s="80"/>
      <c r="AM551" s="82">
        <v>40999.696493055555</v>
      </c>
      <c r="AN551" s="80" t="s">
        <v>11418</v>
      </c>
      <c r="AO551" s="84" t="s">
        <v>11967</v>
      </c>
      <c r="AP551" s="80" t="s">
        <v>66</v>
      </c>
      <c r="AQ551" s="2"/>
      <c r="AR551" s="3"/>
      <c r="AS551" s="3"/>
      <c r="AT551" s="3"/>
      <c r="AU551" s="3"/>
    </row>
    <row r="552" spans="1:47" x14ac:dyDescent="0.35">
      <c r="A552" s="66" t="s">
        <v>602</v>
      </c>
      <c r="B552" s="67"/>
      <c r="C552" s="67"/>
      <c r="D552" s="68"/>
      <c r="E552" s="70"/>
      <c r="F552" s="104" t="s">
        <v>10689</v>
      </c>
      <c r="G552" s="67"/>
      <c r="H552" s="71"/>
      <c r="I552" s="72"/>
      <c r="J552" s="72"/>
      <c r="K552" s="71" t="s">
        <v>13269</v>
      </c>
      <c r="L552" s="75"/>
      <c r="M552" s="76"/>
      <c r="N552" s="76"/>
      <c r="O552" s="77"/>
      <c r="P552" s="78"/>
      <c r="Q552" s="78"/>
      <c r="R552" s="88"/>
      <c r="S552" s="88"/>
      <c r="T552" s="88"/>
      <c r="U552" s="88"/>
      <c r="V552" s="52"/>
      <c r="W552" s="52"/>
      <c r="X552" s="52"/>
      <c r="Y552" s="52"/>
      <c r="Z552" s="51"/>
      <c r="AA552" s="73"/>
      <c r="AB552" s="73"/>
      <c r="AC552" s="74"/>
      <c r="AD552" s="80">
        <v>4237</v>
      </c>
      <c r="AE552" s="80">
        <v>4649</v>
      </c>
      <c r="AF552" s="80">
        <v>9524</v>
      </c>
      <c r="AG552" s="80">
        <v>3212</v>
      </c>
      <c r="AH552" s="80"/>
      <c r="AI552" s="80" t="s">
        <v>8185</v>
      </c>
      <c r="AJ552" s="80" t="s">
        <v>8886</v>
      </c>
      <c r="AK552" s="84" t="s">
        <v>9768</v>
      </c>
      <c r="AL552" s="80"/>
      <c r="AM552" s="82">
        <v>40975.396840277775</v>
      </c>
      <c r="AN552" s="80" t="s">
        <v>11418</v>
      </c>
      <c r="AO552" s="84" t="s">
        <v>11968</v>
      </c>
      <c r="AP552" s="80" t="s">
        <v>66</v>
      </c>
      <c r="AQ552" s="2"/>
      <c r="AR552" s="3"/>
      <c r="AS552" s="3"/>
      <c r="AT552" s="3"/>
      <c r="AU552" s="3"/>
    </row>
    <row r="553" spans="1:47" x14ac:dyDescent="0.35">
      <c r="A553" s="66" t="s">
        <v>603</v>
      </c>
      <c r="B553" s="67"/>
      <c r="C553" s="67"/>
      <c r="D553" s="68"/>
      <c r="E553" s="70"/>
      <c r="F553" s="104" t="s">
        <v>10690</v>
      </c>
      <c r="G553" s="67"/>
      <c r="H553" s="71"/>
      <c r="I553" s="72"/>
      <c r="J553" s="72"/>
      <c r="K553" s="71" t="s">
        <v>13270</v>
      </c>
      <c r="L553" s="75"/>
      <c r="M553" s="76"/>
      <c r="N553" s="76"/>
      <c r="O553" s="77"/>
      <c r="P553" s="78"/>
      <c r="Q553" s="78"/>
      <c r="R553" s="88"/>
      <c r="S553" s="88"/>
      <c r="T553" s="88"/>
      <c r="U553" s="88"/>
      <c r="V553" s="52"/>
      <c r="W553" s="52"/>
      <c r="X553" s="52"/>
      <c r="Y553" s="52"/>
      <c r="Z553" s="51"/>
      <c r="AA553" s="73"/>
      <c r="AB553" s="73"/>
      <c r="AC553" s="74"/>
      <c r="AD553" s="80">
        <v>4941</v>
      </c>
      <c r="AE553" s="80">
        <v>1170</v>
      </c>
      <c r="AF553" s="80">
        <v>213125</v>
      </c>
      <c r="AG553" s="80">
        <v>91132</v>
      </c>
      <c r="AH553" s="80"/>
      <c r="AI553" s="80" t="s">
        <v>8186</v>
      </c>
      <c r="AJ553" s="80"/>
      <c r="AK553" s="80"/>
      <c r="AL553" s="80"/>
      <c r="AM553" s="82">
        <v>40210.161157407405</v>
      </c>
      <c r="AN553" s="80" t="s">
        <v>11418</v>
      </c>
      <c r="AO553" s="84" t="s">
        <v>11969</v>
      </c>
      <c r="AP553" s="80" t="s">
        <v>66</v>
      </c>
      <c r="AQ553" s="2"/>
      <c r="AR553" s="3"/>
      <c r="AS553" s="3"/>
      <c r="AT553" s="3"/>
      <c r="AU553" s="3"/>
    </row>
    <row r="554" spans="1:47" x14ac:dyDescent="0.35">
      <c r="A554" s="66" t="s">
        <v>1283</v>
      </c>
      <c r="B554" s="67"/>
      <c r="C554" s="67"/>
      <c r="D554" s="68"/>
      <c r="E554" s="70"/>
      <c r="F554" s="104" t="s">
        <v>10691</v>
      </c>
      <c r="G554" s="67"/>
      <c r="H554" s="71"/>
      <c r="I554" s="72"/>
      <c r="J554" s="72"/>
      <c r="K554" s="71" t="s">
        <v>13271</v>
      </c>
      <c r="L554" s="75"/>
      <c r="M554" s="76"/>
      <c r="N554" s="76"/>
      <c r="O554" s="77"/>
      <c r="P554" s="78"/>
      <c r="Q554" s="78"/>
      <c r="R554" s="88"/>
      <c r="S554" s="88"/>
      <c r="T554" s="88"/>
      <c r="U554" s="88"/>
      <c r="V554" s="52"/>
      <c r="W554" s="52"/>
      <c r="X554" s="52"/>
      <c r="Y554" s="52"/>
      <c r="Z554" s="51"/>
      <c r="AA554" s="73"/>
      <c r="AB554" s="73"/>
      <c r="AC554" s="74"/>
      <c r="AD554" s="80">
        <v>1199</v>
      </c>
      <c r="AE554" s="80">
        <v>1572</v>
      </c>
      <c r="AF554" s="80">
        <v>14098</v>
      </c>
      <c r="AG554" s="80">
        <v>13203</v>
      </c>
      <c r="AH554" s="80"/>
      <c r="AI554" s="80" t="s">
        <v>8187</v>
      </c>
      <c r="AJ554" s="80" t="s">
        <v>9147</v>
      </c>
      <c r="AK554" s="84" t="s">
        <v>9769</v>
      </c>
      <c r="AL554" s="80"/>
      <c r="AM554" s="82">
        <v>40042.650277777779</v>
      </c>
      <c r="AN554" s="80" t="s">
        <v>11418</v>
      </c>
      <c r="AO554" s="84" t="s">
        <v>11970</v>
      </c>
      <c r="AP554" s="80" t="s">
        <v>66</v>
      </c>
      <c r="AQ554" s="2"/>
      <c r="AR554" s="3"/>
      <c r="AS554" s="3"/>
      <c r="AT554" s="3"/>
      <c r="AU554" s="3"/>
    </row>
    <row r="555" spans="1:47" x14ac:dyDescent="0.35">
      <c r="A555" s="66" t="s">
        <v>604</v>
      </c>
      <c r="B555" s="67"/>
      <c r="C555" s="67"/>
      <c r="D555" s="68"/>
      <c r="E555" s="70"/>
      <c r="F555" s="104" t="s">
        <v>10692</v>
      </c>
      <c r="G555" s="67"/>
      <c r="H555" s="71"/>
      <c r="I555" s="72"/>
      <c r="J555" s="72"/>
      <c r="K555" s="71" t="s">
        <v>13272</v>
      </c>
      <c r="L555" s="75"/>
      <c r="M555" s="76"/>
      <c r="N555" s="76"/>
      <c r="O555" s="77"/>
      <c r="P555" s="78"/>
      <c r="Q555" s="78"/>
      <c r="R555" s="88"/>
      <c r="S555" s="88"/>
      <c r="T555" s="88"/>
      <c r="U555" s="88"/>
      <c r="V555" s="52"/>
      <c r="W555" s="52"/>
      <c r="X555" s="52"/>
      <c r="Y555" s="52"/>
      <c r="Z555" s="51"/>
      <c r="AA555" s="73"/>
      <c r="AB555" s="73"/>
      <c r="AC555" s="74"/>
      <c r="AD555" s="80">
        <v>2420</v>
      </c>
      <c r="AE555" s="80">
        <v>842</v>
      </c>
      <c r="AF555" s="80">
        <v>56136</v>
      </c>
      <c r="AG555" s="80">
        <v>139277</v>
      </c>
      <c r="AH555" s="80"/>
      <c r="AI555" s="80" t="s">
        <v>8188</v>
      </c>
      <c r="AJ555" s="80" t="s">
        <v>9148</v>
      </c>
      <c r="AK555" s="80"/>
      <c r="AL555" s="80"/>
      <c r="AM555" s="82">
        <v>40252.731249999997</v>
      </c>
      <c r="AN555" s="80" t="s">
        <v>11418</v>
      </c>
      <c r="AO555" s="84" t="s">
        <v>11971</v>
      </c>
      <c r="AP555" s="80" t="s">
        <v>66</v>
      </c>
      <c r="AQ555" s="2"/>
      <c r="AR555" s="3"/>
      <c r="AS555" s="3"/>
      <c r="AT555" s="3"/>
      <c r="AU555" s="3"/>
    </row>
    <row r="556" spans="1:47" x14ac:dyDescent="0.35">
      <c r="A556" s="66" t="s">
        <v>605</v>
      </c>
      <c r="B556" s="67"/>
      <c r="C556" s="67"/>
      <c r="D556" s="68"/>
      <c r="E556" s="70"/>
      <c r="F556" s="104" t="s">
        <v>10693</v>
      </c>
      <c r="G556" s="67"/>
      <c r="H556" s="71"/>
      <c r="I556" s="72"/>
      <c r="J556" s="72"/>
      <c r="K556" s="71" t="s">
        <v>13273</v>
      </c>
      <c r="L556" s="75"/>
      <c r="M556" s="76"/>
      <c r="N556" s="76"/>
      <c r="O556" s="77"/>
      <c r="P556" s="78"/>
      <c r="Q556" s="78"/>
      <c r="R556" s="88"/>
      <c r="S556" s="88"/>
      <c r="T556" s="88"/>
      <c r="U556" s="88"/>
      <c r="V556" s="52"/>
      <c r="W556" s="52"/>
      <c r="X556" s="52"/>
      <c r="Y556" s="52"/>
      <c r="Z556" s="51"/>
      <c r="AA556" s="73"/>
      <c r="AB556" s="73"/>
      <c r="AC556" s="74"/>
      <c r="AD556" s="80">
        <v>1188</v>
      </c>
      <c r="AE556" s="80">
        <v>918</v>
      </c>
      <c r="AF556" s="80">
        <v>61963</v>
      </c>
      <c r="AG556" s="80">
        <v>87156</v>
      </c>
      <c r="AH556" s="80"/>
      <c r="AI556" s="80" t="s">
        <v>8189</v>
      </c>
      <c r="AJ556" s="80" t="s">
        <v>8875</v>
      </c>
      <c r="AK556" s="80"/>
      <c r="AL556" s="80"/>
      <c r="AM556" s="82">
        <v>43546.733611111114</v>
      </c>
      <c r="AN556" s="80" t="s">
        <v>11418</v>
      </c>
      <c r="AO556" s="84" t="s">
        <v>11972</v>
      </c>
      <c r="AP556" s="80" t="s">
        <v>66</v>
      </c>
      <c r="AQ556" s="2"/>
      <c r="AR556" s="3"/>
      <c r="AS556" s="3"/>
      <c r="AT556" s="3"/>
      <c r="AU556" s="3"/>
    </row>
    <row r="557" spans="1:47" x14ac:dyDescent="0.35">
      <c r="A557" s="66" t="s">
        <v>606</v>
      </c>
      <c r="B557" s="67"/>
      <c r="C557" s="67"/>
      <c r="D557" s="68"/>
      <c r="E557" s="70"/>
      <c r="F557" s="104" t="s">
        <v>10694</v>
      </c>
      <c r="G557" s="67"/>
      <c r="H557" s="71"/>
      <c r="I557" s="72"/>
      <c r="J557" s="72"/>
      <c r="K557" s="71" t="s">
        <v>13274</v>
      </c>
      <c r="L557" s="75"/>
      <c r="M557" s="76"/>
      <c r="N557" s="76"/>
      <c r="O557" s="77"/>
      <c r="P557" s="78"/>
      <c r="Q557" s="78"/>
      <c r="R557" s="88"/>
      <c r="S557" s="88"/>
      <c r="T557" s="88"/>
      <c r="U557" s="88"/>
      <c r="V557" s="52"/>
      <c r="W557" s="52"/>
      <c r="X557" s="52"/>
      <c r="Y557" s="52"/>
      <c r="Z557" s="51"/>
      <c r="AA557" s="73"/>
      <c r="AB557" s="73"/>
      <c r="AC557" s="74"/>
      <c r="AD557" s="80">
        <v>4989</v>
      </c>
      <c r="AE557" s="80">
        <v>1393</v>
      </c>
      <c r="AF557" s="80">
        <v>123791</v>
      </c>
      <c r="AG557" s="80">
        <v>25346</v>
      </c>
      <c r="AH557" s="80"/>
      <c r="AI557" s="80" t="s">
        <v>8190</v>
      </c>
      <c r="AJ557" s="80"/>
      <c r="AK557" s="80"/>
      <c r="AL557" s="80"/>
      <c r="AM557" s="82">
        <v>42046.804837962962</v>
      </c>
      <c r="AN557" s="80" t="s">
        <v>11418</v>
      </c>
      <c r="AO557" s="84" t="s">
        <v>11973</v>
      </c>
      <c r="AP557" s="80" t="s">
        <v>66</v>
      </c>
      <c r="AQ557" s="2"/>
      <c r="AR557" s="3"/>
      <c r="AS557" s="3"/>
      <c r="AT557" s="3"/>
      <c r="AU557" s="3"/>
    </row>
    <row r="558" spans="1:47" x14ac:dyDescent="0.35">
      <c r="A558" s="66" t="s">
        <v>607</v>
      </c>
      <c r="B558" s="67"/>
      <c r="C558" s="67"/>
      <c r="D558" s="68"/>
      <c r="E558" s="70"/>
      <c r="F558" s="104" t="s">
        <v>10695</v>
      </c>
      <c r="G558" s="67"/>
      <c r="H558" s="71"/>
      <c r="I558" s="72"/>
      <c r="J558" s="72"/>
      <c r="K558" s="71" t="s">
        <v>13275</v>
      </c>
      <c r="L558" s="75"/>
      <c r="M558" s="76"/>
      <c r="N558" s="76"/>
      <c r="O558" s="77"/>
      <c r="P558" s="78"/>
      <c r="Q558" s="78"/>
      <c r="R558" s="88"/>
      <c r="S558" s="88"/>
      <c r="T558" s="88"/>
      <c r="U558" s="88"/>
      <c r="V558" s="52"/>
      <c r="W558" s="52"/>
      <c r="X558" s="52"/>
      <c r="Y558" s="52"/>
      <c r="Z558" s="51"/>
      <c r="AA558" s="73"/>
      <c r="AB558" s="73"/>
      <c r="AC558" s="74"/>
      <c r="AD558" s="80">
        <v>2152</v>
      </c>
      <c r="AE558" s="80">
        <v>2384</v>
      </c>
      <c r="AF558" s="80">
        <v>19506</v>
      </c>
      <c r="AG558" s="80">
        <v>41644</v>
      </c>
      <c r="AH558" s="80"/>
      <c r="AI558" s="80" t="s">
        <v>8191</v>
      </c>
      <c r="AJ558" s="80" t="s">
        <v>8875</v>
      </c>
      <c r="AK558" s="84" t="s">
        <v>9770</v>
      </c>
      <c r="AL558" s="80"/>
      <c r="AM558" s="82">
        <v>41969.667627314811</v>
      </c>
      <c r="AN558" s="80" t="s">
        <v>11418</v>
      </c>
      <c r="AO558" s="84" t="s">
        <v>11974</v>
      </c>
      <c r="AP558" s="80" t="s">
        <v>66</v>
      </c>
      <c r="AQ558" s="2"/>
      <c r="AR558" s="3"/>
      <c r="AS558" s="3"/>
      <c r="AT558" s="3"/>
      <c r="AU558" s="3"/>
    </row>
    <row r="559" spans="1:47" x14ac:dyDescent="0.35">
      <c r="A559" s="66" t="s">
        <v>608</v>
      </c>
      <c r="B559" s="67"/>
      <c r="C559" s="67"/>
      <c r="D559" s="68"/>
      <c r="E559" s="70"/>
      <c r="F559" s="104" t="s">
        <v>10696</v>
      </c>
      <c r="G559" s="67"/>
      <c r="H559" s="71"/>
      <c r="I559" s="72"/>
      <c r="J559" s="72"/>
      <c r="K559" s="71" t="s">
        <v>13276</v>
      </c>
      <c r="L559" s="75"/>
      <c r="M559" s="76"/>
      <c r="N559" s="76"/>
      <c r="O559" s="77"/>
      <c r="P559" s="78"/>
      <c r="Q559" s="78"/>
      <c r="R559" s="88"/>
      <c r="S559" s="88"/>
      <c r="T559" s="88"/>
      <c r="U559" s="88"/>
      <c r="V559" s="52"/>
      <c r="W559" s="52"/>
      <c r="X559" s="52"/>
      <c r="Y559" s="52"/>
      <c r="Z559" s="51"/>
      <c r="AA559" s="73"/>
      <c r="AB559" s="73"/>
      <c r="AC559" s="74"/>
      <c r="AD559" s="80">
        <v>513</v>
      </c>
      <c r="AE559" s="80">
        <v>189</v>
      </c>
      <c r="AF559" s="80">
        <v>45992</v>
      </c>
      <c r="AG559" s="80">
        <v>41473</v>
      </c>
      <c r="AH559" s="80"/>
      <c r="AI559" s="80"/>
      <c r="AJ559" s="80"/>
      <c r="AK559" s="80"/>
      <c r="AL559" s="80"/>
      <c r="AM559" s="82">
        <v>40486.910254629627</v>
      </c>
      <c r="AN559" s="80" t="s">
        <v>11418</v>
      </c>
      <c r="AO559" s="84" t="s">
        <v>11975</v>
      </c>
      <c r="AP559" s="80" t="s">
        <v>66</v>
      </c>
      <c r="AQ559" s="2"/>
      <c r="AR559" s="3"/>
      <c r="AS559" s="3"/>
      <c r="AT559" s="3"/>
      <c r="AU559" s="3"/>
    </row>
    <row r="560" spans="1:47" x14ac:dyDescent="0.35">
      <c r="A560" s="66" t="s">
        <v>609</v>
      </c>
      <c r="B560" s="67"/>
      <c r="C560" s="67"/>
      <c r="D560" s="68"/>
      <c r="E560" s="70"/>
      <c r="F560" s="104" t="s">
        <v>10697</v>
      </c>
      <c r="G560" s="67"/>
      <c r="H560" s="71"/>
      <c r="I560" s="72"/>
      <c r="J560" s="72"/>
      <c r="K560" s="71" t="s">
        <v>13277</v>
      </c>
      <c r="L560" s="75"/>
      <c r="M560" s="76"/>
      <c r="N560" s="76"/>
      <c r="O560" s="77"/>
      <c r="P560" s="78"/>
      <c r="Q560" s="78"/>
      <c r="R560" s="88"/>
      <c r="S560" s="88"/>
      <c r="T560" s="88"/>
      <c r="U560" s="88"/>
      <c r="V560" s="52"/>
      <c r="W560" s="52"/>
      <c r="X560" s="52"/>
      <c r="Y560" s="52"/>
      <c r="Z560" s="51"/>
      <c r="AA560" s="73"/>
      <c r="AB560" s="73"/>
      <c r="AC560" s="74"/>
      <c r="AD560" s="80">
        <v>843</v>
      </c>
      <c r="AE560" s="80">
        <v>66</v>
      </c>
      <c r="AF560" s="80">
        <v>2077</v>
      </c>
      <c r="AG560" s="80">
        <v>2106</v>
      </c>
      <c r="AH560" s="80"/>
      <c r="AI560" s="80"/>
      <c r="AJ560" s="80"/>
      <c r="AK560" s="80"/>
      <c r="AL560" s="80"/>
      <c r="AM560" s="82">
        <v>39667.968287037038</v>
      </c>
      <c r="AN560" s="80" t="s">
        <v>11418</v>
      </c>
      <c r="AO560" s="84" t="s">
        <v>11976</v>
      </c>
      <c r="AP560" s="80" t="s">
        <v>66</v>
      </c>
      <c r="AQ560" s="2"/>
      <c r="AR560" s="3"/>
      <c r="AS560" s="3"/>
      <c r="AT560" s="3"/>
      <c r="AU560" s="3"/>
    </row>
    <row r="561" spans="1:47" x14ac:dyDescent="0.35">
      <c r="A561" s="66" t="s">
        <v>610</v>
      </c>
      <c r="B561" s="67"/>
      <c r="C561" s="67"/>
      <c r="D561" s="68"/>
      <c r="E561" s="70"/>
      <c r="F561" s="104" t="s">
        <v>10698</v>
      </c>
      <c r="G561" s="67"/>
      <c r="H561" s="71"/>
      <c r="I561" s="72"/>
      <c r="J561" s="72"/>
      <c r="K561" s="71" t="s">
        <v>13278</v>
      </c>
      <c r="L561" s="75"/>
      <c r="M561" s="76"/>
      <c r="N561" s="76"/>
      <c r="O561" s="77"/>
      <c r="P561" s="78"/>
      <c r="Q561" s="78"/>
      <c r="R561" s="88"/>
      <c r="S561" s="88"/>
      <c r="T561" s="88"/>
      <c r="U561" s="88"/>
      <c r="V561" s="52"/>
      <c r="W561" s="52"/>
      <c r="X561" s="52"/>
      <c r="Y561" s="52"/>
      <c r="Z561" s="51"/>
      <c r="AA561" s="73"/>
      <c r="AB561" s="73"/>
      <c r="AC561" s="74"/>
      <c r="AD561" s="80">
        <v>143</v>
      </c>
      <c r="AE561" s="80">
        <v>70</v>
      </c>
      <c r="AF561" s="80">
        <v>19868</v>
      </c>
      <c r="AG561" s="80">
        <v>30347</v>
      </c>
      <c r="AH561" s="80"/>
      <c r="AI561" s="80"/>
      <c r="AJ561" s="80"/>
      <c r="AK561" s="80"/>
      <c r="AL561" s="80"/>
      <c r="AM561" s="82">
        <v>44137.509895833333</v>
      </c>
      <c r="AN561" s="80" t="s">
        <v>11418</v>
      </c>
      <c r="AO561" s="84" t="s">
        <v>11977</v>
      </c>
      <c r="AP561" s="80" t="s">
        <v>66</v>
      </c>
      <c r="AQ561" s="2"/>
      <c r="AR561" s="3"/>
      <c r="AS561" s="3"/>
      <c r="AT561" s="3"/>
      <c r="AU561" s="3"/>
    </row>
    <row r="562" spans="1:47" x14ac:dyDescent="0.35">
      <c r="A562" s="66" t="s">
        <v>611</v>
      </c>
      <c r="B562" s="67"/>
      <c r="C562" s="67"/>
      <c r="D562" s="68"/>
      <c r="E562" s="70"/>
      <c r="F562" s="104" t="s">
        <v>10699</v>
      </c>
      <c r="G562" s="67"/>
      <c r="H562" s="71"/>
      <c r="I562" s="72"/>
      <c r="J562" s="72"/>
      <c r="K562" s="71" t="s">
        <v>13279</v>
      </c>
      <c r="L562" s="75"/>
      <c r="M562" s="76"/>
      <c r="N562" s="76"/>
      <c r="O562" s="77"/>
      <c r="P562" s="78"/>
      <c r="Q562" s="78"/>
      <c r="R562" s="88"/>
      <c r="S562" s="88"/>
      <c r="T562" s="88"/>
      <c r="U562" s="88"/>
      <c r="V562" s="52"/>
      <c r="W562" s="52"/>
      <c r="X562" s="52"/>
      <c r="Y562" s="52"/>
      <c r="Z562" s="51"/>
      <c r="AA562" s="73"/>
      <c r="AB562" s="73"/>
      <c r="AC562" s="74"/>
      <c r="AD562" s="80">
        <v>40</v>
      </c>
      <c r="AE562" s="80">
        <v>39</v>
      </c>
      <c r="AF562" s="80">
        <v>6293</v>
      </c>
      <c r="AG562" s="80">
        <v>5530</v>
      </c>
      <c r="AH562" s="80"/>
      <c r="AI562" s="80" t="s">
        <v>8192</v>
      </c>
      <c r="AJ562" s="80"/>
      <c r="AK562" s="84" t="s">
        <v>9771</v>
      </c>
      <c r="AL562" s="80"/>
      <c r="AM562" s="82">
        <v>42123.411620370367</v>
      </c>
      <c r="AN562" s="80" t="s">
        <v>11418</v>
      </c>
      <c r="AO562" s="84" t="s">
        <v>11978</v>
      </c>
      <c r="AP562" s="80" t="s">
        <v>66</v>
      </c>
      <c r="AQ562" s="2"/>
      <c r="AR562" s="3"/>
      <c r="AS562" s="3"/>
      <c r="AT562" s="3"/>
      <c r="AU562" s="3"/>
    </row>
    <row r="563" spans="1:47" x14ac:dyDescent="0.35">
      <c r="A563" s="66" t="s">
        <v>1334</v>
      </c>
      <c r="B563" s="67"/>
      <c r="C563" s="67"/>
      <c r="D563" s="68"/>
      <c r="E563" s="70"/>
      <c r="F563" s="104" t="s">
        <v>10700</v>
      </c>
      <c r="G563" s="67"/>
      <c r="H563" s="71"/>
      <c r="I563" s="72"/>
      <c r="J563" s="72"/>
      <c r="K563" s="71" t="s">
        <v>13280</v>
      </c>
      <c r="L563" s="75"/>
      <c r="M563" s="76"/>
      <c r="N563" s="76"/>
      <c r="O563" s="77"/>
      <c r="P563" s="78"/>
      <c r="Q563" s="78"/>
      <c r="R563" s="88"/>
      <c r="S563" s="88"/>
      <c r="T563" s="88"/>
      <c r="U563" s="88"/>
      <c r="V563" s="52"/>
      <c r="W563" s="52"/>
      <c r="X563" s="52"/>
      <c r="Y563" s="52"/>
      <c r="Z563" s="51"/>
      <c r="AA563" s="73"/>
      <c r="AB563" s="73"/>
      <c r="AC563" s="74"/>
      <c r="AD563" s="80">
        <v>3555</v>
      </c>
      <c r="AE563" s="80">
        <v>5132</v>
      </c>
      <c r="AF563" s="80">
        <v>5724</v>
      </c>
      <c r="AG563" s="80">
        <v>6761</v>
      </c>
      <c r="AH563" s="80"/>
      <c r="AI563" s="80" t="s">
        <v>8193</v>
      </c>
      <c r="AJ563" s="80" t="s">
        <v>8892</v>
      </c>
      <c r="AK563" s="84" t="s">
        <v>9772</v>
      </c>
      <c r="AL563" s="80"/>
      <c r="AM563" s="82">
        <v>40825.842835648145</v>
      </c>
      <c r="AN563" s="80" t="s">
        <v>11418</v>
      </c>
      <c r="AO563" s="84" t="s">
        <v>11979</v>
      </c>
      <c r="AP563" s="80" t="s">
        <v>66</v>
      </c>
      <c r="AQ563" s="2"/>
      <c r="AR563" s="3"/>
      <c r="AS563" s="3"/>
      <c r="AT563" s="3"/>
      <c r="AU563" s="3"/>
    </row>
    <row r="564" spans="1:47" x14ac:dyDescent="0.35">
      <c r="A564" s="66" t="s">
        <v>612</v>
      </c>
      <c r="B564" s="67"/>
      <c r="C564" s="67"/>
      <c r="D564" s="68"/>
      <c r="E564" s="70"/>
      <c r="F564" s="104" t="s">
        <v>10701</v>
      </c>
      <c r="G564" s="67"/>
      <c r="H564" s="71"/>
      <c r="I564" s="72"/>
      <c r="J564" s="72"/>
      <c r="K564" s="71" t="s">
        <v>13281</v>
      </c>
      <c r="L564" s="75"/>
      <c r="M564" s="76"/>
      <c r="N564" s="76"/>
      <c r="O564" s="77"/>
      <c r="P564" s="78"/>
      <c r="Q564" s="78"/>
      <c r="R564" s="88"/>
      <c r="S564" s="88"/>
      <c r="T564" s="88"/>
      <c r="U564" s="88"/>
      <c r="V564" s="52"/>
      <c r="W564" s="52"/>
      <c r="X564" s="52"/>
      <c r="Y564" s="52"/>
      <c r="Z564" s="51"/>
      <c r="AA564" s="73"/>
      <c r="AB564" s="73"/>
      <c r="AC564" s="74"/>
      <c r="AD564" s="80">
        <v>1010</v>
      </c>
      <c r="AE564" s="80">
        <v>955</v>
      </c>
      <c r="AF564" s="80">
        <v>716</v>
      </c>
      <c r="AG564" s="80">
        <v>736</v>
      </c>
      <c r="AH564" s="80"/>
      <c r="AI564" s="80" t="s">
        <v>8194</v>
      </c>
      <c r="AJ564" s="80" t="s">
        <v>9149</v>
      </c>
      <c r="AK564" s="84" t="s">
        <v>9773</v>
      </c>
      <c r="AL564" s="80"/>
      <c r="AM564" s="82">
        <v>43216.444490740738</v>
      </c>
      <c r="AN564" s="80" t="s">
        <v>11418</v>
      </c>
      <c r="AO564" s="84" t="s">
        <v>11980</v>
      </c>
      <c r="AP564" s="80" t="s">
        <v>66</v>
      </c>
      <c r="AQ564" s="2"/>
      <c r="AR564" s="3"/>
      <c r="AS564" s="3"/>
      <c r="AT564" s="3"/>
      <c r="AU564" s="3"/>
    </row>
    <row r="565" spans="1:47" x14ac:dyDescent="0.35">
      <c r="A565" s="66" t="s">
        <v>1005</v>
      </c>
      <c r="B565" s="67"/>
      <c r="C565" s="67"/>
      <c r="D565" s="68"/>
      <c r="E565" s="70"/>
      <c r="F565" s="104" t="s">
        <v>10702</v>
      </c>
      <c r="G565" s="67"/>
      <c r="H565" s="71"/>
      <c r="I565" s="72"/>
      <c r="J565" s="72"/>
      <c r="K565" s="71" t="s">
        <v>13282</v>
      </c>
      <c r="L565" s="75"/>
      <c r="M565" s="76"/>
      <c r="N565" s="76"/>
      <c r="O565" s="77"/>
      <c r="P565" s="78"/>
      <c r="Q565" s="78"/>
      <c r="R565" s="88"/>
      <c r="S565" s="88"/>
      <c r="T565" s="88"/>
      <c r="U565" s="88"/>
      <c r="V565" s="52"/>
      <c r="W565" s="52"/>
      <c r="X565" s="52"/>
      <c r="Y565" s="52"/>
      <c r="Z565" s="51"/>
      <c r="AA565" s="73"/>
      <c r="AB565" s="73"/>
      <c r="AC565" s="74"/>
      <c r="AD565" s="80">
        <v>4919</v>
      </c>
      <c r="AE565" s="80">
        <v>10985</v>
      </c>
      <c r="AF565" s="80">
        <v>21163</v>
      </c>
      <c r="AG565" s="80">
        <v>3878</v>
      </c>
      <c r="AH565" s="80"/>
      <c r="AI565" s="80" t="s">
        <v>8195</v>
      </c>
      <c r="AJ565" s="80" t="s">
        <v>9150</v>
      </c>
      <c r="AK565" s="84" t="s">
        <v>9774</v>
      </c>
      <c r="AL565" s="80"/>
      <c r="AM565" s="82">
        <v>39240.836168981485</v>
      </c>
      <c r="AN565" s="80" t="s">
        <v>11418</v>
      </c>
      <c r="AO565" s="84" t="s">
        <v>11981</v>
      </c>
      <c r="AP565" s="80" t="s">
        <v>66</v>
      </c>
      <c r="AQ565" s="2"/>
      <c r="AR565" s="3"/>
      <c r="AS565" s="3"/>
      <c r="AT565" s="3"/>
      <c r="AU565" s="3"/>
    </row>
    <row r="566" spans="1:47" x14ac:dyDescent="0.35">
      <c r="A566" s="66" t="s">
        <v>613</v>
      </c>
      <c r="B566" s="67"/>
      <c r="C566" s="67"/>
      <c r="D566" s="68"/>
      <c r="E566" s="70"/>
      <c r="F566" s="104" t="s">
        <v>10703</v>
      </c>
      <c r="G566" s="67"/>
      <c r="H566" s="71"/>
      <c r="I566" s="72"/>
      <c r="J566" s="72"/>
      <c r="K566" s="71" t="s">
        <v>13283</v>
      </c>
      <c r="L566" s="75"/>
      <c r="M566" s="76"/>
      <c r="N566" s="76"/>
      <c r="O566" s="77"/>
      <c r="P566" s="78"/>
      <c r="Q566" s="78"/>
      <c r="R566" s="88"/>
      <c r="S566" s="88"/>
      <c r="T566" s="88"/>
      <c r="U566" s="88"/>
      <c r="V566" s="52"/>
      <c r="W566" s="52"/>
      <c r="X566" s="52"/>
      <c r="Y566" s="52"/>
      <c r="Z566" s="51"/>
      <c r="AA566" s="73"/>
      <c r="AB566" s="73"/>
      <c r="AC566" s="74"/>
      <c r="AD566" s="80">
        <v>1762</v>
      </c>
      <c r="AE566" s="80">
        <v>5093</v>
      </c>
      <c r="AF566" s="80">
        <v>6379</v>
      </c>
      <c r="AG566" s="80">
        <v>3847</v>
      </c>
      <c r="AH566" s="80"/>
      <c r="AI566" s="80" t="s">
        <v>8196</v>
      </c>
      <c r="AJ566" s="80" t="s">
        <v>9151</v>
      </c>
      <c r="AK566" s="84" t="s">
        <v>9775</v>
      </c>
      <c r="AL566" s="80"/>
      <c r="AM566" s="82">
        <v>41195.558506944442</v>
      </c>
      <c r="AN566" s="80" t="s">
        <v>11418</v>
      </c>
      <c r="AO566" s="84" t="s">
        <v>11982</v>
      </c>
      <c r="AP566" s="80" t="s">
        <v>66</v>
      </c>
      <c r="AQ566" s="2"/>
      <c r="AR566" s="3"/>
      <c r="AS566" s="3"/>
      <c r="AT566" s="3"/>
      <c r="AU566" s="3"/>
    </row>
    <row r="567" spans="1:47" x14ac:dyDescent="0.35">
      <c r="A567" s="66" t="s">
        <v>614</v>
      </c>
      <c r="B567" s="67"/>
      <c r="C567" s="67"/>
      <c r="D567" s="68"/>
      <c r="E567" s="70"/>
      <c r="F567" s="104" t="s">
        <v>10704</v>
      </c>
      <c r="G567" s="67"/>
      <c r="H567" s="71"/>
      <c r="I567" s="72"/>
      <c r="J567" s="72"/>
      <c r="K567" s="71" t="s">
        <v>13284</v>
      </c>
      <c r="L567" s="75"/>
      <c r="M567" s="76"/>
      <c r="N567" s="76"/>
      <c r="O567" s="77"/>
      <c r="P567" s="78"/>
      <c r="Q567" s="78"/>
      <c r="R567" s="88"/>
      <c r="S567" s="88"/>
      <c r="T567" s="88"/>
      <c r="U567" s="88"/>
      <c r="V567" s="52"/>
      <c r="W567" s="52"/>
      <c r="X567" s="52"/>
      <c r="Y567" s="52"/>
      <c r="Z567" s="51"/>
      <c r="AA567" s="73"/>
      <c r="AB567" s="73"/>
      <c r="AC567" s="74"/>
      <c r="AD567" s="80">
        <v>337</v>
      </c>
      <c r="AE567" s="80">
        <v>1763</v>
      </c>
      <c r="AF567" s="80">
        <v>8880</v>
      </c>
      <c r="AG567" s="80">
        <v>6302</v>
      </c>
      <c r="AH567" s="80"/>
      <c r="AI567" s="80" t="s">
        <v>8197</v>
      </c>
      <c r="AJ567" s="80" t="s">
        <v>9152</v>
      </c>
      <c r="AK567" s="84" t="s">
        <v>9776</v>
      </c>
      <c r="AL567" s="80"/>
      <c r="AM567" s="82">
        <v>40616.345231481479</v>
      </c>
      <c r="AN567" s="80" t="s">
        <v>11418</v>
      </c>
      <c r="AO567" s="84" t="s">
        <v>11983</v>
      </c>
      <c r="AP567" s="80" t="s">
        <v>66</v>
      </c>
      <c r="AQ567" s="2"/>
      <c r="AR567" s="3"/>
      <c r="AS567" s="3"/>
      <c r="AT567" s="3"/>
      <c r="AU567" s="3"/>
    </row>
    <row r="568" spans="1:47" x14ac:dyDescent="0.35">
      <c r="A568" s="66" t="s">
        <v>615</v>
      </c>
      <c r="B568" s="67"/>
      <c r="C568" s="67"/>
      <c r="D568" s="68"/>
      <c r="E568" s="70"/>
      <c r="F568" s="104" t="s">
        <v>10705</v>
      </c>
      <c r="G568" s="67"/>
      <c r="H568" s="71"/>
      <c r="I568" s="72"/>
      <c r="J568" s="72"/>
      <c r="K568" s="71" t="s">
        <v>13285</v>
      </c>
      <c r="L568" s="75"/>
      <c r="M568" s="76"/>
      <c r="N568" s="76"/>
      <c r="O568" s="77"/>
      <c r="P568" s="78"/>
      <c r="Q568" s="78"/>
      <c r="R568" s="88"/>
      <c r="S568" s="88"/>
      <c r="T568" s="88"/>
      <c r="U568" s="88"/>
      <c r="V568" s="52"/>
      <c r="W568" s="52"/>
      <c r="X568" s="52"/>
      <c r="Y568" s="52"/>
      <c r="Z568" s="51"/>
      <c r="AA568" s="73"/>
      <c r="AB568" s="73"/>
      <c r="AC568" s="74"/>
      <c r="AD568" s="80">
        <v>143</v>
      </c>
      <c r="AE568" s="80">
        <v>1409</v>
      </c>
      <c r="AF568" s="80">
        <v>35100</v>
      </c>
      <c r="AG568" s="80">
        <v>830</v>
      </c>
      <c r="AH568" s="80"/>
      <c r="AI568" s="80" t="s">
        <v>8198</v>
      </c>
      <c r="AJ568" s="80" t="s">
        <v>9153</v>
      </c>
      <c r="AK568" s="84" t="s">
        <v>9777</v>
      </c>
      <c r="AL568" s="80"/>
      <c r="AM568" s="82">
        <v>42254.694444444445</v>
      </c>
      <c r="AN568" s="80" t="s">
        <v>11418</v>
      </c>
      <c r="AO568" s="84" t="s">
        <v>11984</v>
      </c>
      <c r="AP568" s="80" t="s">
        <v>66</v>
      </c>
      <c r="AQ568" s="2"/>
      <c r="AR568" s="3"/>
      <c r="AS568" s="3"/>
      <c r="AT568" s="3"/>
      <c r="AU568" s="3"/>
    </row>
    <row r="569" spans="1:47" x14ac:dyDescent="0.35">
      <c r="A569" s="66" t="s">
        <v>616</v>
      </c>
      <c r="B569" s="67"/>
      <c r="C569" s="67"/>
      <c r="D569" s="68"/>
      <c r="E569" s="70"/>
      <c r="F569" s="104" t="s">
        <v>10706</v>
      </c>
      <c r="G569" s="67"/>
      <c r="H569" s="71"/>
      <c r="I569" s="72"/>
      <c r="J569" s="72"/>
      <c r="K569" s="71" t="s">
        <v>13286</v>
      </c>
      <c r="L569" s="75"/>
      <c r="M569" s="76"/>
      <c r="N569" s="76"/>
      <c r="O569" s="77"/>
      <c r="P569" s="78"/>
      <c r="Q569" s="78"/>
      <c r="R569" s="88"/>
      <c r="S569" s="88"/>
      <c r="T569" s="88"/>
      <c r="U569" s="88"/>
      <c r="V569" s="52"/>
      <c r="W569" s="52"/>
      <c r="X569" s="52"/>
      <c r="Y569" s="52"/>
      <c r="Z569" s="51"/>
      <c r="AA569" s="73"/>
      <c r="AB569" s="73"/>
      <c r="AC569" s="74"/>
      <c r="AD569" s="80">
        <v>1512</v>
      </c>
      <c r="AE569" s="80">
        <v>1637</v>
      </c>
      <c r="AF569" s="80">
        <v>13563</v>
      </c>
      <c r="AG569" s="80">
        <v>8365</v>
      </c>
      <c r="AH569" s="80"/>
      <c r="AI569" s="80" t="s">
        <v>8199</v>
      </c>
      <c r="AJ569" s="80" t="s">
        <v>8875</v>
      </c>
      <c r="AK569" s="84" t="s">
        <v>9778</v>
      </c>
      <c r="AL569" s="80"/>
      <c r="AM569" s="82">
        <v>40621.422812500001</v>
      </c>
      <c r="AN569" s="80" t="s">
        <v>11418</v>
      </c>
      <c r="AO569" s="84" t="s">
        <v>11985</v>
      </c>
      <c r="AP569" s="80" t="s">
        <v>66</v>
      </c>
      <c r="AQ569" s="2"/>
      <c r="AR569" s="3"/>
      <c r="AS569" s="3"/>
      <c r="AT569" s="3"/>
      <c r="AU569" s="3"/>
    </row>
    <row r="570" spans="1:47" x14ac:dyDescent="0.35">
      <c r="A570" s="66" t="s">
        <v>617</v>
      </c>
      <c r="B570" s="67"/>
      <c r="C570" s="67"/>
      <c r="D570" s="68"/>
      <c r="E570" s="70"/>
      <c r="F570" s="104" t="s">
        <v>10707</v>
      </c>
      <c r="G570" s="67"/>
      <c r="H570" s="71"/>
      <c r="I570" s="72"/>
      <c r="J570" s="72"/>
      <c r="K570" s="71" t="s">
        <v>13287</v>
      </c>
      <c r="L570" s="75"/>
      <c r="M570" s="76"/>
      <c r="N570" s="76"/>
      <c r="O570" s="77"/>
      <c r="P570" s="78"/>
      <c r="Q570" s="78"/>
      <c r="R570" s="88"/>
      <c r="S570" s="88"/>
      <c r="T570" s="88"/>
      <c r="U570" s="88"/>
      <c r="V570" s="52"/>
      <c r="W570" s="52"/>
      <c r="X570" s="52"/>
      <c r="Y570" s="52"/>
      <c r="Z570" s="51"/>
      <c r="AA570" s="73"/>
      <c r="AB570" s="73"/>
      <c r="AC570" s="74"/>
      <c r="AD570" s="80">
        <v>5123</v>
      </c>
      <c r="AE570" s="80">
        <v>18278</v>
      </c>
      <c r="AF570" s="80">
        <v>9259</v>
      </c>
      <c r="AG570" s="80">
        <v>1863</v>
      </c>
      <c r="AH570" s="80"/>
      <c r="AI570" s="80" t="s">
        <v>8200</v>
      </c>
      <c r="AJ570" s="80" t="s">
        <v>8892</v>
      </c>
      <c r="AK570" s="84" t="s">
        <v>9779</v>
      </c>
      <c r="AL570" s="80"/>
      <c r="AM570" s="82">
        <v>41555.828773148147</v>
      </c>
      <c r="AN570" s="80" t="s">
        <v>11418</v>
      </c>
      <c r="AO570" s="84" t="s">
        <v>11986</v>
      </c>
      <c r="AP570" s="80" t="s">
        <v>66</v>
      </c>
      <c r="AQ570" s="2"/>
      <c r="AR570" s="3"/>
      <c r="AS570" s="3"/>
      <c r="AT570" s="3"/>
      <c r="AU570" s="3"/>
    </row>
    <row r="571" spans="1:47" x14ac:dyDescent="0.35">
      <c r="A571" s="66" t="s">
        <v>618</v>
      </c>
      <c r="B571" s="67"/>
      <c r="C571" s="67"/>
      <c r="D571" s="68"/>
      <c r="E571" s="70"/>
      <c r="F571" s="104" t="s">
        <v>10708</v>
      </c>
      <c r="G571" s="67"/>
      <c r="H571" s="71"/>
      <c r="I571" s="72"/>
      <c r="J571" s="72"/>
      <c r="K571" s="71" t="s">
        <v>13288</v>
      </c>
      <c r="L571" s="75"/>
      <c r="M571" s="76"/>
      <c r="N571" s="76"/>
      <c r="O571" s="77"/>
      <c r="P571" s="78"/>
      <c r="Q571" s="78"/>
      <c r="R571" s="88"/>
      <c r="S571" s="88"/>
      <c r="T571" s="88"/>
      <c r="U571" s="88"/>
      <c r="V571" s="52"/>
      <c r="W571" s="52"/>
      <c r="X571" s="52"/>
      <c r="Y571" s="52"/>
      <c r="Z571" s="51"/>
      <c r="AA571" s="73"/>
      <c r="AB571" s="73"/>
      <c r="AC571" s="74"/>
      <c r="AD571" s="80">
        <v>367</v>
      </c>
      <c r="AE571" s="80">
        <v>279</v>
      </c>
      <c r="AF571" s="80">
        <v>6944</v>
      </c>
      <c r="AG571" s="80">
        <v>1988</v>
      </c>
      <c r="AH571" s="80"/>
      <c r="AI571" s="80" t="s">
        <v>8201</v>
      </c>
      <c r="AJ571" s="80" t="s">
        <v>9154</v>
      </c>
      <c r="AK571" s="84" t="s">
        <v>9780</v>
      </c>
      <c r="AL571" s="80"/>
      <c r="AM571" s="82">
        <v>40191.747314814813</v>
      </c>
      <c r="AN571" s="80" t="s">
        <v>11418</v>
      </c>
      <c r="AO571" s="84" t="s">
        <v>11987</v>
      </c>
      <c r="AP571" s="80" t="s">
        <v>66</v>
      </c>
      <c r="AQ571" s="2"/>
      <c r="AR571" s="3"/>
      <c r="AS571" s="3"/>
      <c r="AT571" s="3"/>
      <c r="AU571" s="3"/>
    </row>
    <row r="572" spans="1:47" x14ac:dyDescent="0.35">
      <c r="A572" s="66" t="s">
        <v>620</v>
      </c>
      <c r="B572" s="67"/>
      <c r="C572" s="67"/>
      <c r="D572" s="68"/>
      <c r="E572" s="70"/>
      <c r="F572" s="104" t="s">
        <v>10709</v>
      </c>
      <c r="G572" s="67"/>
      <c r="H572" s="71"/>
      <c r="I572" s="72"/>
      <c r="J572" s="72"/>
      <c r="K572" s="71" t="s">
        <v>13289</v>
      </c>
      <c r="L572" s="75"/>
      <c r="M572" s="76"/>
      <c r="N572" s="76"/>
      <c r="O572" s="77"/>
      <c r="P572" s="78"/>
      <c r="Q572" s="78"/>
      <c r="R572" s="88"/>
      <c r="S572" s="88"/>
      <c r="T572" s="88"/>
      <c r="U572" s="88"/>
      <c r="V572" s="52"/>
      <c r="W572" s="52"/>
      <c r="X572" s="52"/>
      <c r="Y572" s="52"/>
      <c r="Z572" s="51"/>
      <c r="AA572" s="73"/>
      <c r="AB572" s="73"/>
      <c r="AC572" s="74"/>
      <c r="AD572" s="80">
        <v>754</v>
      </c>
      <c r="AE572" s="80">
        <v>268</v>
      </c>
      <c r="AF572" s="80">
        <v>599</v>
      </c>
      <c r="AG572" s="80">
        <v>9828</v>
      </c>
      <c r="AH572" s="80"/>
      <c r="AI572" s="80" t="s">
        <v>8202</v>
      </c>
      <c r="AJ572" s="80" t="s">
        <v>8880</v>
      </c>
      <c r="AK572" s="80"/>
      <c r="AL572" s="80"/>
      <c r="AM572" s="82">
        <v>40972.834027777775</v>
      </c>
      <c r="AN572" s="80" t="s">
        <v>11418</v>
      </c>
      <c r="AO572" s="84" t="s">
        <v>11988</v>
      </c>
      <c r="AP572" s="80" t="s">
        <v>66</v>
      </c>
      <c r="AQ572" s="2"/>
      <c r="AR572" s="3"/>
      <c r="AS572" s="3"/>
      <c r="AT572" s="3"/>
      <c r="AU572" s="3"/>
    </row>
    <row r="573" spans="1:47" x14ac:dyDescent="0.35">
      <c r="A573" s="66" t="s">
        <v>621</v>
      </c>
      <c r="B573" s="67"/>
      <c r="C573" s="67"/>
      <c r="D573" s="68"/>
      <c r="E573" s="70"/>
      <c r="F573" s="104" t="s">
        <v>10710</v>
      </c>
      <c r="G573" s="67"/>
      <c r="H573" s="71"/>
      <c r="I573" s="72"/>
      <c r="J573" s="72"/>
      <c r="K573" s="71" t="s">
        <v>13290</v>
      </c>
      <c r="L573" s="75"/>
      <c r="M573" s="76"/>
      <c r="N573" s="76"/>
      <c r="O573" s="77"/>
      <c r="P573" s="78"/>
      <c r="Q573" s="78"/>
      <c r="R573" s="88"/>
      <c r="S573" s="88"/>
      <c r="T573" s="88"/>
      <c r="U573" s="88"/>
      <c r="V573" s="52"/>
      <c r="W573" s="52"/>
      <c r="X573" s="52"/>
      <c r="Y573" s="52"/>
      <c r="Z573" s="51"/>
      <c r="AA573" s="73"/>
      <c r="AB573" s="73"/>
      <c r="AC573" s="74"/>
      <c r="AD573" s="80">
        <v>404</v>
      </c>
      <c r="AE573" s="80">
        <v>291</v>
      </c>
      <c r="AF573" s="80">
        <v>35119</v>
      </c>
      <c r="AG573" s="80">
        <v>61726</v>
      </c>
      <c r="AH573" s="80"/>
      <c r="AI573" s="80" t="s">
        <v>8203</v>
      </c>
      <c r="AJ573" s="80"/>
      <c r="AK573" s="80"/>
      <c r="AL573" s="80"/>
      <c r="AM573" s="82">
        <v>40498.495937500003</v>
      </c>
      <c r="AN573" s="80" t="s">
        <v>11418</v>
      </c>
      <c r="AO573" s="84" t="s">
        <v>11989</v>
      </c>
      <c r="AP573" s="80" t="s">
        <v>66</v>
      </c>
      <c r="AQ573" s="2"/>
      <c r="AR573" s="3"/>
      <c r="AS573" s="3"/>
      <c r="AT573" s="3"/>
      <c r="AU573" s="3"/>
    </row>
    <row r="574" spans="1:47" x14ac:dyDescent="0.35">
      <c r="A574" s="66" t="s">
        <v>622</v>
      </c>
      <c r="B574" s="67"/>
      <c r="C574" s="67"/>
      <c r="D574" s="68"/>
      <c r="E574" s="70"/>
      <c r="F574" s="104" t="s">
        <v>10711</v>
      </c>
      <c r="G574" s="67"/>
      <c r="H574" s="71"/>
      <c r="I574" s="72"/>
      <c r="J574" s="72"/>
      <c r="K574" s="71" t="s">
        <v>13291</v>
      </c>
      <c r="L574" s="75"/>
      <c r="M574" s="76"/>
      <c r="N574" s="76"/>
      <c r="O574" s="77"/>
      <c r="P574" s="78"/>
      <c r="Q574" s="78"/>
      <c r="R574" s="88"/>
      <c r="S574" s="88"/>
      <c r="T574" s="88"/>
      <c r="U574" s="88"/>
      <c r="V574" s="52"/>
      <c r="W574" s="52"/>
      <c r="X574" s="52"/>
      <c r="Y574" s="52"/>
      <c r="Z574" s="51"/>
      <c r="AA574" s="73"/>
      <c r="AB574" s="73"/>
      <c r="AC574" s="74"/>
      <c r="AD574" s="80">
        <v>152</v>
      </c>
      <c r="AE574" s="80">
        <v>271</v>
      </c>
      <c r="AF574" s="80">
        <v>278</v>
      </c>
      <c r="AG574" s="80">
        <v>358</v>
      </c>
      <c r="AH574" s="80"/>
      <c r="AI574" s="80" t="s">
        <v>8204</v>
      </c>
      <c r="AJ574" s="80" t="s">
        <v>9155</v>
      </c>
      <c r="AK574" s="84" t="s">
        <v>9781</v>
      </c>
      <c r="AL574" s="80"/>
      <c r="AM574" s="82">
        <v>41253.40253472222</v>
      </c>
      <c r="AN574" s="80" t="s">
        <v>11418</v>
      </c>
      <c r="AO574" s="84" t="s">
        <v>11990</v>
      </c>
      <c r="AP574" s="80" t="s">
        <v>66</v>
      </c>
      <c r="AQ574" s="2"/>
      <c r="AR574" s="3"/>
      <c r="AS574" s="3"/>
      <c r="AT574" s="3"/>
      <c r="AU574" s="3"/>
    </row>
    <row r="575" spans="1:47" x14ac:dyDescent="0.35">
      <c r="A575" s="66" t="s">
        <v>623</v>
      </c>
      <c r="B575" s="67"/>
      <c r="C575" s="67"/>
      <c r="D575" s="68"/>
      <c r="E575" s="70"/>
      <c r="F575" s="104" t="s">
        <v>10712</v>
      </c>
      <c r="G575" s="67"/>
      <c r="H575" s="71"/>
      <c r="I575" s="72"/>
      <c r="J575" s="72"/>
      <c r="K575" s="71" t="s">
        <v>13292</v>
      </c>
      <c r="L575" s="75"/>
      <c r="M575" s="76"/>
      <c r="N575" s="76"/>
      <c r="O575" s="77"/>
      <c r="P575" s="78"/>
      <c r="Q575" s="78"/>
      <c r="R575" s="88"/>
      <c r="S575" s="88"/>
      <c r="T575" s="88"/>
      <c r="U575" s="88"/>
      <c r="V575" s="52"/>
      <c r="W575" s="52"/>
      <c r="X575" s="52"/>
      <c r="Y575" s="52"/>
      <c r="Z575" s="51"/>
      <c r="AA575" s="73"/>
      <c r="AB575" s="73"/>
      <c r="AC575" s="74"/>
      <c r="AD575" s="80">
        <v>1272</v>
      </c>
      <c r="AE575" s="80">
        <v>2161</v>
      </c>
      <c r="AF575" s="80">
        <v>5683</v>
      </c>
      <c r="AG575" s="80">
        <v>438</v>
      </c>
      <c r="AH575" s="80"/>
      <c r="AI575" s="80" t="s">
        <v>8205</v>
      </c>
      <c r="AJ575" s="80" t="s">
        <v>8875</v>
      </c>
      <c r="AK575" s="84" t="s">
        <v>9782</v>
      </c>
      <c r="AL575" s="80"/>
      <c r="AM575" s="82">
        <v>40042.666296296295</v>
      </c>
      <c r="AN575" s="80" t="s">
        <v>11418</v>
      </c>
      <c r="AO575" s="84" t="s">
        <v>11991</v>
      </c>
      <c r="AP575" s="80" t="s">
        <v>66</v>
      </c>
      <c r="AQ575" s="2"/>
      <c r="AR575" s="3"/>
      <c r="AS575" s="3"/>
      <c r="AT575" s="3"/>
      <c r="AU575" s="3"/>
    </row>
    <row r="576" spans="1:47" x14ac:dyDescent="0.35">
      <c r="A576" s="66" t="s">
        <v>624</v>
      </c>
      <c r="B576" s="67"/>
      <c r="C576" s="67"/>
      <c r="D576" s="68"/>
      <c r="E576" s="70"/>
      <c r="F576" s="104" t="s">
        <v>10713</v>
      </c>
      <c r="G576" s="67"/>
      <c r="H576" s="71"/>
      <c r="I576" s="72"/>
      <c r="J576" s="72"/>
      <c r="K576" s="71" t="s">
        <v>13293</v>
      </c>
      <c r="L576" s="75"/>
      <c r="M576" s="76"/>
      <c r="N576" s="76"/>
      <c r="O576" s="77"/>
      <c r="P576" s="78"/>
      <c r="Q576" s="78"/>
      <c r="R576" s="88"/>
      <c r="S576" s="88"/>
      <c r="T576" s="88"/>
      <c r="U576" s="88"/>
      <c r="V576" s="52"/>
      <c r="W576" s="52"/>
      <c r="X576" s="52"/>
      <c r="Y576" s="52"/>
      <c r="Z576" s="51"/>
      <c r="AA576" s="73"/>
      <c r="AB576" s="73"/>
      <c r="AC576" s="74"/>
      <c r="AD576" s="80">
        <v>78</v>
      </c>
      <c r="AE576" s="80">
        <v>4</v>
      </c>
      <c r="AF576" s="80">
        <v>98</v>
      </c>
      <c r="AG576" s="80">
        <v>25</v>
      </c>
      <c r="AH576" s="80"/>
      <c r="AI576" s="80" t="s">
        <v>8206</v>
      </c>
      <c r="AJ576" s="80"/>
      <c r="AK576" s="80"/>
      <c r="AL576" s="80"/>
      <c r="AM576" s="82">
        <v>43764.899444444447</v>
      </c>
      <c r="AN576" s="80" t="s">
        <v>11418</v>
      </c>
      <c r="AO576" s="84" t="s">
        <v>11992</v>
      </c>
      <c r="AP576" s="80" t="s">
        <v>66</v>
      </c>
      <c r="AQ576" s="2"/>
      <c r="AR576" s="3"/>
      <c r="AS576" s="3"/>
      <c r="AT576" s="3"/>
      <c r="AU576" s="3"/>
    </row>
    <row r="577" spans="1:47" x14ac:dyDescent="0.35">
      <c r="A577" s="66" t="s">
        <v>1200</v>
      </c>
      <c r="B577" s="67"/>
      <c r="C577" s="67"/>
      <c r="D577" s="68"/>
      <c r="E577" s="70"/>
      <c r="F577" s="104" t="s">
        <v>10714</v>
      </c>
      <c r="G577" s="67"/>
      <c r="H577" s="71"/>
      <c r="I577" s="72"/>
      <c r="J577" s="72"/>
      <c r="K577" s="71" t="s">
        <v>13294</v>
      </c>
      <c r="L577" s="75"/>
      <c r="M577" s="76"/>
      <c r="N577" s="76"/>
      <c r="O577" s="77"/>
      <c r="P577" s="78"/>
      <c r="Q577" s="78"/>
      <c r="R577" s="88"/>
      <c r="S577" s="88"/>
      <c r="T577" s="88"/>
      <c r="U577" s="88"/>
      <c r="V577" s="52"/>
      <c r="W577" s="52"/>
      <c r="X577" s="52"/>
      <c r="Y577" s="52"/>
      <c r="Z577" s="51"/>
      <c r="AA577" s="73"/>
      <c r="AB577" s="73"/>
      <c r="AC577" s="74"/>
      <c r="AD577" s="80">
        <v>363</v>
      </c>
      <c r="AE577" s="80">
        <v>4647</v>
      </c>
      <c r="AF577" s="80">
        <v>3513</v>
      </c>
      <c r="AG577" s="80">
        <v>1331</v>
      </c>
      <c r="AH577" s="80"/>
      <c r="AI577" s="80" t="s">
        <v>8207</v>
      </c>
      <c r="AJ577" s="80" t="s">
        <v>8892</v>
      </c>
      <c r="AK577" s="84" t="s">
        <v>9783</v>
      </c>
      <c r="AL577" s="80"/>
      <c r="AM577" s="82">
        <v>40176.776250000003</v>
      </c>
      <c r="AN577" s="80" t="s">
        <v>11418</v>
      </c>
      <c r="AO577" s="84" t="s">
        <v>11993</v>
      </c>
      <c r="AP577" s="80" t="s">
        <v>66</v>
      </c>
      <c r="AQ577" s="2"/>
      <c r="AR577" s="3"/>
      <c r="AS577" s="3"/>
      <c r="AT577" s="3"/>
      <c r="AU577" s="3"/>
    </row>
    <row r="578" spans="1:47" x14ac:dyDescent="0.35">
      <c r="A578" s="66" t="s">
        <v>625</v>
      </c>
      <c r="B578" s="67"/>
      <c r="C578" s="67"/>
      <c r="D578" s="68"/>
      <c r="E578" s="70"/>
      <c r="F578" s="104" t="s">
        <v>10715</v>
      </c>
      <c r="G578" s="67"/>
      <c r="H578" s="71"/>
      <c r="I578" s="72"/>
      <c r="J578" s="72"/>
      <c r="K578" s="71" t="s">
        <v>13295</v>
      </c>
      <c r="L578" s="75"/>
      <c r="M578" s="76"/>
      <c r="N578" s="76"/>
      <c r="O578" s="77"/>
      <c r="P578" s="78"/>
      <c r="Q578" s="78"/>
      <c r="R578" s="88"/>
      <c r="S578" s="88"/>
      <c r="T578" s="88"/>
      <c r="U578" s="88"/>
      <c r="V578" s="52"/>
      <c r="W578" s="52"/>
      <c r="X578" s="52"/>
      <c r="Y578" s="52"/>
      <c r="Z578" s="51"/>
      <c r="AA578" s="73"/>
      <c r="AB578" s="73"/>
      <c r="AC578" s="74"/>
      <c r="AD578" s="80">
        <v>4672</v>
      </c>
      <c r="AE578" s="80">
        <v>5328</v>
      </c>
      <c r="AF578" s="80">
        <v>70105</v>
      </c>
      <c r="AG578" s="80">
        <v>10233</v>
      </c>
      <c r="AH578" s="80"/>
      <c r="AI578" s="80" t="s">
        <v>8208</v>
      </c>
      <c r="AJ578" s="80" t="s">
        <v>9156</v>
      </c>
      <c r="AK578" s="84" t="s">
        <v>9784</v>
      </c>
      <c r="AL578" s="80"/>
      <c r="AM578" s="82">
        <v>40076.737557870372</v>
      </c>
      <c r="AN578" s="80" t="s">
        <v>11418</v>
      </c>
      <c r="AO578" s="84" t="s">
        <v>11994</v>
      </c>
      <c r="AP578" s="80" t="s">
        <v>66</v>
      </c>
      <c r="AQ578" s="2"/>
      <c r="AR578" s="3"/>
      <c r="AS578" s="3"/>
      <c r="AT578" s="3"/>
      <c r="AU578" s="3"/>
    </row>
    <row r="579" spans="1:47" x14ac:dyDescent="0.35">
      <c r="A579" s="66" t="s">
        <v>626</v>
      </c>
      <c r="B579" s="67"/>
      <c r="C579" s="67"/>
      <c r="D579" s="68"/>
      <c r="E579" s="70"/>
      <c r="F579" s="104" t="s">
        <v>10716</v>
      </c>
      <c r="G579" s="67"/>
      <c r="H579" s="71"/>
      <c r="I579" s="72"/>
      <c r="J579" s="72"/>
      <c r="K579" s="71" t="s">
        <v>13296</v>
      </c>
      <c r="L579" s="75"/>
      <c r="M579" s="76"/>
      <c r="N579" s="76"/>
      <c r="O579" s="77"/>
      <c r="P579" s="78"/>
      <c r="Q579" s="78"/>
      <c r="R579" s="88"/>
      <c r="S579" s="88"/>
      <c r="T579" s="88"/>
      <c r="U579" s="88"/>
      <c r="V579" s="52"/>
      <c r="W579" s="52"/>
      <c r="X579" s="52"/>
      <c r="Y579" s="52"/>
      <c r="Z579" s="51"/>
      <c r="AA579" s="73"/>
      <c r="AB579" s="73"/>
      <c r="AC579" s="74"/>
      <c r="AD579" s="80">
        <v>20</v>
      </c>
      <c r="AE579" s="80">
        <v>29</v>
      </c>
      <c r="AF579" s="80">
        <v>39</v>
      </c>
      <c r="AG579" s="80">
        <v>5</v>
      </c>
      <c r="AH579" s="80"/>
      <c r="AI579" s="80" t="s">
        <v>8209</v>
      </c>
      <c r="AJ579" s="80" t="s">
        <v>9157</v>
      </c>
      <c r="AK579" s="84" t="s">
        <v>9785</v>
      </c>
      <c r="AL579" s="80"/>
      <c r="AM579" s="82">
        <v>43834.757893518516</v>
      </c>
      <c r="AN579" s="80" t="s">
        <v>11418</v>
      </c>
      <c r="AO579" s="84" t="s">
        <v>11995</v>
      </c>
      <c r="AP579" s="80" t="s">
        <v>66</v>
      </c>
      <c r="AQ579" s="2"/>
      <c r="AR579" s="3"/>
      <c r="AS579" s="3"/>
      <c r="AT579" s="3"/>
      <c r="AU579" s="3"/>
    </row>
    <row r="580" spans="1:47" x14ac:dyDescent="0.35">
      <c r="A580" s="66" t="s">
        <v>627</v>
      </c>
      <c r="B580" s="67"/>
      <c r="C580" s="67"/>
      <c r="D580" s="68"/>
      <c r="E580" s="70"/>
      <c r="F580" s="104" t="s">
        <v>10717</v>
      </c>
      <c r="G580" s="67"/>
      <c r="H580" s="71"/>
      <c r="I580" s="72"/>
      <c r="J580" s="72"/>
      <c r="K580" s="71" t="s">
        <v>13297</v>
      </c>
      <c r="L580" s="75"/>
      <c r="M580" s="76"/>
      <c r="N580" s="76"/>
      <c r="O580" s="77"/>
      <c r="P580" s="78"/>
      <c r="Q580" s="78"/>
      <c r="R580" s="88"/>
      <c r="S580" s="88"/>
      <c r="T580" s="88"/>
      <c r="U580" s="88"/>
      <c r="V580" s="52"/>
      <c r="W580" s="52"/>
      <c r="X580" s="52"/>
      <c r="Y580" s="52"/>
      <c r="Z580" s="51"/>
      <c r="AA580" s="73"/>
      <c r="AB580" s="73"/>
      <c r="AC580" s="74"/>
      <c r="AD580" s="80">
        <v>230</v>
      </c>
      <c r="AE580" s="80">
        <v>34</v>
      </c>
      <c r="AF580" s="80">
        <v>125</v>
      </c>
      <c r="AG580" s="80">
        <v>2025</v>
      </c>
      <c r="AH580" s="80"/>
      <c r="AI580" s="80"/>
      <c r="AJ580" s="80" t="s">
        <v>8909</v>
      </c>
      <c r="AK580" s="80"/>
      <c r="AL580" s="80"/>
      <c r="AM580" s="82">
        <v>39925.709166666667</v>
      </c>
      <c r="AN580" s="80" t="s">
        <v>11418</v>
      </c>
      <c r="AO580" s="84" t="s">
        <v>11996</v>
      </c>
      <c r="AP580" s="80" t="s">
        <v>66</v>
      </c>
      <c r="AQ580" s="2"/>
      <c r="AR580" s="3"/>
      <c r="AS580" s="3"/>
      <c r="AT580" s="3"/>
      <c r="AU580" s="3"/>
    </row>
    <row r="581" spans="1:47" x14ac:dyDescent="0.35">
      <c r="A581" s="66" t="s">
        <v>629</v>
      </c>
      <c r="B581" s="67"/>
      <c r="C581" s="67"/>
      <c r="D581" s="68"/>
      <c r="E581" s="70"/>
      <c r="F581" s="104" t="s">
        <v>10718</v>
      </c>
      <c r="G581" s="67"/>
      <c r="H581" s="71"/>
      <c r="I581" s="72"/>
      <c r="J581" s="72"/>
      <c r="K581" s="71" t="s">
        <v>13298</v>
      </c>
      <c r="L581" s="75"/>
      <c r="M581" s="76"/>
      <c r="N581" s="76"/>
      <c r="O581" s="77"/>
      <c r="P581" s="78"/>
      <c r="Q581" s="78"/>
      <c r="R581" s="88"/>
      <c r="S581" s="88"/>
      <c r="T581" s="88"/>
      <c r="U581" s="88"/>
      <c r="V581" s="52"/>
      <c r="W581" s="52"/>
      <c r="X581" s="52"/>
      <c r="Y581" s="52"/>
      <c r="Z581" s="51"/>
      <c r="AA581" s="73"/>
      <c r="AB581" s="73"/>
      <c r="AC581" s="74"/>
      <c r="AD581" s="80">
        <v>2951</v>
      </c>
      <c r="AE581" s="80">
        <v>7248</v>
      </c>
      <c r="AF581" s="80">
        <v>18901</v>
      </c>
      <c r="AG581" s="80">
        <v>4092</v>
      </c>
      <c r="AH581" s="80"/>
      <c r="AI581" s="80" t="s">
        <v>8210</v>
      </c>
      <c r="AJ581" s="80" t="s">
        <v>9158</v>
      </c>
      <c r="AK581" s="84" t="s">
        <v>9786</v>
      </c>
      <c r="AL581" s="80"/>
      <c r="AM581" s="82">
        <v>39855.803738425922</v>
      </c>
      <c r="AN581" s="80" t="s">
        <v>11418</v>
      </c>
      <c r="AO581" s="84" t="s">
        <v>11997</v>
      </c>
      <c r="AP581" s="80" t="s">
        <v>66</v>
      </c>
      <c r="AQ581" s="2"/>
      <c r="AR581" s="3"/>
      <c r="AS581" s="3"/>
      <c r="AT581" s="3"/>
      <c r="AU581" s="3"/>
    </row>
    <row r="582" spans="1:47" x14ac:dyDescent="0.35">
      <c r="A582" s="66" t="s">
        <v>630</v>
      </c>
      <c r="B582" s="67"/>
      <c r="C582" s="67"/>
      <c r="D582" s="68"/>
      <c r="E582" s="70"/>
      <c r="F582" s="104" t="s">
        <v>10719</v>
      </c>
      <c r="G582" s="67"/>
      <c r="H582" s="71"/>
      <c r="I582" s="72"/>
      <c r="J582" s="72"/>
      <c r="K582" s="71" t="s">
        <v>13299</v>
      </c>
      <c r="L582" s="75"/>
      <c r="M582" s="76"/>
      <c r="N582" s="76"/>
      <c r="O582" s="77"/>
      <c r="P582" s="78"/>
      <c r="Q582" s="78"/>
      <c r="R582" s="88"/>
      <c r="S582" s="88"/>
      <c r="T582" s="88"/>
      <c r="U582" s="88"/>
      <c r="V582" s="52"/>
      <c r="W582" s="52"/>
      <c r="X582" s="52"/>
      <c r="Y582" s="52"/>
      <c r="Z582" s="51"/>
      <c r="AA582" s="73"/>
      <c r="AB582" s="73"/>
      <c r="AC582" s="74"/>
      <c r="AD582" s="80">
        <v>592</v>
      </c>
      <c r="AE582" s="80">
        <v>476</v>
      </c>
      <c r="AF582" s="80">
        <v>41630</v>
      </c>
      <c r="AG582" s="80">
        <v>48996</v>
      </c>
      <c r="AH582" s="80"/>
      <c r="AI582" s="80" t="s">
        <v>8211</v>
      </c>
      <c r="AJ582" s="80" t="s">
        <v>9159</v>
      </c>
      <c r="AK582" s="80"/>
      <c r="AL582" s="80"/>
      <c r="AM582" s="82">
        <v>43244.397569444445</v>
      </c>
      <c r="AN582" s="80" t="s">
        <v>11418</v>
      </c>
      <c r="AO582" s="84" t="s">
        <v>11998</v>
      </c>
      <c r="AP582" s="80" t="s">
        <v>66</v>
      </c>
      <c r="AQ582" s="2"/>
      <c r="AR582" s="3"/>
      <c r="AS582" s="3"/>
      <c r="AT582" s="3"/>
      <c r="AU582" s="3"/>
    </row>
    <row r="583" spans="1:47" x14ac:dyDescent="0.35">
      <c r="A583" s="66" t="s">
        <v>631</v>
      </c>
      <c r="B583" s="67"/>
      <c r="C583" s="67"/>
      <c r="D583" s="68"/>
      <c r="E583" s="70"/>
      <c r="F583" s="104" t="s">
        <v>10720</v>
      </c>
      <c r="G583" s="67"/>
      <c r="H583" s="71"/>
      <c r="I583" s="72"/>
      <c r="J583" s="72"/>
      <c r="K583" s="71" t="s">
        <v>13300</v>
      </c>
      <c r="L583" s="75"/>
      <c r="M583" s="76"/>
      <c r="N583" s="76"/>
      <c r="O583" s="77"/>
      <c r="P583" s="78"/>
      <c r="Q583" s="78"/>
      <c r="R583" s="88"/>
      <c r="S583" s="88"/>
      <c r="T583" s="88"/>
      <c r="U583" s="88"/>
      <c r="V583" s="52"/>
      <c r="W583" s="52"/>
      <c r="X583" s="52"/>
      <c r="Y583" s="52"/>
      <c r="Z583" s="51"/>
      <c r="AA583" s="73"/>
      <c r="AB583" s="73"/>
      <c r="AC583" s="74"/>
      <c r="AD583" s="80">
        <v>305</v>
      </c>
      <c r="AE583" s="80">
        <v>34</v>
      </c>
      <c r="AF583" s="80">
        <v>4090</v>
      </c>
      <c r="AG583" s="80">
        <v>898</v>
      </c>
      <c r="AH583" s="80"/>
      <c r="AI583" s="80" t="s">
        <v>8212</v>
      </c>
      <c r="AJ583" s="80"/>
      <c r="AK583" s="80"/>
      <c r="AL583" s="80"/>
      <c r="AM583" s="82">
        <v>42275.597048611111</v>
      </c>
      <c r="AN583" s="80" t="s">
        <v>11418</v>
      </c>
      <c r="AO583" s="84" t="s">
        <v>11999</v>
      </c>
      <c r="AP583" s="80" t="s">
        <v>66</v>
      </c>
      <c r="AQ583" s="2"/>
      <c r="AR583" s="3"/>
      <c r="AS583" s="3"/>
      <c r="AT583" s="3"/>
      <c r="AU583" s="3"/>
    </row>
    <row r="584" spans="1:47" x14ac:dyDescent="0.35">
      <c r="A584" s="66" t="s">
        <v>632</v>
      </c>
      <c r="B584" s="67"/>
      <c r="C584" s="67"/>
      <c r="D584" s="68"/>
      <c r="E584" s="70"/>
      <c r="F584" s="104" t="s">
        <v>10721</v>
      </c>
      <c r="G584" s="67"/>
      <c r="H584" s="71"/>
      <c r="I584" s="72"/>
      <c r="J584" s="72"/>
      <c r="K584" s="71" t="s">
        <v>13301</v>
      </c>
      <c r="L584" s="75"/>
      <c r="M584" s="76"/>
      <c r="N584" s="76"/>
      <c r="O584" s="77"/>
      <c r="P584" s="78"/>
      <c r="Q584" s="78"/>
      <c r="R584" s="88"/>
      <c r="S584" s="88"/>
      <c r="T584" s="88"/>
      <c r="U584" s="88"/>
      <c r="V584" s="52"/>
      <c r="W584" s="52"/>
      <c r="X584" s="52"/>
      <c r="Y584" s="52"/>
      <c r="Z584" s="51"/>
      <c r="AA584" s="73"/>
      <c r="AB584" s="73"/>
      <c r="AC584" s="74"/>
      <c r="AD584" s="80">
        <v>181</v>
      </c>
      <c r="AE584" s="80">
        <v>53</v>
      </c>
      <c r="AF584" s="80">
        <v>351</v>
      </c>
      <c r="AG584" s="80">
        <v>330</v>
      </c>
      <c r="AH584" s="80"/>
      <c r="AI584" s="80"/>
      <c r="AJ584" s="80"/>
      <c r="AK584" s="80"/>
      <c r="AL584" s="80"/>
      <c r="AM584" s="82">
        <v>41412.826493055552</v>
      </c>
      <c r="AN584" s="80" t="s">
        <v>11418</v>
      </c>
      <c r="AO584" s="84" t="s">
        <v>12000</v>
      </c>
      <c r="AP584" s="80" t="s">
        <v>66</v>
      </c>
      <c r="AQ584" s="2"/>
      <c r="AR584" s="3"/>
      <c r="AS584" s="3"/>
      <c r="AT584" s="3"/>
      <c r="AU584" s="3"/>
    </row>
    <row r="585" spans="1:47" x14ac:dyDescent="0.35">
      <c r="A585" s="66" t="s">
        <v>633</v>
      </c>
      <c r="B585" s="67"/>
      <c r="C585" s="67"/>
      <c r="D585" s="68"/>
      <c r="E585" s="70"/>
      <c r="F585" s="104" t="s">
        <v>10722</v>
      </c>
      <c r="G585" s="67"/>
      <c r="H585" s="71"/>
      <c r="I585" s="72"/>
      <c r="J585" s="72"/>
      <c r="K585" s="71" t="s">
        <v>13302</v>
      </c>
      <c r="L585" s="75"/>
      <c r="M585" s="76"/>
      <c r="N585" s="76"/>
      <c r="O585" s="77"/>
      <c r="P585" s="78"/>
      <c r="Q585" s="78"/>
      <c r="R585" s="88"/>
      <c r="S585" s="88"/>
      <c r="T585" s="88"/>
      <c r="U585" s="88"/>
      <c r="V585" s="52"/>
      <c r="W585" s="52"/>
      <c r="X585" s="52"/>
      <c r="Y585" s="52"/>
      <c r="Z585" s="51"/>
      <c r="AA585" s="73"/>
      <c r="AB585" s="73"/>
      <c r="AC585" s="74"/>
      <c r="AD585" s="80">
        <v>350</v>
      </c>
      <c r="AE585" s="80">
        <v>578</v>
      </c>
      <c r="AF585" s="80">
        <v>248785</v>
      </c>
      <c r="AG585" s="80">
        <v>12850</v>
      </c>
      <c r="AH585" s="80"/>
      <c r="AI585" s="80" t="s">
        <v>8213</v>
      </c>
      <c r="AJ585" s="80" t="s">
        <v>8973</v>
      </c>
      <c r="AK585" s="80"/>
      <c r="AL585" s="80"/>
      <c r="AM585" s="82">
        <v>40773.222800925927</v>
      </c>
      <c r="AN585" s="80" t="s">
        <v>11418</v>
      </c>
      <c r="AO585" s="84" t="s">
        <v>12001</v>
      </c>
      <c r="AP585" s="80" t="s">
        <v>66</v>
      </c>
      <c r="AQ585" s="2"/>
      <c r="AR585" s="3"/>
      <c r="AS585" s="3"/>
      <c r="AT585" s="3"/>
      <c r="AU585" s="3"/>
    </row>
    <row r="586" spans="1:47" x14ac:dyDescent="0.35">
      <c r="A586" s="66" t="s">
        <v>634</v>
      </c>
      <c r="B586" s="67"/>
      <c r="C586" s="67"/>
      <c r="D586" s="68"/>
      <c r="E586" s="70"/>
      <c r="F586" s="104" t="s">
        <v>10723</v>
      </c>
      <c r="G586" s="67"/>
      <c r="H586" s="71"/>
      <c r="I586" s="72"/>
      <c r="J586" s="72"/>
      <c r="K586" s="71" t="s">
        <v>13303</v>
      </c>
      <c r="L586" s="75"/>
      <c r="M586" s="76"/>
      <c r="N586" s="76"/>
      <c r="O586" s="77"/>
      <c r="P586" s="78"/>
      <c r="Q586" s="78"/>
      <c r="R586" s="88"/>
      <c r="S586" s="88"/>
      <c r="T586" s="88"/>
      <c r="U586" s="88"/>
      <c r="V586" s="52"/>
      <c r="W586" s="52"/>
      <c r="X586" s="52"/>
      <c r="Y586" s="52"/>
      <c r="Z586" s="51"/>
      <c r="AA586" s="73"/>
      <c r="AB586" s="73"/>
      <c r="AC586" s="74"/>
      <c r="AD586" s="80">
        <v>31</v>
      </c>
      <c r="AE586" s="80">
        <v>189</v>
      </c>
      <c r="AF586" s="80">
        <v>100</v>
      </c>
      <c r="AG586" s="80">
        <v>97</v>
      </c>
      <c r="AH586" s="80"/>
      <c r="AI586" s="80" t="s">
        <v>8214</v>
      </c>
      <c r="AJ586" s="80"/>
      <c r="AK586" s="84" t="s">
        <v>9787</v>
      </c>
      <c r="AL586" s="80"/>
      <c r="AM586" s="82">
        <v>44096.438726851855</v>
      </c>
      <c r="AN586" s="80" t="s">
        <v>11418</v>
      </c>
      <c r="AO586" s="84" t="s">
        <v>12002</v>
      </c>
      <c r="AP586" s="80" t="s">
        <v>66</v>
      </c>
      <c r="AQ586" s="2"/>
      <c r="AR586" s="3"/>
      <c r="AS586" s="3"/>
      <c r="AT586" s="3"/>
      <c r="AU586" s="3"/>
    </row>
    <row r="587" spans="1:47" x14ac:dyDescent="0.35">
      <c r="A587" s="66" t="s">
        <v>635</v>
      </c>
      <c r="B587" s="67"/>
      <c r="C587" s="67"/>
      <c r="D587" s="68"/>
      <c r="E587" s="70"/>
      <c r="F587" s="104" t="s">
        <v>10724</v>
      </c>
      <c r="G587" s="67"/>
      <c r="H587" s="71"/>
      <c r="I587" s="72"/>
      <c r="J587" s="72"/>
      <c r="K587" s="71" t="s">
        <v>13304</v>
      </c>
      <c r="L587" s="75"/>
      <c r="M587" s="76"/>
      <c r="N587" s="76"/>
      <c r="O587" s="77"/>
      <c r="P587" s="78"/>
      <c r="Q587" s="78"/>
      <c r="R587" s="88"/>
      <c r="S587" s="88"/>
      <c r="T587" s="88"/>
      <c r="U587" s="88"/>
      <c r="V587" s="52"/>
      <c r="W587" s="52"/>
      <c r="X587" s="52"/>
      <c r="Y587" s="52"/>
      <c r="Z587" s="51"/>
      <c r="AA587" s="73"/>
      <c r="AB587" s="73"/>
      <c r="AC587" s="74"/>
      <c r="AD587" s="80">
        <v>32</v>
      </c>
      <c r="AE587" s="80">
        <v>1787</v>
      </c>
      <c r="AF587" s="80">
        <v>144302</v>
      </c>
      <c r="AG587" s="80">
        <v>46</v>
      </c>
      <c r="AH587" s="80"/>
      <c r="AI587" s="80" t="s">
        <v>8215</v>
      </c>
      <c r="AJ587" s="80" t="s">
        <v>9099</v>
      </c>
      <c r="AK587" s="80"/>
      <c r="AL587" s="80"/>
      <c r="AM587" s="82">
        <v>43109.73510416667</v>
      </c>
      <c r="AN587" s="80" t="s">
        <v>11418</v>
      </c>
      <c r="AO587" s="84" t="s">
        <v>12003</v>
      </c>
      <c r="AP587" s="80" t="s">
        <v>66</v>
      </c>
      <c r="AQ587" s="2"/>
      <c r="AR587" s="3"/>
      <c r="AS587" s="3"/>
      <c r="AT587" s="3"/>
      <c r="AU587" s="3"/>
    </row>
    <row r="588" spans="1:47" x14ac:dyDescent="0.35">
      <c r="A588" s="66" t="s">
        <v>1211</v>
      </c>
      <c r="B588" s="67"/>
      <c r="C588" s="67"/>
      <c r="D588" s="68"/>
      <c r="E588" s="70"/>
      <c r="F588" s="104" t="s">
        <v>10725</v>
      </c>
      <c r="G588" s="67"/>
      <c r="H588" s="71"/>
      <c r="I588" s="72"/>
      <c r="J588" s="72"/>
      <c r="K588" s="71" t="s">
        <v>13305</v>
      </c>
      <c r="L588" s="75"/>
      <c r="M588" s="76"/>
      <c r="N588" s="76"/>
      <c r="O588" s="77"/>
      <c r="P588" s="78"/>
      <c r="Q588" s="78"/>
      <c r="R588" s="88"/>
      <c r="S588" s="88"/>
      <c r="T588" s="88"/>
      <c r="U588" s="88"/>
      <c r="V588" s="52"/>
      <c r="W588" s="52"/>
      <c r="X588" s="52"/>
      <c r="Y588" s="52"/>
      <c r="Z588" s="51"/>
      <c r="AA588" s="73"/>
      <c r="AB588" s="73"/>
      <c r="AC588" s="74"/>
      <c r="AD588" s="80">
        <v>2067</v>
      </c>
      <c r="AE588" s="80">
        <v>6945</v>
      </c>
      <c r="AF588" s="80">
        <v>12822</v>
      </c>
      <c r="AG588" s="80">
        <v>761</v>
      </c>
      <c r="AH588" s="80"/>
      <c r="AI588" s="80" t="s">
        <v>8216</v>
      </c>
      <c r="AJ588" s="80" t="s">
        <v>9160</v>
      </c>
      <c r="AK588" s="80"/>
      <c r="AL588" s="80"/>
      <c r="AM588" s="82">
        <v>40107.161990740744</v>
      </c>
      <c r="AN588" s="80" t="s">
        <v>11418</v>
      </c>
      <c r="AO588" s="84" t="s">
        <v>12004</v>
      </c>
      <c r="AP588" s="80" t="s">
        <v>66</v>
      </c>
      <c r="AQ588" s="2"/>
      <c r="AR588" s="3"/>
      <c r="AS588" s="3"/>
      <c r="AT588" s="3"/>
      <c r="AU588" s="3"/>
    </row>
    <row r="589" spans="1:47" x14ac:dyDescent="0.35">
      <c r="A589" s="66" t="s">
        <v>636</v>
      </c>
      <c r="B589" s="67"/>
      <c r="C589" s="67"/>
      <c r="D589" s="68"/>
      <c r="E589" s="70"/>
      <c r="F589" s="104" t="s">
        <v>10726</v>
      </c>
      <c r="G589" s="67"/>
      <c r="H589" s="71"/>
      <c r="I589" s="72"/>
      <c r="J589" s="72"/>
      <c r="K589" s="71" t="s">
        <v>13306</v>
      </c>
      <c r="L589" s="75"/>
      <c r="M589" s="76"/>
      <c r="N589" s="76"/>
      <c r="O589" s="77"/>
      <c r="P589" s="78"/>
      <c r="Q589" s="78"/>
      <c r="R589" s="88"/>
      <c r="S589" s="88"/>
      <c r="T589" s="88"/>
      <c r="U589" s="88"/>
      <c r="V589" s="52"/>
      <c r="W589" s="52"/>
      <c r="X589" s="52"/>
      <c r="Y589" s="52"/>
      <c r="Z589" s="51"/>
      <c r="AA589" s="73"/>
      <c r="AB589" s="73"/>
      <c r="AC589" s="74"/>
      <c r="AD589" s="80">
        <v>445</v>
      </c>
      <c r="AE589" s="80">
        <v>342</v>
      </c>
      <c r="AF589" s="80">
        <v>89221</v>
      </c>
      <c r="AG589" s="80">
        <v>78574</v>
      </c>
      <c r="AH589" s="80"/>
      <c r="AI589" s="80"/>
      <c r="AJ589" s="80"/>
      <c r="AK589" s="80"/>
      <c r="AL589" s="80"/>
      <c r="AM589" s="82">
        <v>42691.897615740738</v>
      </c>
      <c r="AN589" s="80" t="s">
        <v>11418</v>
      </c>
      <c r="AO589" s="84" t="s">
        <v>12005</v>
      </c>
      <c r="AP589" s="80" t="s">
        <v>66</v>
      </c>
      <c r="AQ589" s="2"/>
      <c r="AR589" s="3"/>
      <c r="AS589" s="3"/>
      <c r="AT589" s="3"/>
      <c r="AU589" s="3"/>
    </row>
    <row r="590" spans="1:47" x14ac:dyDescent="0.35">
      <c r="A590" s="66" t="s">
        <v>637</v>
      </c>
      <c r="B590" s="67"/>
      <c r="C590" s="67"/>
      <c r="D590" s="68"/>
      <c r="E590" s="70"/>
      <c r="F590" s="104" t="s">
        <v>10727</v>
      </c>
      <c r="G590" s="67"/>
      <c r="H590" s="71"/>
      <c r="I590" s="72"/>
      <c r="J590" s="72"/>
      <c r="K590" s="71" t="s">
        <v>13307</v>
      </c>
      <c r="L590" s="75"/>
      <c r="M590" s="76"/>
      <c r="N590" s="76"/>
      <c r="O590" s="77"/>
      <c r="P590" s="78"/>
      <c r="Q590" s="78"/>
      <c r="R590" s="88"/>
      <c r="S590" s="88"/>
      <c r="T590" s="88"/>
      <c r="U590" s="88"/>
      <c r="V590" s="52"/>
      <c r="W590" s="52"/>
      <c r="X590" s="52"/>
      <c r="Y590" s="52"/>
      <c r="Z590" s="51"/>
      <c r="AA590" s="73"/>
      <c r="AB590" s="73"/>
      <c r="AC590" s="74"/>
      <c r="AD590" s="80">
        <v>1</v>
      </c>
      <c r="AE590" s="80">
        <v>7108</v>
      </c>
      <c r="AF590" s="80">
        <v>544798</v>
      </c>
      <c r="AG590" s="80">
        <v>110</v>
      </c>
      <c r="AH590" s="80"/>
      <c r="AI590" s="80" t="s">
        <v>8217</v>
      </c>
      <c r="AJ590" s="80" t="s">
        <v>9161</v>
      </c>
      <c r="AK590" s="84" t="s">
        <v>9788</v>
      </c>
      <c r="AL590" s="80"/>
      <c r="AM590" s="82">
        <v>43955.202152777776</v>
      </c>
      <c r="AN590" s="80" t="s">
        <v>11418</v>
      </c>
      <c r="AO590" s="84" t="s">
        <v>12006</v>
      </c>
      <c r="AP590" s="80" t="s">
        <v>66</v>
      </c>
      <c r="AQ590" s="2"/>
      <c r="AR590" s="3"/>
      <c r="AS590" s="3"/>
      <c r="AT590" s="3"/>
      <c r="AU590" s="3"/>
    </row>
    <row r="591" spans="1:47" x14ac:dyDescent="0.35">
      <c r="A591" s="66" t="s">
        <v>1409</v>
      </c>
      <c r="B591" s="67"/>
      <c r="C591" s="67"/>
      <c r="D591" s="68"/>
      <c r="E591" s="70"/>
      <c r="F591" s="104" t="s">
        <v>10728</v>
      </c>
      <c r="G591" s="67"/>
      <c r="H591" s="71"/>
      <c r="I591" s="72"/>
      <c r="J591" s="72"/>
      <c r="K591" s="71" t="s">
        <v>13308</v>
      </c>
      <c r="L591" s="75"/>
      <c r="M591" s="76"/>
      <c r="N591" s="76"/>
      <c r="O591" s="77"/>
      <c r="P591" s="78"/>
      <c r="Q591" s="78"/>
      <c r="R591" s="88"/>
      <c r="S591" s="88"/>
      <c r="T591" s="88"/>
      <c r="U591" s="88"/>
      <c r="V591" s="52"/>
      <c r="W591" s="52"/>
      <c r="X591" s="52"/>
      <c r="Y591" s="52"/>
      <c r="Z591" s="51"/>
      <c r="AA591" s="73"/>
      <c r="AB591" s="73"/>
      <c r="AC591" s="74"/>
      <c r="AD591" s="80">
        <v>295</v>
      </c>
      <c r="AE591" s="80">
        <v>23265418</v>
      </c>
      <c r="AF591" s="80">
        <v>139323</v>
      </c>
      <c r="AG591" s="80">
        <v>3169</v>
      </c>
      <c r="AH591" s="80"/>
      <c r="AI591" s="80" t="s">
        <v>8218</v>
      </c>
      <c r="AJ591" s="80" t="s">
        <v>9162</v>
      </c>
      <c r="AK591" s="84" t="s">
        <v>9789</v>
      </c>
      <c r="AL591" s="80"/>
      <c r="AM591" s="82">
        <v>39854.801840277774</v>
      </c>
      <c r="AN591" s="80" t="s">
        <v>11418</v>
      </c>
      <c r="AO591" s="84" t="s">
        <v>12007</v>
      </c>
      <c r="AP591" s="80" t="s">
        <v>65</v>
      </c>
      <c r="AQ591" s="2"/>
      <c r="AR591" s="3"/>
      <c r="AS591" s="3"/>
      <c r="AT591" s="3"/>
      <c r="AU591" s="3"/>
    </row>
    <row r="592" spans="1:47" x14ac:dyDescent="0.35">
      <c r="A592" s="66" t="s">
        <v>756</v>
      </c>
      <c r="B592" s="67"/>
      <c r="C592" s="67"/>
      <c r="D592" s="68"/>
      <c r="E592" s="70"/>
      <c r="F592" s="104" t="s">
        <v>10729</v>
      </c>
      <c r="G592" s="67"/>
      <c r="H592" s="71"/>
      <c r="I592" s="72"/>
      <c r="J592" s="72"/>
      <c r="K592" s="71" t="s">
        <v>13309</v>
      </c>
      <c r="L592" s="75"/>
      <c r="M592" s="76"/>
      <c r="N592" s="76"/>
      <c r="O592" s="77"/>
      <c r="P592" s="78"/>
      <c r="Q592" s="78"/>
      <c r="R592" s="88"/>
      <c r="S592" s="88"/>
      <c r="T592" s="88"/>
      <c r="U592" s="88"/>
      <c r="V592" s="52"/>
      <c r="W592" s="52"/>
      <c r="X592" s="52"/>
      <c r="Y592" s="52"/>
      <c r="Z592" s="51"/>
      <c r="AA592" s="73"/>
      <c r="AB592" s="73"/>
      <c r="AC592" s="74"/>
      <c r="AD592" s="80">
        <v>564</v>
      </c>
      <c r="AE592" s="80">
        <v>11597</v>
      </c>
      <c r="AF592" s="80">
        <v>3416</v>
      </c>
      <c r="AG592" s="80">
        <v>906</v>
      </c>
      <c r="AH592" s="80"/>
      <c r="AI592" s="80" t="s">
        <v>8219</v>
      </c>
      <c r="AJ592" s="80" t="s">
        <v>8863</v>
      </c>
      <c r="AK592" s="84" t="s">
        <v>9790</v>
      </c>
      <c r="AL592" s="80"/>
      <c r="AM592" s="82">
        <v>42484.815451388888</v>
      </c>
      <c r="AN592" s="80" t="s">
        <v>11418</v>
      </c>
      <c r="AO592" s="84" t="s">
        <v>12008</v>
      </c>
      <c r="AP592" s="80" t="s">
        <v>66</v>
      </c>
      <c r="AQ592" s="2"/>
      <c r="AR592" s="3"/>
      <c r="AS592" s="3"/>
      <c r="AT592" s="3"/>
      <c r="AU592" s="3"/>
    </row>
    <row r="593" spans="1:47" x14ac:dyDescent="0.35">
      <c r="A593" s="66" t="s">
        <v>638</v>
      </c>
      <c r="B593" s="67"/>
      <c r="C593" s="67"/>
      <c r="D593" s="68"/>
      <c r="E593" s="70"/>
      <c r="F593" s="104" t="s">
        <v>10730</v>
      </c>
      <c r="G593" s="67"/>
      <c r="H593" s="71"/>
      <c r="I593" s="72"/>
      <c r="J593" s="72"/>
      <c r="K593" s="71" t="s">
        <v>13310</v>
      </c>
      <c r="L593" s="75"/>
      <c r="M593" s="76"/>
      <c r="N593" s="76"/>
      <c r="O593" s="77"/>
      <c r="P593" s="78"/>
      <c r="Q593" s="78"/>
      <c r="R593" s="88"/>
      <c r="S593" s="88"/>
      <c r="T593" s="88"/>
      <c r="U593" s="88"/>
      <c r="V593" s="52"/>
      <c r="W593" s="52"/>
      <c r="X593" s="52"/>
      <c r="Y593" s="52"/>
      <c r="Z593" s="51"/>
      <c r="AA593" s="73"/>
      <c r="AB593" s="73"/>
      <c r="AC593" s="74"/>
      <c r="AD593" s="80">
        <v>979</v>
      </c>
      <c r="AE593" s="80">
        <v>13293</v>
      </c>
      <c r="AF593" s="80">
        <v>556503</v>
      </c>
      <c r="AG593" s="80">
        <v>3171</v>
      </c>
      <c r="AH593" s="80"/>
      <c r="AI593" s="80" t="s">
        <v>8220</v>
      </c>
      <c r="AJ593" s="80" t="s">
        <v>9163</v>
      </c>
      <c r="AK593" s="80"/>
      <c r="AL593" s="80"/>
      <c r="AM593" s="82">
        <v>41693.915462962963</v>
      </c>
      <c r="AN593" s="80" t="s">
        <v>11418</v>
      </c>
      <c r="AO593" s="84" t="s">
        <v>12009</v>
      </c>
      <c r="AP593" s="80" t="s">
        <v>66</v>
      </c>
      <c r="AQ593" s="2"/>
      <c r="AR593" s="3"/>
      <c r="AS593" s="3"/>
      <c r="AT593" s="3"/>
      <c r="AU593" s="3"/>
    </row>
    <row r="594" spans="1:47" x14ac:dyDescent="0.35">
      <c r="A594" s="66" t="s">
        <v>639</v>
      </c>
      <c r="B594" s="67"/>
      <c r="C594" s="67"/>
      <c r="D594" s="68"/>
      <c r="E594" s="70"/>
      <c r="F594" s="104" t="s">
        <v>10731</v>
      </c>
      <c r="G594" s="67"/>
      <c r="H594" s="71"/>
      <c r="I594" s="72"/>
      <c r="J594" s="72"/>
      <c r="K594" s="71" t="s">
        <v>13311</v>
      </c>
      <c r="L594" s="75"/>
      <c r="M594" s="76"/>
      <c r="N594" s="76"/>
      <c r="O594" s="77"/>
      <c r="P594" s="78"/>
      <c r="Q594" s="78"/>
      <c r="R594" s="88"/>
      <c r="S594" s="88"/>
      <c r="T594" s="88"/>
      <c r="U594" s="88"/>
      <c r="V594" s="52"/>
      <c r="W594" s="52"/>
      <c r="X594" s="52"/>
      <c r="Y594" s="52"/>
      <c r="Z594" s="51"/>
      <c r="AA594" s="73"/>
      <c r="AB594" s="73"/>
      <c r="AC594" s="74"/>
      <c r="AD594" s="80">
        <v>510</v>
      </c>
      <c r="AE594" s="80">
        <v>171</v>
      </c>
      <c r="AF594" s="80">
        <v>1091</v>
      </c>
      <c r="AG594" s="80">
        <v>4701</v>
      </c>
      <c r="AH594" s="80"/>
      <c r="AI594" s="80"/>
      <c r="AJ594" s="80"/>
      <c r="AK594" s="80"/>
      <c r="AL594" s="80"/>
      <c r="AM594" s="82">
        <v>44365.453981481478</v>
      </c>
      <c r="AN594" s="80" t="s">
        <v>11418</v>
      </c>
      <c r="AO594" s="84" t="s">
        <v>12010</v>
      </c>
      <c r="AP594" s="80" t="s">
        <v>66</v>
      </c>
      <c r="AQ594" s="2"/>
      <c r="AR594" s="3"/>
      <c r="AS594" s="3"/>
      <c r="AT594" s="3"/>
      <c r="AU594" s="3"/>
    </row>
    <row r="595" spans="1:47" x14ac:dyDescent="0.35">
      <c r="A595" s="66" t="s">
        <v>640</v>
      </c>
      <c r="B595" s="67"/>
      <c r="C595" s="67"/>
      <c r="D595" s="68"/>
      <c r="E595" s="70"/>
      <c r="F595" s="104" t="s">
        <v>10732</v>
      </c>
      <c r="G595" s="67"/>
      <c r="H595" s="71"/>
      <c r="I595" s="72"/>
      <c r="J595" s="72"/>
      <c r="K595" s="71" t="s">
        <v>13312</v>
      </c>
      <c r="L595" s="75"/>
      <c r="M595" s="76"/>
      <c r="N595" s="76"/>
      <c r="O595" s="77"/>
      <c r="P595" s="78"/>
      <c r="Q595" s="78"/>
      <c r="R595" s="88"/>
      <c r="S595" s="88"/>
      <c r="T595" s="88"/>
      <c r="U595" s="88"/>
      <c r="V595" s="52"/>
      <c r="W595" s="52"/>
      <c r="X595" s="52"/>
      <c r="Y595" s="52"/>
      <c r="Z595" s="51"/>
      <c r="AA595" s="73"/>
      <c r="AB595" s="73"/>
      <c r="AC595" s="74"/>
      <c r="AD595" s="80">
        <v>4369</v>
      </c>
      <c r="AE595" s="80">
        <v>3647</v>
      </c>
      <c r="AF595" s="80">
        <v>5326</v>
      </c>
      <c r="AG595" s="80">
        <v>560</v>
      </c>
      <c r="AH595" s="80"/>
      <c r="AI595" s="80" t="s">
        <v>8221</v>
      </c>
      <c r="AJ595" s="80" t="s">
        <v>9164</v>
      </c>
      <c r="AK595" s="84" t="s">
        <v>9791</v>
      </c>
      <c r="AL595" s="80"/>
      <c r="AM595" s="82">
        <v>40989.693854166668</v>
      </c>
      <c r="AN595" s="80" t="s">
        <v>11418</v>
      </c>
      <c r="AO595" s="84" t="s">
        <v>12011</v>
      </c>
      <c r="AP595" s="80" t="s">
        <v>66</v>
      </c>
      <c r="AQ595" s="2"/>
      <c r="AR595" s="3"/>
      <c r="AS595" s="3"/>
      <c r="AT595" s="3"/>
      <c r="AU595" s="3"/>
    </row>
    <row r="596" spans="1:47" x14ac:dyDescent="0.35">
      <c r="A596" s="66" t="s">
        <v>641</v>
      </c>
      <c r="B596" s="67"/>
      <c r="C596" s="67"/>
      <c r="D596" s="68"/>
      <c r="E596" s="70"/>
      <c r="F596" s="104" t="s">
        <v>10733</v>
      </c>
      <c r="G596" s="67"/>
      <c r="H596" s="71"/>
      <c r="I596" s="72"/>
      <c r="J596" s="72"/>
      <c r="K596" s="71" t="s">
        <v>13313</v>
      </c>
      <c r="L596" s="75"/>
      <c r="M596" s="76"/>
      <c r="N596" s="76"/>
      <c r="O596" s="77"/>
      <c r="P596" s="78"/>
      <c r="Q596" s="78"/>
      <c r="R596" s="88"/>
      <c r="S596" s="88"/>
      <c r="T596" s="88"/>
      <c r="U596" s="88"/>
      <c r="V596" s="52"/>
      <c r="W596" s="52"/>
      <c r="X596" s="52"/>
      <c r="Y596" s="52"/>
      <c r="Z596" s="51"/>
      <c r="AA596" s="73"/>
      <c r="AB596" s="73"/>
      <c r="AC596" s="74"/>
      <c r="AD596" s="80">
        <v>82</v>
      </c>
      <c r="AE596" s="80">
        <v>87</v>
      </c>
      <c r="AF596" s="80">
        <v>13731</v>
      </c>
      <c r="AG596" s="80">
        <v>11384</v>
      </c>
      <c r="AH596" s="80"/>
      <c r="AI596" s="80" t="s">
        <v>8222</v>
      </c>
      <c r="AJ596" s="80"/>
      <c r="AK596" s="80"/>
      <c r="AL596" s="80"/>
      <c r="AM596" s="82">
        <v>44142.554166666669</v>
      </c>
      <c r="AN596" s="80" t="s">
        <v>11418</v>
      </c>
      <c r="AO596" s="84" t="s">
        <v>12012</v>
      </c>
      <c r="AP596" s="80" t="s">
        <v>66</v>
      </c>
      <c r="AQ596" s="2"/>
      <c r="AR596" s="3"/>
      <c r="AS596" s="3"/>
      <c r="AT596" s="3"/>
      <c r="AU596" s="3"/>
    </row>
    <row r="597" spans="1:47" x14ac:dyDescent="0.35">
      <c r="A597" s="66" t="s">
        <v>642</v>
      </c>
      <c r="B597" s="67"/>
      <c r="C597" s="67"/>
      <c r="D597" s="68"/>
      <c r="E597" s="70"/>
      <c r="F597" s="104" t="s">
        <v>10201</v>
      </c>
      <c r="G597" s="67"/>
      <c r="H597" s="71"/>
      <c r="I597" s="72"/>
      <c r="J597" s="72"/>
      <c r="K597" s="71" t="s">
        <v>13314</v>
      </c>
      <c r="L597" s="75"/>
      <c r="M597" s="76"/>
      <c r="N597" s="76"/>
      <c r="O597" s="77"/>
      <c r="P597" s="78"/>
      <c r="Q597" s="78"/>
      <c r="R597" s="88"/>
      <c r="S597" s="88"/>
      <c r="T597" s="88"/>
      <c r="U597" s="88"/>
      <c r="V597" s="52"/>
      <c r="W597" s="52"/>
      <c r="X597" s="52"/>
      <c r="Y597" s="52"/>
      <c r="Z597" s="51"/>
      <c r="AA597" s="73"/>
      <c r="AB597" s="73"/>
      <c r="AC597" s="74"/>
      <c r="AD597" s="80">
        <v>1736</v>
      </c>
      <c r="AE597" s="80">
        <v>445</v>
      </c>
      <c r="AF597" s="80">
        <v>36898</v>
      </c>
      <c r="AG597" s="80">
        <v>65642</v>
      </c>
      <c r="AH597" s="80"/>
      <c r="AI597" s="80"/>
      <c r="AJ597" s="80"/>
      <c r="AK597" s="80"/>
      <c r="AL597" s="80"/>
      <c r="AM597" s="82">
        <v>43119.77065972222</v>
      </c>
      <c r="AN597" s="80" t="s">
        <v>11418</v>
      </c>
      <c r="AO597" s="84" t="s">
        <v>12013</v>
      </c>
      <c r="AP597" s="80" t="s">
        <v>66</v>
      </c>
      <c r="AQ597" s="2"/>
      <c r="AR597" s="3"/>
      <c r="AS597" s="3"/>
      <c r="AT597" s="3"/>
      <c r="AU597" s="3"/>
    </row>
    <row r="598" spans="1:47" x14ac:dyDescent="0.35">
      <c r="A598" s="66" t="s">
        <v>643</v>
      </c>
      <c r="B598" s="67"/>
      <c r="C598" s="67"/>
      <c r="D598" s="68"/>
      <c r="E598" s="70"/>
      <c r="F598" s="104" t="s">
        <v>10734</v>
      </c>
      <c r="G598" s="67"/>
      <c r="H598" s="71"/>
      <c r="I598" s="72"/>
      <c r="J598" s="72"/>
      <c r="K598" s="71" t="s">
        <v>13315</v>
      </c>
      <c r="L598" s="75"/>
      <c r="M598" s="76"/>
      <c r="N598" s="76"/>
      <c r="O598" s="77"/>
      <c r="P598" s="78"/>
      <c r="Q598" s="78"/>
      <c r="R598" s="88"/>
      <c r="S598" s="88"/>
      <c r="T598" s="88"/>
      <c r="U598" s="88"/>
      <c r="V598" s="52"/>
      <c r="W598" s="52"/>
      <c r="X598" s="52"/>
      <c r="Y598" s="52"/>
      <c r="Z598" s="51"/>
      <c r="AA598" s="73"/>
      <c r="AB598" s="73"/>
      <c r="AC598" s="74"/>
      <c r="AD598" s="80">
        <v>1471</v>
      </c>
      <c r="AE598" s="80">
        <v>1880</v>
      </c>
      <c r="AF598" s="80">
        <v>5892</v>
      </c>
      <c r="AG598" s="80">
        <v>3064</v>
      </c>
      <c r="AH598" s="80"/>
      <c r="AI598" s="80" t="s">
        <v>8223</v>
      </c>
      <c r="AJ598" s="80" t="s">
        <v>9165</v>
      </c>
      <c r="AK598" s="84" t="s">
        <v>9792</v>
      </c>
      <c r="AL598" s="80"/>
      <c r="AM598" s="82">
        <v>40953.446192129632</v>
      </c>
      <c r="AN598" s="80" t="s">
        <v>11418</v>
      </c>
      <c r="AO598" s="84" t="s">
        <v>12014</v>
      </c>
      <c r="AP598" s="80" t="s">
        <v>66</v>
      </c>
      <c r="AQ598" s="2"/>
      <c r="AR598" s="3"/>
      <c r="AS598" s="3"/>
      <c r="AT598" s="3"/>
      <c r="AU598" s="3"/>
    </row>
    <row r="599" spans="1:47" x14ac:dyDescent="0.35">
      <c r="A599" s="66" t="s">
        <v>644</v>
      </c>
      <c r="B599" s="67"/>
      <c r="C599" s="67"/>
      <c r="D599" s="68"/>
      <c r="E599" s="70"/>
      <c r="F599" s="104" t="s">
        <v>10735</v>
      </c>
      <c r="G599" s="67"/>
      <c r="H599" s="71"/>
      <c r="I599" s="72"/>
      <c r="J599" s="72"/>
      <c r="K599" s="71" t="s">
        <v>13316</v>
      </c>
      <c r="L599" s="75"/>
      <c r="M599" s="76"/>
      <c r="N599" s="76"/>
      <c r="O599" s="77"/>
      <c r="P599" s="78"/>
      <c r="Q599" s="78"/>
      <c r="R599" s="88"/>
      <c r="S599" s="88"/>
      <c r="T599" s="88"/>
      <c r="U599" s="88"/>
      <c r="V599" s="52"/>
      <c r="W599" s="52"/>
      <c r="X599" s="52"/>
      <c r="Y599" s="52"/>
      <c r="Z599" s="51"/>
      <c r="AA599" s="73"/>
      <c r="AB599" s="73"/>
      <c r="AC599" s="74"/>
      <c r="AD599" s="80">
        <v>315</v>
      </c>
      <c r="AE599" s="80">
        <v>280</v>
      </c>
      <c r="AF599" s="80">
        <v>564</v>
      </c>
      <c r="AG599" s="80">
        <v>792</v>
      </c>
      <c r="AH599" s="80"/>
      <c r="AI599" s="80" t="s">
        <v>8224</v>
      </c>
      <c r="AJ599" s="80" t="s">
        <v>8875</v>
      </c>
      <c r="AK599" s="80"/>
      <c r="AL599" s="80"/>
      <c r="AM599" s="82">
        <v>41075.482604166667</v>
      </c>
      <c r="AN599" s="80" t="s">
        <v>11418</v>
      </c>
      <c r="AO599" s="84" t="s">
        <v>12015</v>
      </c>
      <c r="AP599" s="80" t="s">
        <v>66</v>
      </c>
      <c r="AQ599" s="2"/>
      <c r="AR599" s="3"/>
      <c r="AS599" s="3"/>
      <c r="AT599" s="3"/>
      <c r="AU599" s="3"/>
    </row>
    <row r="600" spans="1:47" x14ac:dyDescent="0.35">
      <c r="A600" s="66" t="s">
        <v>1410</v>
      </c>
      <c r="B600" s="67"/>
      <c r="C600" s="67"/>
      <c r="D600" s="68"/>
      <c r="E600" s="70"/>
      <c r="F600" s="104" t="s">
        <v>10736</v>
      </c>
      <c r="G600" s="67"/>
      <c r="H600" s="71"/>
      <c r="I600" s="72"/>
      <c r="J600" s="72"/>
      <c r="K600" s="71" t="s">
        <v>13317</v>
      </c>
      <c r="L600" s="75"/>
      <c r="M600" s="76"/>
      <c r="N600" s="76"/>
      <c r="O600" s="77"/>
      <c r="P600" s="78"/>
      <c r="Q600" s="78"/>
      <c r="R600" s="88"/>
      <c r="S600" s="88"/>
      <c r="T600" s="88"/>
      <c r="U600" s="88"/>
      <c r="V600" s="52"/>
      <c r="W600" s="52"/>
      <c r="X600" s="52"/>
      <c r="Y600" s="52"/>
      <c r="Z600" s="51"/>
      <c r="AA600" s="73"/>
      <c r="AB600" s="73"/>
      <c r="AC600" s="74"/>
      <c r="AD600" s="80">
        <v>3226</v>
      </c>
      <c r="AE600" s="80">
        <v>10863</v>
      </c>
      <c r="AF600" s="80">
        <v>8577</v>
      </c>
      <c r="AG600" s="80">
        <v>969</v>
      </c>
      <c r="AH600" s="80"/>
      <c r="AI600" s="80" t="s">
        <v>8225</v>
      </c>
      <c r="AJ600" s="80" t="s">
        <v>9001</v>
      </c>
      <c r="AK600" s="84" t="s">
        <v>9793</v>
      </c>
      <c r="AL600" s="80"/>
      <c r="AM600" s="82">
        <v>40343.631840277776</v>
      </c>
      <c r="AN600" s="80" t="s">
        <v>11418</v>
      </c>
      <c r="AO600" s="84" t="s">
        <v>12016</v>
      </c>
      <c r="AP600" s="80" t="s">
        <v>65</v>
      </c>
      <c r="AQ600" s="2"/>
      <c r="AR600" s="3"/>
      <c r="AS600" s="3"/>
      <c r="AT600" s="3"/>
      <c r="AU600" s="3"/>
    </row>
    <row r="601" spans="1:47" x14ac:dyDescent="0.35">
      <c r="A601" s="66" t="s">
        <v>645</v>
      </c>
      <c r="B601" s="67"/>
      <c r="C601" s="67"/>
      <c r="D601" s="68"/>
      <c r="E601" s="70"/>
      <c r="F601" s="104" t="s">
        <v>10737</v>
      </c>
      <c r="G601" s="67"/>
      <c r="H601" s="71"/>
      <c r="I601" s="72"/>
      <c r="J601" s="72"/>
      <c r="K601" s="71" t="s">
        <v>13318</v>
      </c>
      <c r="L601" s="75"/>
      <c r="M601" s="76"/>
      <c r="N601" s="76"/>
      <c r="O601" s="77"/>
      <c r="P601" s="78"/>
      <c r="Q601" s="78"/>
      <c r="R601" s="88"/>
      <c r="S601" s="88"/>
      <c r="T601" s="88"/>
      <c r="U601" s="88"/>
      <c r="V601" s="52"/>
      <c r="W601" s="52"/>
      <c r="X601" s="52"/>
      <c r="Y601" s="52"/>
      <c r="Z601" s="51"/>
      <c r="AA601" s="73"/>
      <c r="AB601" s="73"/>
      <c r="AC601" s="74"/>
      <c r="AD601" s="80">
        <v>164</v>
      </c>
      <c r="AE601" s="80">
        <v>187</v>
      </c>
      <c r="AF601" s="80">
        <v>369</v>
      </c>
      <c r="AG601" s="80">
        <v>562</v>
      </c>
      <c r="AH601" s="80"/>
      <c r="AI601" s="80" t="s">
        <v>8226</v>
      </c>
      <c r="AJ601" s="80" t="s">
        <v>9166</v>
      </c>
      <c r="AK601" s="84" t="s">
        <v>9794</v>
      </c>
      <c r="AL601" s="80"/>
      <c r="AM601" s="82">
        <v>42489.288414351853</v>
      </c>
      <c r="AN601" s="80" t="s">
        <v>11418</v>
      </c>
      <c r="AO601" s="84" t="s">
        <v>12017</v>
      </c>
      <c r="AP601" s="80" t="s">
        <v>66</v>
      </c>
      <c r="AQ601" s="2"/>
      <c r="AR601" s="3"/>
      <c r="AS601" s="3"/>
      <c r="AT601" s="3"/>
      <c r="AU601" s="3"/>
    </row>
    <row r="602" spans="1:47" x14ac:dyDescent="0.35">
      <c r="A602" s="66" t="s">
        <v>646</v>
      </c>
      <c r="B602" s="67"/>
      <c r="C602" s="67"/>
      <c r="D602" s="68"/>
      <c r="E602" s="70"/>
      <c r="F602" s="104" t="s">
        <v>10738</v>
      </c>
      <c r="G602" s="67"/>
      <c r="H602" s="71"/>
      <c r="I602" s="72"/>
      <c r="J602" s="72"/>
      <c r="K602" s="71" t="s">
        <v>13319</v>
      </c>
      <c r="L602" s="75"/>
      <c r="M602" s="76"/>
      <c r="N602" s="76"/>
      <c r="O602" s="77"/>
      <c r="P602" s="78"/>
      <c r="Q602" s="78"/>
      <c r="R602" s="88"/>
      <c r="S602" s="88"/>
      <c r="T602" s="88"/>
      <c r="U602" s="88"/>
      <c r="V602" s="52"/>
      <c r="W602" s="52"/>
      <c r="X602" s="52"/>
      <c r="Y602" s="52"/>
      <c r="Z602" s="51"/>
      <c r="AA602" s="73"/>
      <c r="AB602" s="73"/>
      <c r="AC602" s="74"/>
      <c r="AD602" s="80">
        <v>172</v>
      </c>
      <c r="AE602" s="80">
        <v>93</v>
      </c>
      <c r="AF602" s="80">
        <v>26888</v>
      </c>
      <c r="AG602" s="80">
        <v>168</v>
      </c>
      <c r="AH602" s="80"/>
      <c r="AI602" s="80"/>
      <c r="AJ602" s="80" t="s">
        <v>8892</v>
      </c>
      <c r="AK602" s="80"/>
      <c r="AL602" s="80"/>
      <c r="AM602" s="82">
        <v>42994.371354166666</v>
      </c>
      <c r="AN602" s="80" t="s">
        <v>11418</v>
      </c>
      <c r="AO602" s="84" t="s">
        <v>12018</v>
      </c>
      <c r="AP602" s="80" t="s">
        <v>66</v>
      </c>
      <c r="AQ602" s="2"/>
      <c r="AR602" s="3"/>
      <c r="AS602" s="3"/>
      <c r="AT602" s="3"/>
      <c r="AU602" s="3"/>
    </row>
    <row r="603" spans="1:47" x14ac:dyDescent="0.35">
      <c r="A603" s="66" t="s">
        <v>647</v>
      </c>
      <c r="B603" s="67"/>
      <c r="C603" s="67"/>
      <c r="D603" s="68"/>
      <c r="E603" s="70"/>
      <c r="F603" s="104" t="s">
        <v>10201</v>
      </c>
      <c r="G603" s="67"/>
      <c r="H603" s="71"/>
      <c r="I603" s="72"/>
      <c r="J603" s="72"/>
      <c r="K603" s="71" t="s">
        <v>13320</v>
      </c>
      <c r="L603" s="75"/>
      <c r="M603" s="76"/>
      <c r="N603" s="76"/>
      <c r="O603" s="77"/>
      <c r="P603" s="78"/>
      <c r="Q603" s="78"/>
      <c r="R603" s="88"/>
      <c r="S603" s="88"/>
      <c r="T603" s="88"/>
      <c r="U603" s="88"/>
      <c r="V603" s="52"/>
      <c r="W603" s="52"/>
      <c r="X603" s="52"/>
      <c r="Y603" s="52"/>
      <c r="Z603" s="51"/>
      <c r="AA603" s="73"/>
      <c r="AB603" s="73"/>
      <c r="AC603" s="74"/>
      <c r="AD603" s="80">
        <v>0</v>
      </c>
      <c r="AE603" s="80">
        <v>0</v>
      </c>
      <c r="AF603" s="80">
        <v>88</v>
      </c>
      <c r="AG603" s="80">
        <v>2</v>
      </c>
      <c r="AH603" s="80"/>
      <c r="AI603" s="80"/>
      <c r="AJ603" s="80"/>
      <c r="AK603" s="80"/>
      <c r="AL603" s="80"/>
      <c r="AM603" s="82">
        <v>44300.733101851853</v>
      </c>
      <c r="AN603" s="80" t="s">
        <v>11418</v>
      </c>
      <c r="AO603" s="84" t="s">
        <v>12019</v>
      </c>
      <c r="AP603" s="80" t="s">
        <v>66</v>
      </c>
      <c r="AQ603" s="2"/>
      <c r="AR603" s="3"/>
      <c r="AS603" s="3"/>
      <c r="AT603" s="3"/>
      <c r="AU603" s="3"/>
    </row>
    <row r="604" spans="1:47" x14ac:dyDescent="0.35">
      <c r="A604" s="66" t="s">
        <v>648</v>
      </c>
      <c r="B604" s="67"/>
      <c r="C604" s="67"/>
      <c r="D604" s="68"/>
      <c r="E604" s="70"/>
      <c r="F604" s="104" t="s">
        <v>10739</v>
      </c>
      <c r="G604" s="67"/>
      <c r="H604" s="71"/>
      <c r="I604" s="72"/>
      <c r="J604" s="72"/>
      <c r="K604" s="71" t="s">
        <v>13321</v>
      </c>
      <c r="L604" s="75"/>
      <c r="M604" s="76"/>
      <c r="N604" s="76"/>
      <c r="O604" s="77"/>
      <c r="P604" s="78"/>
      <c r="Q604" s="78"/>
      <c r="R604" s="88"/>
      <c r="S604" s="88"/>
      <c r="T604" s="88"/>
      <c r="U604" s="88"/>
      <c r="V604" s="52"/>
      <c r="W604" s="52"/>
      <c r="X604" s="52"/>
      <c r="Y604" s="52"/>
      <c r="Z604" s="51"/>
      <c r="AA604" s="73"/>
      <c r="AB604" s="73"/>
      <c r="AC604" s="74"/>
      <c r="AD604" s="80">
        <v>97</v>
      </c>
      <c r="AE604" s="80">
        <v>250</v>
      </c>
      <c r="AF604" s="80">
        <v>401</v>
      </c>
      <c r="AG604" s="80">
        <v>41</v>
      </c>
      <c r="AH604" s="80"/>
      <c r="AI604" s="80" t="s">
        <v>8227</v>
      </c>
      <c r="AJ604" s="80" t="s">
        <v>9167</v>
      </c>
      <c r="AK604" s="84" t="s">
        <v>9795</v>
      </c>
      <c r="AL604" s="80"/>
      <c r="AM604" s="82">
        <v>39900.578703703701</v>
      </c>
      <c r="AN604" s="80" t="s">
        <v>11418</v>
      </c>
      <c r="AO604" s="84" t="s">
        <v>12020</v>
      </c>
      <c r="AP604" s="80" t="s">
        <v>66</v>
      </c>
      <c r="AQ604" s="2"/>
      <c r="AR604" s="3"/>
      <c r="AS604" s="3"/>
      <c r="AT604" s="3"/>
      <c r="AU604" s="3"/>
    </row>
    <row r="605" spans="1:47" x14ac:dyDescent="0.35">
      <c r="A605" s="66" t="s">
        <v>649</v>
      </c>
      <c r="B605" s="67"/>
      <c r="C605" s="67"/>
      <c r="D605" s="68"/>
      <c r="E605" s="70"/>
      <c r="F605" s="104" t="s">
        <v>10740</v>
      </c>
      <c r="G605" s="67"/>
      <c r="H605" s="71"/>
      <c r="I605" s="72"/>
      <c r="J605" s="72"/>
      <c r="K605" s="71" t="s">
        <v>13322</v>
      </c>
      <c r="L605" s="75"/>
      <c r="M605" s="76"/>
      <c r="N605" s="76"/>
      <c r="O605" s="77"/>
      <c r="P605" s="78"/>
      <c r="Q605" s="78"/>
      <c r="R605" s="88"/>
      <c r="S605" s="88"/>
      <c r="T605" s="88"/>
      <c r="U605" s="88"/>
      <c r="V605" s="52"/>
      <c r="W605" s="52"/>
      <c r="X605" s="52"/>
      <c r="Y605" s="52"/>
      <c r="Z605" s="51"/>
      <c r="AA605" s="73"/>
      <c r="AB605" s="73"/>
      <c r="AC605" s="74"/>
      <c r="AD605" s="80">
        <v>1708</v>
      </c>
      <c r="AE605" s="80">
        <v>3946</v>
      </c>
      <c r="AF605" s="80">
        <v>198605</v>
      </c>
      <c r="AG605" s="80">
        <v>110268</v>
      </c>
      <c r="AH605" s="80"/>
      <c r="AI605" s="80" t="s">
        <v>8228</v>
      </c>
      <c r="AJ605" s="80"/>
      <c r="AK605" s="80"/>
      <c r="AL605" s="80"/>
      <c r="AM605" s="82">
        <v>41030.464236111111</v>
      </c>
      <c r="AN605" s="80" t="s">
        <v>11418</v>
      </c>
      <c r="AO605" s="84" t="s">
        <v>12021</v>
      </c>
      <c r="AP605" s="80" t="s">
        <v>66</v>
      </c>
      <c r="AQ605" s="2"/>
      <c r="AR605" s="3"/>
      <c r="AS605" s="3"/>
      <c r="AT605" s="3"/>
      <c r="AU605" s="3"/>
    </row>
    <row r="606" spans="1:47" x14ac:dyDescent="0.35">
      <c r="A606" s="66" t="s">
        <v>650</v>
      </c>
      <c r="B606" s="67"/>
      <c r="C606" s="67"/>
      <c r="D606" s="68"/>
      <c r="E606" s="70"/>
      <c r="F606" s="104" t="s">
        <v>10741</v>
      </c>
      <c r="G606" s="67"/>
      <c r="H606" s="71"/>
      <c r="I606" s="72"/>
      <c r="J606" s="72"/>
      <c r="K606" s="71" t="s">
        <v>13323</v>
      </c>
      <c r="L606" s="75"/>
      <c r="M606" s="76"/>
      <c r="N606" s="76"/>
      <c r="O606" s="77"/>
      <c r="P606" s="78"/>
      <c r="Q606" s="78"/>
      <c r="R606" s="88"/>
      <c r="S606" s="88"/>
      <c r="T606" s="88"/>
      <c r="U606" s="88"/>
      <c r="V606" s="52"/>
      <c r="W606" s="52"/>
      <c r="X606" s="52"/>
      <c r="Y606" s="52"/>
      <c r="Z606" s="51"/>
      <c r="AA606" s="73"/>
      <c r="AB606" s="73"/>
      <c r="AC606" s="74"/>
      <c r="AD606" s="80">
        <v>50</v>
      </c>
      <c r="AE606" s="80">
        <v>78</v>
      </c>
      <c r="AF606" s="80">
        <v>3708</v>
      </c>
      <c r="AG606" s="80">
        <v>7520</v>
      </c>
      <c r="AH606" s="80"/>
      <c r="AI606" s="80" t="s">
        <v>8229</v>
      </c>
      <c r="AJ606" s="80"/>
      <c r="AK606" s="80"/>
      <c r="AL606" s="80"/>
      <c r="AM606" s="82">
        <v>44370.00371527778</v>
      </c>
      <c r="AN606" s="80" t="s">
        <v>11418</v>
      </c>
      <c r="AO606" s="84" t="s">
        <v>12022</v>
      </c>
      <c r="AP606" s="80" t="s">
        <v>66</v>
      </c>
      <c r="AQ606" s="2"/>
      <c r="AR606" s="3"/>
      <c r="AS606" s="3"/>
      <c r="AT606" s="3"/>
      <c r="AU606" s="3"/>
    </row>
    <row r="607" spans="1:47" x14ac:dyDescent="0.35">
      <c r="A607" s="66" t="s">
        <v>651</v>
      </c>
      <c r="B607" s="67"/>
      <c r="C607" s="67"/>
      <c r="D607" s="68"/>
      <c r="E607" s="70"/>
      <c r="F607" s="104" t="s">
        <v>10742</v>
      </c>
      <c r="G607" s="67"/>
      <c r="H607" s="71"/>
      <c r="I607" s="72"/>
      <c r="J607" s="72"/>
      <c r="K607" s="71" t="s">
        <v>13324</v>
      </c>
      <c r="L607" s="75"/>
      <c r="M607" s="76"/>
      <c r="N607" s="76"/>
      <c r="O607" s="77"/>
      <c r="P607" s="78"/>
      <c r="Q607" s="78"/>
      <c r="R607" s="88"/>
      <c r="S607" s="88"/>
      <c r="T607" s="88"/>
      <c r="U607" s="88"/>
      <c r="V607" s="52"/>
      <c r="W607" s="52"/>
      <c r="X607" s="52"/>
      <c r="Y607" s="52"/>
      <c r="Z607" s="51"/>
      <c r="AA607" s="73"/>
      <c r="AB607" s="73"/>
      <c r="AC607" s="74"/>
      <c r="AD607" s="80">
        <v>865</v>
      </c>
      <c r="AE607" s="80">
        <v>332</v>
      </c>
      <c r="AF607" s="80">
        <v>57516</v>
      </c>
      <c r="AG607" s="80">
        <v>43077</v>
      </c>
      <c r="AH607" s="80"/>
      <c r="AI607" s="80" t="s">
        <v>8230</v>
      </c>
      <c r="AJ607" s="80" t="s">
        <v>9168</v>
      </c>
      <c r="AK607" s="80"/>
      <c r="AL607" s="80"/>
      <c r="AM607" s="82">
        <v>42535.632233796299</v>
      </c>
      <c r="AN607" s="80" t="s">
        <v>11418</v>
      </c>
      <c r="AO607" s="84" t="s">
        <v>12023</v>
      </c>
      <c r="AP607" s="80" t="s">
        <v>66</v>
      </c>
      <c r="AQ607" s="2"/>
      <c r="AR607" s="3"/>
      <c r="AS607" s="3"/>
      <c r="AT607" s="3"/>
      <c r="AU607" s="3"/>
    </row>
    <row r="608" spans="1:47" x14ac:dyDescent="0.35">
      <c r="A608" s="66" t="s">
        <v>681</v>
      </c>
      <c r="B608" s="67"/>
      <c r="C608" s="67"/>
      <c r="D608" s="68"/>
      <c r="E608" s="70"/>
      <c r="F608" s="104" t="s">
        <v>10743</v>
      </c>
      <c r="G608" s="67"/>
      <c r="H608" s="71"/>
      <c r="I608" s="72"/>
      <c r="J608" s="72"/>
      <c r="K608" s="71" t="s">
        <v>13325</v>
      </c>
      <c r="L608" s="75"/>
      <c r="M608" s="76"/>
      <c r="N608" s="76"/>
      <c r="O608" s="77"/>
      <c r="P608" s="78"/>
      <c r="Q608" s="78"/>
      <c r="R608" s="88"/>
      <c r="S608" s="88"/>
      <c r="T608" s="88"/>
      <c r="U608" s="88"/>
      <c r="V608" s="52"/>
      <c r="W608" s="52"/>
      <c r="X608" s="52"/>
      <c r="Y608" s="52"/>
      <c r="Z608" s="51"/>
      <c r="AA608" s="73"/>
      <c r="AB608" s="73"/>
      <c r="AC608" s="74"/>
      <c r="AD608" s="80">
        <v>719</v>
      </c>
      <c r="AE608" s="80">
        <v>4427</v>
      </c>
      <c r="AF608" s="80">
        <v>12179</v>
      </c>
      <c r="AG608" s="80">
        <v>25481</v>
      </c>
      <c r="AH608" s="80"/>
      <c r="AI608" s="80" t="s">
        <v>8231</v>
      </c>
      <c r="AJ608" s="80"/>
      <c r="AK608" s="84" t="s">
        <v>9796</v>
      </c>
      <c r="AL608" s="80"/>
      <c r="AM608" s="82">
        <v>42956.799641203703</v>
      </c>
      <c r="AN608" s="80" t="s">
        <v>11418</v>
      </c>
      <c r="AO608" s="84" t="s">
        <v>12024</v>
      </c>
      <c r="AP608" s="80" t="s">
        <v>66</v>
      </c>
      <c r="AQ608" s="2"/>
      <c r="AR608" s="3"/>
      <c r="AS608" s="3"/>
      <c r="AT608" s="3"/>
      <c r="AU608" s="3"/>
    </row>
    <row r="609" spans="1:47" x14ac:dyDescent="0.35">
      <c r="A609" s="66" t="s">
        <v>680</v>
      </c>
      <c r="B609" s="67"/>
      <c r="C609" s="67"/>
      <c r="D609" s="68"/>
      <c r="E609" s="70"/>
      <c r="F609" s="104" t="s">
        <v>10744</v>
      </c>
      <c r="G609" s="67"/>
      <c r="H609" s="71"/>
      <c r="I609" s="72"/>
      <c r="J609" s="72"/>
      <c r="K609" s="71" t="s">
        <v>13326</v>
      </c>
      <c r="L609" s="75"/>
      <c r="M609" s="76"/>
      <c r="N609" s="76"/>
      <c r="O609" s="77"/>
      <c r="P609" s="78"/>
      <c r="Q609" s="78"/>
      <c r="R609" s="88"/>
      <c r="S609" s="88"/>
      <c r="T609" s="88"/>
      <c r="U609" s="88"/>
      <c r="V609" s="52"/>
      <c r="W609" s="52"/>
      <c r="X609" s="52"/>
      <c r="Y609" s="52"/>
      <c r="Z609" s="51"/>
      <c r="AA609" s="73"/>
      <c r="AB609" s="73"/>
      <c r="AC609" s="74"/>
      <c r="AD609" s="80">
        <v>4739</v>
      </c>
      <c r="AE609" s="80">
        <v>1521</v>
      </c>
      <c r="AF609" s="80">
        <v>13959</v>
      </c>
      <c r="AG609" s="80">
        <v>26367</v>
      </c>
      <c r="AH609" s="80"/>
      <c r="AI609" s="80" t="s">
        <v>8232</v>
      </c>
      <c r="AJ609" s="80" t="s">
        <v>9169</v>
      </c>
      <c r="AK609" s="80"/>
      <c r="AL609" s="80"/>
      <c r="AM609" s="82">
        <v>41736.477685185186</v>
      </c>
      <c r="AN609" s="80" t="s">
        <v>11418</v>
      </c>
      <c r="AO609" s="84" t="s">
        <v>12025</v>
      </c>
      <c r="AP609" s="80" t="s">
        <v>66</v>
      </c>
      <c r="AQ609" s="2"/>
      <c r="AR609" s="3"/>
      <c r="AS609" s="3"/>
      <c r="AT609" s="3"/>
      <c r="AU609" s="3"/>
    </row>
    <row r="610" spans="1:47" x14ac:dyDescent="0.35">
      <c r="A610" s="66" t="s">
        <v>652</v>
      </c>
      <c r="B610" s="67"/>
      <c r="C610" s="67"/>
      <c r="D610" s="68"/>
      <c r="E610" s="70"/>
      <c r="F610" s="104" t="s">
        <v>10745</v>
      </c>
      <c r="G610" s="67"/>
      <c r="H610" s="71"/>
      <c r="I610" s="72"/>
      <c r="J610" s="72"/>
      <c r="K610" s="71" t="s">
        <v>13327</v>
      </c>
      <c r="L610" s="75"/>
      <c r="M610" s="76"/>
      <c r="N610" s="76"/>
      <c r="O610" s="77"/>
      <c r="P610" s="78"/>
      <c r="Q610" s="78"/>
      <c r="R610" s="88"/>
      <c r="S610" s="88"/>
      <c r="T610" s="88"/>
      <c r="U610" s="88"/>
      <c r="V610" s="52"/>
      <c r="W610" s="52"/>
      <c r="X610" s="52"/>
      <c r="Y610" s="52"/>
      <c r="Z610" s="51"/>
      <c r="AA610" s="73"/>
      <c r="AB610" s="73"/>
      <c r="AC610" s="74"/>
      <c r="AD610" s="80">
        <v>2208</v>
      </c>
      <c r="AE610" s="80">
        <v>4529</v>
      </c>
      <c r="AF610" s="80">
        <v>30677</v>
      </c>
      <c r="AG610" s="80">
        <v>3448</v>
      </c>
      <c r="AH610" s="80"/>
      <c r="AI610" s="80" t="s">
        <v>8233</v>
      </c>
      <c r="AJ610" s="80" t="s">
        <v>9170</v>
      </c>
      <c r="AK610" s="84" t="s">
        <v>9797</v>
      </c>
      <c r="AL610" s="80"/>
      <c r="AM610" s="82">
        <v>42108.194201388891</v>
      </c>
      <c r="AN610" s="80" t="s">
        <v>11418</v>
      </c>
      <c r="AO610" s="84" t="s">
        <v>12026</v>
      </c>
      <c r="AP610" s="80" t="s">
        <v>66</v>
      </c>
      <c r="AQ610" s="2"/>
      <c r="AR610" s="3"/>
      <c r="AS610" s="3"/>
      <c r="AT610" s="3"/>
      <c r="AU610" s="3"/>
    </row>
    <row r="611" spans="1:47" x14ac:dyDescent="0.35">
      <c r="A611" s="66" t="s">
        <v>1335</v>
      </c>
      <c r="B611" s="67"/>
      <c r="C611" s="67"/>
      <c r="D611" s="68"/>
      <c r="E611" s="70"/>
      <c r="F611" s="104" t="s">
        <v>10746</v>
      </c>
      <c r="G611" s="67"/>
      <c r="H611" s="71"/>
      <c r="I611" s="72"/>
      <c r="J611" s="72"/>
      <c r="K611" s="71" t="s">
        <v>13328</v>
      </c>
      <c r="L611" s="75"/>
      <c r="M611" s="76"/>
      <c r="N611" s="76"/>
      <c r="O611" s="77"/>
      <c r="P611" s="78"/>
      <c r="Q611" s="78"/>
      <c r="R611" s="88"/>
      <c r="S611" s="88"/>
      <c r="T611" s="88"/>
      <c r="U611" s="88"/>
      <c r="V611" s="52"/>
      <c r="W611" s="52"/>
      <c r="X611" s="52"/>
      <c r="Y611" s="52"/>
      <c r="Z611" s="51"/>
      <c r="AA611" s="73"/>
      <c r="AB611" s="73"/>
      <c r="AC611" s="74"/>
      <c r="AD611" s="80">
        <v>436</v>
      </c>
      <c r="AE611" s="80">
        <v>142</v>
      </c>
      <c r="AF611" s="80">
        <v>212</v>
      </c>
      <c r="AG611" s="80">
        <v>255</v>
      </c>
      <c r="AH611" s="80"/>
      <c r="AI611" s="80" t="s">
        <v>8234</v>
      </c>
      <c r="AJ611" s="80" t="s">
        <v>8863</v>
      </c>
      <c r="AK611" s="84" t="s">
        <v>9798</v>
      </c>
      <c r="AL611" s="80"/>
      <c r="AM611" s="82">
        <v>43480.442106481481</v>
      </c>
      <c r="AN611" s="80" t="s">
        <v>11418</v>
      </c>
      <c r="AO611" s="84" t="s">
        <v>12027</v>
      </c>
      <c r="AP611" s="80" t="s">
        <v>66</v>
      </c>
      <c r="AQ611" s="2"/>
      <c r="AR611" s="3"/>
      <c r="AS611" s="3"/>
      <c r="AT611" s="3"/>
      <c r="AU611" s="3"/>
    </row>
    <row r="612" spans="1:47" x14ac:dyDescent="0.35">
      <c r="A612" s="66" t="s">
        <v>653</v>
      </c>
      <c r="B612" s="67"/>
      <c r="C612" s="67"/>
      <c r="D612" s="68"/>
      <c r="E612" s="70"/>
      <c r="F612" s="104" t="s">
        <v>10747</v>
      </c>
      <c r="G612" s="67"/>
      <c r="H612" s="71"/>
      <c r="I612" s="72"/>
      <c r="J612" s="72"/>
      <c r="K612" s="71" t="s">
        <v>13329</v>
      </c>
      <c r="L612" s="75"/>
      <c r="M612" s="76"/>
      <c r="N612" s="76"/>
      <c r="O612" s="77"/>
      <c r="P612" s="78"/>
      <c r="Q612" s="78"/>
      <c r="R612" s="88"/>
      <c r="S612" s="88"/>
      <c r="T612" s="88"/>
      <c r="U612" s="88"/>
      <c r="V612" s="52"/>
      <c r="W612" s="52"/>
      <c r="X612" s="52"/>
      <c r="Y612" s="52"/>
      <c r="Z612" s="51"/>
      <c r="AA612" s="73"/>
      <c r="AB612" s="73"/>
      <c r="AC612" s="74"/>
      <c r="AD612" s="80">
        <v>4415</v>
      </c>
      <c r="AE612" s="80">
        <v>1218</v>
      </c>
      <c r="AF612" s="80">
        <v>75959</v>
      </c>
      <c r="AG612" s="80">
        <v>124562</v>
      </c>
      <c r="AH612" s="80"/>
      <c r="AI612" s="80" t="s">
        <v>8235</v>
      </c>
      <c r="AJ612" s="80"/>
      <c r="AK612" s="84" t="s">
        <v>9799</v>
      </c>
      <c r="AL612" s="80"/>
      <c r="AM612" s="82">
        <v>39982.579918981479</v>
      </c>
      <c r="AN612" s="80" t="s">
        <v>11418</v>
      </c>
      <c r="AO612" s="84" t="s">
        <v>12028</v>
      </c>
      <c r="AP612" s="80" t="s">
        <v>66</v>
      </c>
      <c r="AQ612" s="2"/>
      <c r="AR612" s="3"/>
      <c r="AS612" s="3"/>
      <c r="AT612" s="3"/>
      <c r="AU612" s="3"/>
    </row>
    <row r="613" spans="1:47" x14ac:dyDescent="0.35">
      <c r="A613" s="66" t="s">
        <v>654</v>
      </c>
      <c r="B613" s="67"/>
      <c r="C613" s="67"/>
      <c r="D613" s="68"/>
      <c r="E613" s="70"/>
      <c r="F613" s="104" t="s">
        <v>10748</v>
      </c>
      <c r="G613" s="67"/>
      <c r="H613" s="71"/>
      <c r="I613" s="72"/>
      <c r="J613" s="72"/>
      <c r="K613" s="71" t="s">
        <v>13330</v>
      </c>
      <c r="L613" s="75"/>
      <c r="M613" s="76"/>
      <c r="N613" s="76"/>
      <c r="O613" s="77"/>
      <c r="P613" s="78"/>
      <c r="Q613" s="78"/>
      <c r="R613" s="88"/>
      <c r="S613" s="88"/>
      <c r="T613" s="88"/>
      <c r="U613" s="88"/>
      <c r="V613" s="52"/>
      <c r="W613" s="52"/>
      <c r="X613" s="52"/>
      <c r="Y613" s="52"/>
      <c r="Z613" s="51"/>
      <c r="AA613" s="73"/>
      <c r="AB613" s="73"/>
      <c r="AC613" s="74"/>
      <c r="AD613" s="80">
        <v>1019</v>
      </c>
      <c r="AE613" s="80">
        <v>1039</v>
      </c>
      <c r="AF613" s="80">
        <v>65440</v>
      </c>
      <c r="AG613" s="80">
        <v>79169</v>
      </c>
      <c r="AH613" s="80"/>
      <c r="AI613" s="80"/>
      <c r="AJ613" s="80" t="s">
        <v>8909</v>
      </c>
      <c r="AK613" s="80"/>
      <c r="AL613" s="80"/>
      <c r="AM613" s="82">
        <v>42869.482199074075</v>
      </c>
      <c r="AN613" s="80" t="s">
        <v>11418</v>
      </c>
      <c r="AO613" s="84" t="s">
        <v>12029</v>
      </c>
      <c r="AP613" s="80" t="s">
        <v>66</v>
      </c>
      <c r="AQ613" s="2"/>
      <c r="AR613" s="3"/>
      <c r="AS613" s="3"/>
      <c r="AT613" s="3"/>
      <c r="AU613" s="3"/>
    </row>
    <row r="614" spans="1:47" x14ac:dyDescent="0.35">
      <c r="A614" s="66" t="s">
        <v>655</v>
      </c>
      <c r="B614" s="67"/>
      <c r="C614" s="67"/>
      <c r="D614" s="68"/>
      <c r="E614" s="70"/>
      <c r="F614" s="104" t="s">
        <v>10749</v>
      </c>
      <c r="G614" s="67"/>
      <c r="H614" s="71"/>
      <c r="I614" s="72"/>
      <c r="J614" s="72"/>
      <c r="K614" s="71" t="s">
        <v>13331</v>
      </c>
      <c r="L614" s="75"/>
      <c r="M614" s="76"/>
      <c r="N614" s="76"/>
      <c r="O614" s="77"/>
      <c r="P614" s="78"/>
      <c r="Q614" s="78"/>
      <c r="R614" s="88"/>
      <c r="S614" s="88"/>
      <c r="T614" s="88"/>
      <c r="U614" s="88"/>
      <c r="V614" s="52"/>
      <c r="W614" s="52"/>
      <c r="X614" s="52"/>
      <c r="Y614" s="52"/>
      <c r="Z614" s="51"/>
      <c r="AA614" s="73"/>
      <c r="AB614" s="73"/>
      <c r="AC614" s="74"/>
      <c r="AD614" s="80">
        <v>2762</v>
      </c>
      <c r="AE614" s="80">
        <v>1946</v>
      </c>
      <c r="AF614" s="80">
        <v>96015</v>
      </c>
      <c r="AG614" s="80">
        <v>51442</v>
      </c>
      <c r="AH614" s="80"/>
      <c r="AI614" s="80" t="s">
        <v>8236</v>
      </c>
      <c r="AJ614" s="80" t="s">
        <v>9171</v>
      </c>
      <c r="AK614" s="80"/>
      <c r="AL614" s="80"/>
      <c r="AM614" s="82">
        <v>42776.411793981482</v>
      </c>
      <c r="AN614" s="80" t="s">
        <v>11418</v>
      </c>
      <c r="AO614" s="84" t="s">
        <v>12030</v>
      </c>
      <c r="AP614" s="80" t="s">
        <v>66</v>
      </c>
      <c r="AQ614" s="2"/>
      <c r="AR614" s="3"/>
      <c r="AS614" s="3"/>
      <c r="AT614" s="3"/>
      <c r="AU614" s="3"/>
    </row>
    <row r="615" spans="1:47" x14ac:dyDescent="0.35">
      <c r="A615" s="66" t="s">
        <v>656</v>
      </c>
      <c r="B615" s="67"/>
      <c r="C615" s="67"/>
      <c r="D615" s="68"/>
      <c r="E615" s="70"/>
      <c r="F615" s="104" t="s">
        <v>10750</v>
      </c>
      <c r="G615" s="67"/>
      <c r="H615" s="71"/>
      <c r="I615" s="72"/>
      <c r="J615" s="72"/>
      <c r="K615" s="71" t="s">
        <v>13332</v>
      </c>
      <c r="L615" s="75"/>
      <c r="M615" s="76"/>
      <c r="N615" s="76"/>
      <c r="O615" s="77"/>
      <c r="P615" s="78"/>
      <c r="Q615" s="78"/>
      <c r="R615" s="88"/>
      <c r="S615" s="88"/>
      <c r="T615" s="88"/>
      <c r="U615" s="88"/>
      <c r="V615" s="52"/>
      <c r="W615" s="52"/>
      <c r="X615" s="52"/>
      <c r="Y615" s="52"/>
      <c r="Z615" s="51"/>
      <c r="AA615" s="73"/>
      <c r="AB615" s="73"/>
      <c r="AC615" s="74"/>
      <c r="AD615" s="80">
        <v>1264</v>
      </c>
      <c r="AE615" s="80">
        <v>973</v>
      </c>
      <c r="AF615" s="80">
        <v>15227</v>
      </c>
      <c r="AG615" s="80">
        <v>14016</v>
      </c>
      <c r="AH615" s="80"/>
      <c r="AI615" s="80" t="s">
        <v>8237</v>
      </c>
      <c r="AJ615" s="80"/>
      <c r="AK615" s="84" t="s">
        <v>9800</v>
      </c>
      <c r="AL615" s="80"/>
      <c r="AM615" s="82">
        <v>42839.019675925927</v>
      </c>
      <c r="AN615" s="80" t="s">
        <v>11418</v>
      </c>
      <c r="AO615" s="84" t="s">
        <v>12031</v>
      </c>
      <c r="AP615" s="80" t="s">
        <v>66</v>
      </c>
      <c r="AQ615" s="2"/>
      <c r="AR615" s="3"/>
      <c r="AS615" s="3"/>
      <c r="AT615" s="3"/>
      <c r="AU615" s="3"/>
    </row>
    <row r="616" spans="1:47" x14ac:dyDescent="0.35">
      <c r="A616" s="66" t="s">
        <v>657</v>
      </c>
      <c r="B616" s="67"/>
      <c r="C616" s="67"/>
      <c r="D616" s="68"/>
      <c r="E616" s="70"/>
      <c r="F616" s="104" t="s">
        <v>10751</v>
      </c>
      <c r="G616" s="67"/>
      <c r="H616" s="71"/>
      <c r="I616" s="72"/>
      <c r="J616" s="72"/>
      <c r="K616" s="71" t="s">
        <v>13333</v>
      </c>
      <c r="L616" s="75"/>
      <c r="M616" s="76"/>
      <c r="N616" s="76"/>
      <c r="O616" s="77"/>
      <c r="P616" s="78"/>
      <c r="Q616" s="78"/>
      <c r="R616" s="88"/>
      <c r="S616" s="88"/>
      <c r="T616" s="88"/>
      <c r="U616" s="88"/>
      <c r="V616" s="52"/>
      <c r="W616" s="52"/>
      <c r="X616" s="52"/>
      <c r="Y616" s="52"/>
      <c r="Z616" s="51"/>
      <c r="AA616" s="73"/>
      <c r="AB616" s="73"/>
      <c r="AC616" s="74"/>
      <c r="AD616" s="80">
        <v>296</v>
      </c>
      <c r="AE616" s="80">
        <v>403</v>
      </c>
      <c r="AF616" s="80">
        <v>30599</v>
      </c>
      <c r="AG616" s="80">
        <v>58285</v>
      </c>
      <c r="AH616" s="80"/>
      <c r="AI616" s="80" t="s">
        <v>8238</v>
      </c>
      <c r="AJ616" s="80" t="s">
        <v>9172</v>
      </c>
      <c r="AK616" s="84" t="s">
        <v>9801</v>
      </c>
      <c r="AL616" s="80"/>
      <c r="AM616" s="82">
        <v>42757.849780092591</v>
      </c>
      <c r="AN616" s="80" t="s">
        <v>11418</v>
      </c>
      <c r="AO616" s="84" t="s">
        <v>12032</v>
      </c>
      <c r="AP616" s="80" t="s">
        <v>66</v>
      </c>
      <c r="AQ616" s="2"/>
      <c r="AR616" s="3"/>
      <c r="AS616" s="3"/>
      <c r="AT616" s="3"/>
      <c r="AU616" s="3"/>
    </row>
    <row r="617" spans="1:47" x14ac:dyDescent="0.35">
      <c r="A617" s="66" t="s">
        <v>658</v>
      </c>
      <c r="B617" s="67"/>
      <c r="C617" s="67"/>
      <c r="D617" s="68"/>
      <c r="E617" s="70"/>
      <c r="F617" s="104" t="s">
        <v>10752</v>
      </c>
      <c r="G617" s="67"/>
      <c r="H617" s="71"/>
      <c r="I617" s="72"/>
      <c r="J617" s="72"/>
      <c r="K617" s="71" t="s">
        <v>13334</v>
      </c>
      <c r="L617" s="75"/>
      <c r="M617" s="76"/>
      <c r="N617" s="76"/>
      <c r="O617" s="77"/>
      <c r="P617" s="78"/>
      <c r="Q617" s="78"/>
      <c r="R617" s="88"/>
      <c r="S617" s="88"/>
      <c r="T617" s="88"/>
      <c r="U617" s="88"/>
      <c r="V617" s="52"/>
      <c r="W617" s="52"/>
      <c r="X617" s="52"/>
      <c r="Y617" s="52"/>
      <c r="Z617" s="51"/>
      <c r="AA617" s="73"/>
      <c r="AB617" s="73"/>
      <c r="AC617" s="74"/>
      <c r="AD617" s="80">
        <v>2082</v>
      </c>
      <c r="AE617" s="80">
        <v>1555</v>
      </c>
      <c r="AF617" s="80">
        <v>121448</v>
      </c>
      <c r="AG617" s="80">
        <v>68414</v>
      </c>
      <c r="AH617" s="80"/>
      <c r="AI617" s="80" t="s">
        <v>8239</v>
      </c>
      <c r="AJ617" s="80"/>
      <c r="AK617" s="80"/>
      <c r="AL617" s="80"/>
      <c r="AM617" s="82">
        <v>41907.324444444443</v>
      </c>
      <c r="AN617" s="80" t="s">
        <v>11418</v>
      </c>
      <c r="AO617" s="84" t="s">
        <v>12033</v>
      </c>
      <c r="AP617" s="80" t="s">
        <v>66</v>
      </c>
      <c r="AQ617" s="2"/>
      <c r="AR617" s="3"/>
      <c r="AS617" s="3"/>
      <c r="AT617" s="3"/>
      <c r="AU617" s="3"/>
    </row>
    <row r="618" spans="1:47" x14ac:dyDescent="0.35">
      <c r="A618" s="66" t="s">
        <v>659</v>
      </c>
      <c r="B618" s="67"/>
      <c r="C618" s="67"/>
      <c r="D618" s="68"/>
      <c r="E618" s="70"/>
      <c r="F618" s="104" t="s">
        <v>10753</v>
      </c>
      <c r="G618" s="67"/>
      <c r="H618" s="71"/>
      <c r="I618" s="72"/>
      <c r="J618" s="72"/>
      <c r="K618" s="71" t="s">
        <v>13335</v>
      </c>
      <c r="L618" s="75"/>
      <c r="M618" s="76"/>
      <c r="N618" s="76"/>
      <c r="O618" s="77"/>
      <c r="P618" s="78"/>
      <c r="Q618" s="78"/>
      <c r="R618" s="88"/>
      <c r="S618" s="88"/>
      <c r="T618" s="88"/>
      <c r="U618" s="88"/>
      <c r="V618" s="52"/>
      <c r="W618" s="52"/>
      <c r="X618" s="52"/>
      <c r="Y618" s="52"/>
      <c r="Z618" s="51"/>
      <c r="AA618" s="73"/>
      <c r="AB618" s="73"/>
      <c r="AC618" s="74"/>
      <c r="AD618" s="80">
        <v>62</v>
      </c>
      <c r="AE618" s="80">
        <v>12</v>
      </c>
      <c r="AF618" s="80">
        <v>173</v>
      </c>
      <c r="AG618" s="80">
        <v>92</v>
      </c>
      <c r="AH618" s="80"/>
      <c r="AI618" s="80" t="s">
        <v>8240</v>
      </c>
      <c r="AJ618" s="80" t="s">
        <v>9173</v>
      </c>
      <c r="AK618" s="84" t="s">
        <v>9802</v>
      </c>
      <c r="AL618" s="80"/>
      <c r="AM618" s="82">
        <v>43689.539351851854</v>
      </c>
      <c r="AN618" s="80" t="s">
        <v>11418</v>
      </c>
      <c r="AO618" s="84" t="s">
        <v>12034</v>
      </c>
      <c r="AP618" s="80" t="s">
        <v>66</v>
      </c>
      <c r="AQ618" s="2"/>
      <c r="AR618" s="3"/>
      <c r="AS618" s="3"/>
      <c r="AT618" s="3"/>
      <c r="AU618" s="3"/>
    </row>
    <row r="619" spans="1:47" x14ac:dyDescent="0.35">
      <c r="A619" s="66" t="s">
        <v>1411</v>
      </c>
      <c r="B619" s="67"/>
      <c r="C619" s="67"/>
      <c r="D619" s="68"/>
      <c r="E619" s="70"/>
      <c r="F619" s="104" t="s">
        <v>10754</v>
      </c>
      <c r="G619" s="67"/>
      <c r="H619" s="71"/>
      <c r="I619" s="72"/>
      <c r="J619" s="72"/>
      <c r="K619" s="71" t="s">
        <v>13336</v>
      </c>
      <c r="L619" s="75"/>
      <c r="M619" s="76"/>
      <c r="N619" s="76"/>
      <c r="O619" s="77"/>
      <c r="P619" s="78"/>
      <c r="Q619" s="78"/>
      <c r="R619" s="88"/>
      <c r="S619" s="88"/>
      <c r="T619" s="88"/>
      <c r="U619" s="88"/>
      <c r="V619" s="52"/>
      <c r="W619" s="52"/>
      <c r="X619" s="52"/>
      <c r="Y619" s="52"/>
      <c r="Z619" s="51"/>
      <c r="AA619" s="73"/>
      <c r="AB619" s="73"/>
      <c r="AC619" s="74"/>
      <c r="AD619" s="80">
        <v>11</v>
      </c>
      <c r="AE619" s="80">
        <v>21942</v>
      </c>
      <c r="AF619" s="80">
        <v>330</v>
      </c>
      <c r="AG619" s="80">
        <v>250</v>
      </c>
      <c r="AH619" s="80"/>
      <c r="AI619" s="80" t="s">
        <v>8241</v>
      </c>
      <c r="AJ619" s="80" t="s">
        <v>8892</v>
      </c>
      <c r="AK619" s="84" t="s">
        <v>9803</v>
      </c>
      <c r="AL619" s="80"/>
      <c r="AM619" s="82">
        <v>43272.281365740739</v>
      </c>
      <c r="AN619" s="80" t="s">
        <v>11418</v>
      </c>
      <c r="AO619" s="84" t="s">
        <v>12035</v>
      </c>
      <c r="AP619" s="80" t="s">
        <v>65</v>
      </c>
      <c r="AQ619" s="2"/>
      <c r="AR619" s="3"/>
      <c r="AS619" s="3"/>
      <c r="AT619" s="3"/>
      <c r="AU619" s="3"/>
    </row>
    <row r="620" spans="1:47" x14ac:dyDescent="0.35">
      <c r="A620" s="66" t="s">
        <v>660</v>
      </c>
      <c r="B620" s="67"/>
      <c r="C620" s="67"/>
      <c r="D620" s="68"/>
      <c r="E620" s="70"/>
      <c r="F620" s="104" t="s">
        <v>10755</v>
      </c>
      <c r="G620" s="67"/>
      <c r="H620" s="71"/>
      <c r="I620" s="72"/>
      <c r="J620" s="72"/>
      <c r="K620" s="71" t="s">
        <v>13337</v>
      </c>
      <c r="L620" s="75"/>
      <c r="M620" s="76"/>
      <c r="N620" s="76"/>
      <c r="O620" s="77"/>
      <c r="P620" s="78"/>
      <c r="Q620" s="78"/>
      <c r="R620" s="88"/>
      <c r="S620" s="88"/>
      <c r="T620" s="88"/>
      <c r="U620" s="88"/>
      <c r="V620" s="52"/>
      <c r="W620" s="52"/>
      <c r="X620" s="52"/>
      <c r="Y620" s="52"/>
      <c r="Z620" s="51"/>
      <c r="AA620" s="73"/>
      <c r="AB620" s="73"/>
      <c r="AC620" s="74"/>
      <c r="AD620" s="80">
        <v>2301</v>
      </c>
      <c r="AE620" s="80">
        <v>2113</v>
      </c>
      <c r="AF620" s="80">
        <v>2071</v>
      </c>
      <c r="AG620" s="80">
        <v>637</v>
      </c>
      <c r="AH620" s="80"/>
      <c r="AI620" s="80" t="s">
        <v>8242</v>
      </c>
      <c r="AJ620" s="80" t="s">
        <v>8892</v>
      </c>
      <c r="AK620" s="84" t="s">
        <v>9804</v>
      </c>
      <c r="AL620" s="80"/>
      <c r="AM620" s="82">
        <v>42430.930486111109</v>
      </c>
      <c r="AN620" s="80" t="s">
        <v>11418</v>
      </c>
      <c r="AO620" s="84" t="s">
        <v>12036</v>
      </c>
      <c r="AP620" s="80" t="s">
        <v>66</v>
      </c>
      <c r="AQ620" s="2"/>
      <c r="AR620" s="3"/>
      <c r="AS620" s="3"/>
      <c r="AT620" s="3"/>
      <c r="AU620" s="3"/>
    </row>
    <row r="621" spans="1:47" x14ac:dyDescent="0.35">
      <c r="A621" s="66" t="s">
        <v>661</v>
      </c>
      <c r="B621" s="67"/>
      <c r="C621" s="67"/>
      <c r="D621" s="68"/>
      <c r="E621" s="70"/>
      <c r="F621" s="104" t="s">
        <v>10756</v>
      </c>
      <c r="G621" s="67"/>
      <c r="H621" s="71"/>
      <c r="I621" s="72"/>
      <c r="J621" s="72"/>
      <c r="K621" s="71" t="s">
        <v>13338</v>
      </c>
      <c r="L621" s="75"/>
      <c r="M621" s="76"/>
      <c r="N621" s="76"/>
      <c r="O621" s="77"/>
      <c r="P621" s="78"/>
      <c r="Q621" s="78"/>
      <c r="R621" s="88"/>
      <c r="S621" s="88"/>
      <c r="T621" s="88"/>
      <c r="U621" s="88"/>
      <c r="V621" s="52"/>
      <c r="W621" s="52"/>
      <c r="X621" s="52"/>
      <c r="Y621" s="52"/>
      <c r="Z621" s="51"/>
      <c r="AA621" s="73"/>
      <c r="AB621" s="73"/>
      <c r="AC621" s="74"/>
      <c r="AD621" s="80">
        <v>1575</v>
      </c>
      <c r="AE621" s="80">
        <v>1061</v>
      </c>
      <c r="AF621" s="80">
        <v>211353</v>
      </c>
      <c r="AG621" s="80">
        <v>134815</v>
      </c>
      <c r="AH621" s="80"/>
      <c r="AI621" s="80" t="s">
        <v>8243</v>
      </c>
      <c r="AJ621" s="80" t="s">
        <v>9174</v>
      </c>
      <c r="AK621" s="80"/>
      <c r="AL621" s="80"/>
      <c r="AM621" s="82">
        <v>39905.521145833336</v>
      </c>
      <c r="AN621" s="80" t="s">
        <v>11418</v>
      </c>
      <c r="AO621" s="84" t="s">
        <v>12037</v>
      </c>
      <c r="AP621" s="80" t="s">
        <v>66</v>
      </c>
      <c r="AQ621" s="2"/>
      <c r="AR621" s="3"/>
      <c r="AS621" s="3"/>
      <c r="AT621" s="3"/>
      <c r="AU621" s="3"/>
    </row>
    <row r="622" spans="1:47" x14ac:dyDescent="0.35">
      <c r="A622" s="66" t="s">
        <v>662</v>
      </c>
      <c r="B622" s="67"/>
      <c r="C622" s="67"/>
      <c r="D622" s="68"/>
      <c r="E622" s="70"/>
      <c r="F622" s="104" t="s">
        <v>10757</v>
      </c>
      <c r="G622" s="67"/>
      <c r="H622" s="71"/>
      <c r="I622" s="72"/>
      <c r="J622" s="72"/>
      <c r="K622" s="71" t="s">
        <v>13339</v>
      </c>
      <c r="L622" s="75"/>
      <c r="M622" s="76"/>
      <c r="N622" s="76"/>
      <c r="O622" s="77"/>
      <c r="P622" s="78"/>
      <c r="Q622" s="78"/>
      <c r="R622" s="88"/>
      <c r="S622" s="88"/>
      <c r="T622" s="88"/>
      <c r="U622" s="88"/>
      <c r="V622" s="52"/>
      <c r="W622" s="52"/>
      <c r="X622" s="52"/>
      <c r="Y622" s="52"/>
      <c r="Z622" s="51"/>
      <c r="AA622" s="73"/>
      <c r="AB622" s="73"/>
      <c r="AC622" s="74"/>
      <c r="AD622" s="80">
        <v>1755</v>
      </c>
      <c r="AE622" s="80">
        <v>1879</v>
      </c>
      <c r="AF622" s="80">
        <v>11762</v>
      </c>
      <c r="AG622" s="80">
        <v>12368</v>
      </c>
      <c r="AH622" s="80"/>
      <c r="AI622" s="80" t="s">
        <v>8244</v>
      </c>
      <c r="AJ622" s="80"/>
      <c r="AK622" s="80"/>
      <c r="AL622" s="80"/>
      <c r="AM622" s="82">
        <v>40000.480266203704</v>
      </c>
      <c r="AN622" s="80" t="s">
        <v>11418</v>
      </c>
      <c r="AO622" s="84" t="s">
        <v>12038</v>
      </c>
      <c r="AP622" s="80" t="s">
        <v>66</v>
      </c>
      <c r="AQ622" s="2"/>
      <c r="AR622" s="3"/>
      <c r="AS622" s="3"/>
      <c r="AT622" s="3"/>
      <c r="AU622" s="3"/>
    </row>
    <row r="623" spans="1:47" x14ac:dyDescent="0.35">
      <c r="A623" s="66" t="s">
        <v>1412</v>
      </c>
      <c r="B623" s="67"/>
      <c r="C623" s="67"/>
      <c r="D623" s="68"/>
      <c r="E623" s="70"/>
      <c r="F623" s="104" t="s">
        <v>10758</v>
      </c>
      <c r="G623" s="67"/>
      <c r="H623" s="71"/>
      <c r="I623" s="72"/>
      <c r="J623" s="72"/>
      <c r="K623" s="71" t="s">
        <v>13340</v>
      </c>
      <c r="L623" s="75"/>
      <c r="M623" s="76"/>
      <c r="N623" s="76"/>
      <c r="O623" s="77"/>
      <c r="P623" s="78"/>
      <c r="Q623" s="78"/>
      <c r="R623" s="88"/>
      <c r="S623" s="88"/>
      <c r="T623" s="88"/>
      <c r="U623" s="88"/>
      <c r="V623" s="52"/>
      <c r="W623" s="52"/>
      <c r="X623" s="52"/>
      <c r="Y623" s="52"/>
      <c r="Z623" s="51"/>
      <c r="AA623" s="73"/>
      <c r="AB623" s="73"/>
      <c r="AC623" s="74"/>
      <c r="AD623" s="80">
        <v>605</v>
      </c>
      <c r="AE623" s="80">
        <v>59701</v>
      </c>
      <c r="AF623" s="80">
        <v>53900</v>
      </c>
      <c r="AG623" s="80">
        <v>616</v>
      </c>
      <c r="AH623" s="80"/>
      <c r="AI623" s="80" t="s">
        <v>8245</v>
      </c>
      <c r="AJ623" s="80" t="s">
        <v>8875</v>
      </c>
      <c r="AK623" s="84" t="s">
        <v>9805</v>
      </c>
      <c r="AL623" s="80"/>
      <c r="AM623" s="82">
        <v>39371.489432870374</v>
      </c>
      <c r="AN623" s="80" t="s">
        <v>11418</v>
      </c>
      <c r="AO623" s="84" t="s">
        <v>12039</v>
      </c>
      <c r="AP623" s="80" t="s">
        <v>65</v>
      </c>
      <c r="AQ623" s="2"/>
      <c r="AR623" s="3"/>
      <c r="AS623" s="3"/>
      <c r="AT623" s="3"/>
      <c r="AU623" s="3"/>
    </row>
    <row r="624" spans="1:47" x14ac:dyDescent="0.35">
      <c r="A624" s="66" t="s">
        <v>663</v>
      </c>
      <c r="B624" s="67"/>
      <c r="C624" s="67"/>
      <c r="D624" s="68"/>
      <c r="E624" s="70"/>
      <c r="F624" s="104" t="s">
        <v>10759</v>
      </c>
      <c r="G624" s="67"/>
      <c r="H624" s="71"/>
      <c r="I624" s="72"/>
      <c r="J624" s="72"/>
      <c r="K624" s="71" t="s">
        <v>13341</v>
      </c>
      <c r="L624" s="75"/>
      <c r="M624" s="76"/>
      <c r="N624" s="76"/>
      <c r="O624" s="77"/>
      <c r="P624" s="78"/>
      <c r="Q624" s="78"/>
      <c r="R624" s="88"/>
      <c r="S624" s="88"/>
      <c r="T624" s="88"/>
      <c r="U624" s="88"/>
      <c r="V624" s="52"/>
      <c r="W624" s="52"/>
      <c r="X624" s="52"/>
      <c r="Y624" s="52"/>
      <c r="Z624" s="51"/>
      <c r="AA624" s="73"/>
      <c r="AB624" s="73"/>
      <c r="AC624" s="74"/>
      <c r="AD624" s="80">
        <v>2904</v>
      </c>
      <c r="AE624" s="80">
        <v>1417</v>
      </c>
      <c r="AF624" s="80">
        <v>63262</v>
      </c>
      <c r="AG624" s="80">
        <v>140905</v>
      </c>
      <c r="AH624" s="80"/>
      <c r="AI624" s="80" t="s">
        <v>8246</v>
      </c>
      <c r="AJ624" s="80" t="s">
        <v>8864</v>
      </c>
      <c r="AK624" s="80"/>
      <c r="AL624" s="80"/>
      <c r="AM624" s="82">
        <v>40584.746319444443</v>
      </c>
      <c r="AN624" s="80" t="s">
        <v>11418</v>
      </c>
      <c r="AO624" s="84" t="s">
        <v>12040</v>
      </c>
      <c r="AP624" s="80" t="s">
        <v>66</v>
      </c>
      <c r="AQ624" s="2"/>
      <c r="AR624" s="3"/>
      <c r="AS624" s="3"/>
      <c r="AT624" s="3"/>
      <c r="AU624" s="3"/>
    </row>
    <row r="625" spans="1:47" x14ac:dyDescent="0.35">
      <c r="A625" s="66" t="s">
        <v>664</v>
      </c>
      <c r="B625" s="67"/>
      <c r="C625" s="67"/>
      <c r="D625" s="68"/>
      <c r="E625" s="70"/>
      <c r="F625" s="104" t="s">
        <v>10760</v>
      </c>
      <c r="G625" s="67"/>
      <c r="H625" s="71"/>
      <c r="I625" s="72"/>
      <c r="J625" s="72"/>
      <c r="K625" s="71" t="s">
        <v>13342</v>
      </c>
      <c r="L625" s="75"/>
      <c r="M625" s="76"/>
      <c r="N625" s="76"/>
      <c r="O625" s="77"/>
      <c r="P625" s="78"/>
      <c r="Q625" s="78"/>
      <c r="R625" s="88"/>
      <c r="S625" s="88"/>
      <c r="T625" s="88"/>
      <c r="U625" s="88"/>
      <c r="V625" s="52"/>
      <c r="W625" s="52"/>
      <c r="X625" s="52"/>
      <c r="Y625" s="52"/>
      <c r="Z625" s="51"/>
      <c r="AA625" s="73"/>
      <c r="AB625" s="73"/>
      <c r="AC625" s="74"/>
      <c r="AD625" s="80">
        <v>542</v>
      </c>
      <c r="AE625" s="80">
        <v>338</v>
      </c>
      <c r="AF625" s="80">
        <v>7571</v>
      </c>
      <c r="AG625" s="80">
        <v>88</v>
      </c>
      <c r="AH625" s="80"/>
      <c r="AI625" s="80" t="s">
        <v>8247</v>
      </c>
      <c r="AJ625" s="80" t="s">
        <v>8892</v>
      </c>
      <c r="AK625" s="80"/>
      <c r="AL625" s="80"/>
      <c r="AM625" s="82">
        <v>41182.764155092591</v>
      </c>
      <c r="AN625" s="80" t="s">
        <v>11418</v>
      </c>
      <c r="AO625" s="84" t="s">
        <v>12041</v>
      </c>
      <c r="AP625" s="80" t="s">
        <v>66</v>
      </c>
      <c r="AQ625" s="2"/>
      <c r="AR625" s="3"/>
      <c r="AS625" s="3"/>
      <c r="AT625" s="3"/>
      <c r="AU625" s="3"/>
    </row>
    <row r="626" spans="1:47" x14ac:dyDescent="0.35">
      <c r="A626" s="66" t="s">
        <v>665</v>
      </c>
      <c r="B626" s="67"/>
      <c r="C626" s="67"/>
      <c r="D626" s="68"/>
      <c r="E626" s="70"/>
      <c r="F626" s="104" t="s">
        <v>10761</v>
      </c>
      <c r="G626" s="67"/>
      <c r="H626" s="71"/>
      <c r="I626" s="72"/>
      <c r="J626" s="72"/>
      <c r="K626" s="71" t="s">
        <v>13343</v>
      </c>
      <c r="L626" s="75"/>
      <c r="M626" s="76"/>
      <c r="N626" s="76"/>
      <c r="O626" s="77"/>
      <c r="P626" s="78"/>
      <c r="Q626" s="78"/>
      <c r="R626" s="88"/>
      <c r="S626" s="88"/>
      <c r="T626" s="88"/>
      <c r="U626" s="88"/>
      <c r="V626" s="52"/>
      <c r="W626" s="52"/>
      <c r="X626" s="52"/>
      <c r="Y626" s="52"/>
      <c r="Z626" s="51"/>
      <c r="AA626" s="73"/>
      <c r="AB626" s="73"/>
      <c r="AC626" s="74"/>
      <c r="AD626" s="80">
        <v>435</v>
      </c>
      <c r="AE626" s="80">
        <v>10</v>
      </c>
      <c r="AF626" s="80">
        <v>1906</v>
      </c>
      <c r="AG626" s="80">
        <v>317</v>
      </c>
      <c r="AH626" s="80"/>
      <c r="AI626" s="80"/>
      <c r="AJ626" s="80"/>
      <c r="AK626" s="80"/>
      <c r="AL626" s="80"/>
      <c r="AM626" s="82">
        <v>44195.672534722224</v>
      </c>
      <c r="AN626" s="80" t="s">
        <v>11418</v>
      </c>
      <c r="AO626" s="84" t="s">
        <v>12042</v>
      </c>
      <c r="AP626" s="80" t="s">
        <v>66</v>
      </c>
      <c r="AQ626" s="2"/>
      <c r="AR626" s="3"/>
      <c r="AS626" s="3"/>
      <c r="AT626" s="3"/>
      <c r="AU626" s="3"/>
    </row>
    <row r="627" spans="1:47" x14ac:dyDescent="0.35">
      <c r="A627" s="66" t="s">
        <v>666</v>
      </c>
      <c r="B627" s="67"/>
      <c r="C627" s="67"/>
      <c r="D627" s="68"/>
      <c r="E627" s="70"/>
      <c r="F627" s="104" t="s">
        <v>10762</v>
      </c>
      <c r="G627" s="67"/>
      <c r="H627" s="71"/>
      <c r="I627" s="72"/>
      <c r="J627" s="72"/>
      <c r="K627" s="71" t="s">
        <v>13344</v>
      </c>
      <c r="L627" s="75"/>
      <c r="M627" s="76"/>
      <c r="N627" s="76"/>
      <c r="O627" s="77"/>
      <c r="P627" s="78"/>
      <c r="Q627" s="78"/>
      <c r="R627" s="88"/>
      <c r="S627" s="88"/>
      <c r="T627" s="88"/>
      <c r="U627" s="88"/>
      <c r="V627" s="52"/>
      <c r="W627" s="52"/>
      <c r="X627" s="52"/>
      <c r="Y627" s="52"/>
      <c r="Z627" s="51"/>
      <c r="AA627" s="73"/>
      <c r="AB627" s="73"/>
      <c r="AC627" s="74"/>
      <c r="AD627" s="80">
        <v>6697</v>
      </c>
      <c r="AE627" s="80">
        <v>6157</v>
      </c>
      <c r="AF627" s="80">
        <v>75637</v>
      </c>
      <c r="AG627" s="80">
        <v>89237</v>
      </c>
      <c r="AH627" s="80"/>
      <c r="AI627" s="80" t="s">
        <v>8248</v>
      </c>
      <c r="AJ627" s="80"/>
      <c r="AK627" s="80"/>
      <c r="AL627" s="80"/>
      <c r="AM627" s="82">
        <v>43113.500023148146</v>
      </c>
      <c r="AN627" s="80" t="s">
        <v>11418</v>
      </c>
      <c r="AO627" s="84" t="s">
        <v>12043</v>
      </c>
      <c r="AP627" s="80" t="s">
        <v>66</v>
      </c>
      <c r="AQ627" s="2"/>
      <c r="AR627" s="3"/>
      <c r="AS627" s="3"/>
      <c r="AT627" s="3"/>
      <c r="AU627" s="3"/>
    </row>
    <row r="628" spans="1:47" x14ac:dyDescent="0.35">
      <c r="A628" s="66" t="s">
        <v>667</v>
      </c>
      <c r="B628" s="67"/>
      <c r="C628" s="67"/>
      <c r="D628" s="68"/>
      <c r="E628" s="70"/>
      <c r="F628" s="104" t="s">
        <v>10763</v>
      </c>
      <c r="G628" s="67"/>
      <c r="H628" s="71"/>
      <c r="I628" s="72"/>
      <c r="J628" s="72"/>
      <c r="K628" s="71" t="s">
        <v>13345</v>
      </c>
      <c r="L628" s="75"/>
      <c r="M628" s="76"/>
      <c r="N628" s="76"/>
      <c r="O628" s="77"/>
      <c r="P628" s="78"/>
      <c r="Q628" s="78"/>
      <c r="R628" s="88"/>
      <c r="S628" s="88"/>
      <c r="T628" s="88"/>
      <c r="U628" s="88"/>
      <c r="V628" s="52"/>
      <c r="W628" s="52"/>
      <c r="X628" s="52"/>
      <c r="Y628" s="52"/>
      <c r="Z628" s="51"/>
      <c r="AA628" s="73"/>
      <c r="AB628" s="73"/>
      <c r="AC628" s="74"/>
      <c r="AD628" s="80">
        <v>4776</v>
      </c>
      <c r="AE628" s="80">
        <v>1740</v>
      </c>
      <c r="AF628" s="80">
        <v>116858</v>
      </c>
      <c r="AG628" s="80">
        <v>0</v>
      </c>
      <c r="AH628" s="80"/>
      <c r="AI628" s="80"/>
      <c r="AJ628" s="80"/>
      <c r="AK628" s="80"/>
      <c r="AL628" s="80"/>
      <c r="AM628" s="82">
        <v>43199.125162037039</v>
      </c>
      <c r="AN628" s="80" t="s">
        <v>11418</v>
      </c>
      <c r="AO628" s="84" t="s">
        <v>12044</v>
      </c>
      <c r="AP628" s="80" t="s">
        <v>66</v>
      </c>
      <c r="AQ628" s="2"/>
      <c r="AR628" s="3"/>
      <c r="AS628" s="3"/>
      <c r="AT628" s="3"/>
      <c r="AU628" s="3"/>
    </row>
    <row r="629" spans="1:47" x14ac:dyDescent="0.35">
      <c r="A629" s="66" t="s">
        <v>668</v>
      </c>
      <c r="B629" s="67"/>
      <c r="C629" s="67"/>
      <c r="D629" s="68"/>
      <c r="E629" s="70"/>
      <c r="F629" s="104" t="s">
        <v>10764</v>
      </c>
      <c r="G629" s="67"/>
      <c r="H629" s="71"/>
      <c r="I629" s="72"/>
      <c r="J629" s="72"/>
      <c r="K629" s="71" t="s">
        <v>13346</v>
      </c>
      <c r="L629" s="75"/>
      <c r="M629" s="76"/>
      <c r="N629" s="76"/>
      <c r="O629" s="77"/>
      <c r="P629" s="78"/>
      <c r="Q629" s="78"/>
      <c r="R629" s="88"/>
      <c r="S629" s="88"/>
      <c r="T629" s="88"/>
      <c r="U629" s="88"/>
      <c r="V629" s="52"/>
      <c r="W629" s="52"/>
      <c r="X629" s="52"/>
      <c r="Y629" s="52"/>
      <c r="Z629" s="51"/>
      <c r="AA629" s="73"/>
      <c r="AB629" s="73"/>
      <c r="AC629" s="74"/>
      <c r="AD629" s="80">
        <v>2059</v>
      </c>
      <c r="AE629" s="80">
        <v>1867</v>
      </c>
      <c r="AF629" s="80">
        <v>86735</v>
      </c>
      <c r="AG629" s="80">
        <v>122030</v>
      </c>
      <c r="AH629" s="80"/>
      <c r="AI629" s="80" t="s">
        <v>8249</v>
      </c>
      <c r="AJ629" s="80"/>
      <c r="AK629" s="80"/>
      <c r="AL629" s="80"/>
      <c r="AM629" s="82">
        <v>43845.800995370373</v>
      </c>
      <c r="AN629" s="80" t="s">
        <v>11418</v>
      </c>
      <c r="AO629" s="84" t="s">
        <v>12045</v>
      </c>
      <c r="AP629" s="80" t="s">
        <v>66</v>
      </c>
      <c r="AQ629" s="2"/>
      <c r="AR629" s="3"/>
      <c r="AS629" s="3"/>
      <c r="AT629" s="3"/>
      <c r="AU629" s="3"/>
    </row>
    <row r="630" spans="1:47" x14ac:dyDescent="0.35">
      <c r="A630" s="66" t="s">
        <v>669</v>
      </c>
      <c r="B630" s="67"/>
      <c r="C630" s="67"/>
      <c r="D630" s="68"/>
      <c r="E630" s="70"/>
      <c r="F630" s="104" t="s">
        <v>10765</v>
      </c>
      <c r="G630" s="67"/>
      <c r="H630" s="71"/>
      <c r="I630" s="72"/>
      <c r="J630" s="72"/>
      <c r="K630" s="71" t="s">
        <v>13347</v>
      </c>
      <c r="L630" s="75"/>
      <c r="M630" s="76"/>
      <c r="N630" s="76"/>
      <c r="O630" s="77"/>
      <c r="P630" s="78"/>
      <c r="Q630" s="78"/>
      <c r="R630" s="88"/>
      <c r="S630" s="88"/>
      <c r="T630" s="88"/>
      <c r="U630" s="88"/>
      <c r="V630" s="52"/>
      <c r="W630" s="52"/>
      <c r="X630" s="52"/>
      <c r="Y630" s="52"/>
      <c r="Z630" s="51"/>
      <c r="AA630" s="73"/>
      <c r="AB630" s="73"/>
      <c r="AC630" s="74"/>
      <c r="AD630" s="80">
        <v>1168</v>
      </c>
      <c r="AE630" s="80">
        <v>1543</v>
      </c>
      <c r="AF630" s="80">
        <v>2033</v>
      </c>
      <c r="AG630" s="80">
        <v>5303</v>
      </c>
      <c r="AH630" s="80"/>
      <c r="AI630" s="80" t="s">
        <v>8250</v>
      </c>
      <c r="AJ630" s="80" t="s">
        <v>8863</v>
      </c>
      <c r="AK630" s="84" t="s">
        <v>9806</v>
      </c>
      <c r="AL630" s="80"/>
      <c r="AM630" s="82">
        <v>43159.579039351855</v>
      </c>
      <c r="AN630" s="80" t="s">
        <v>11418</v>
      </c>
      <c r="AO630" s="84" t="s">
        <v>12046</v>
      </c>
      <c r="AP630" s="80" t="s">
        <v>66</v>
      </c>
      <c r="AQ630" s="2"/>
      <c r="AR630" s="3"/>
      <c r="AS630" s="3"/>
      <c r="AT630" s="3"/>
      <c r="AU630" s="3"/>
    </row>
    <row r="631" spans="1:47" x14ac:dyDescent="0.35">
      <c r="A631" s="66" t="s">
        <v>670</v>
      </c>
      <c r="B631" s="67"/>
      <c r="C631" s="67"/>
      <c r="D631" s="68"/>
      <c r="E631" s="70"/>
      <c r="F631" s="104" t="s">
        <v>10766</v>
      </c>
      <c r="G631" s="67"/>
      <c r="H631" s="71"/>
      <c r="I631" s="72"/>
      <c r="J631" s="72"/>
      <c r="K631" s="71" t="s">
        <v>13348</v>
      </c>
      <c r="L631" s="75"/>
      <c r="M631" s="76"/>
      <c r="N631" s="76"/>
      <c r="O631" s="77"/>
      <c r="P631" s="78"/>
      <c r="Q631" s="78"/>
      <c r="R631" s="88"/>
      <c r="S631" s="88"/>
      <c r="T631" s="88"/>
      <c r="U631" s="88"/>
      <c r="V631" s="52"/>
      <c r="W631" s="52"/>
      <c r="X631" s="52"/>
      <c r="Y631" s="52"/>
      <c r="Z631" s="51"/>
      <c r="AA631" s="73"/>
      <c r="AB631" s="73"/>
      <c r="AC631" s="74"/>
      <c r="AD631" s="80">
        <v>370</v>
      </c>
      <c r="AE631" s="80">
        <v>2983</v>
      </c>
      <c r="AF631" s="80">
        <v>7218</v>
      </c>
      <c r="AG631" s="80">
        <v>1842</v>
      </c>
      <c r="AH631" s="80"/>
      <c r="AI631" s="80" t="s">
        <v>8251</v>
      </c>
      <c r="AJ631" s="80" t="s">
        <v>9175</v>
      </c>
      <c r="AK631" s="84" t="s">
        <v>9807</v>
      </c>
      <c r="AL631" s="80"/>
      <c r="AM631" s="82">
        <v>41215.686122685183</v>
      </c>
      <c r="AN631" s="80" t="s">
        <v>11418</v>
      </c>
      <c r="AO631" s="84" t="s">
        <v>12047</v>
      </c>
      <c r="AP631" s="80" t="s">
        <v>66</v>
      </c>
      <c r="AQ631" s="2"/>
      <c r="AR631" s="3"/>
      <c r="AS631" s="3"/>
      <c r="AT631" s="3"/>
      <c r="AU631" s="3"/>
    </row>
    <row r="632" spans="1:47" x14ac:dyDescent="0.35">
      <c r="A632" s="66" t="s">
        <v>671</v>
      </c>
      <c r="B632" s="67"/>
      <c r="C632" s="67"/>
      <c r="D632" s="68"/>
      <c r="E632" s="70"/>
      <c r="F632" s="104" t="s">
        <v>10767</v>
      </c>
      <c r="G632" s="67"/>
      <c r="H632" s="71"/>
      <c r="I632" s="72"/>
      <c r="J632" s="72"/>
      <c r="K632" s="71" t="s">
        <v>13349</v>
      </c>
      <c r="L632" s="75"/>
      <c r="M632" s="76"/>
      <c r="N632" s="76"/>
      <c r="O632" s="77"/>
      <c r="P632" s="78"/>
      <c r="Q632" s="78"/>
      <c r="R632" s="88"/>
      <c r="S632" s="88"/>
      <c r="T632" s="88"/>
      <c r="U632" s="88"/>
      <c r="V632" s="52"/>
      <c r="W632" s="52"/>
      <c r="X632" s="52"/>
      <c r="Y632" s="52"/>
      <c r="Z632" s="51"/>
      <c r="AA632" s="73"/>
      <c r="AB632" s="73"/>
      <c r="AC632" s="74"/>
      <c r="AD632" s="80">
        <v>350</v>
      </c>
      <c r="AE632" s="80">
        <v>219</v>
      </c>
      <c r="AF632" s="80">
        <v>504</v>
      </c>
      <c r="AG632" s="80">
        <v>176</v>
      </c>
      <c r="AH632" s="80"/>
      <c r="AI632" s="80" t="s">
        <v>8252</v>
      </c>
      <c r="AJ632" s="80" t="s">
        <v>9176</v>
      </c>
      <c r="AK632" s="84" t="s">
        <v>9808</v>
      </c>
      <c r="AL632" s="80"/>
      <c r="AM632" s="82">
        <v>43273.852129629631</v>
      </c>
      <c r="AN632" s="80" t="s">
        <v>11418</v>
      </c>
      <c r="AO632" s="84" t="s">
        <v>12048</v>
      </c>
      <c r="AP632" s="80" t="s">
        <v>66</v>
      </c>
      <c r="AQ632" s="2"/>
      <c r="AR632" s="3"/>
      <c r="AS632" s="3"/>
      <c r="AT632" s="3"/>
      <c r="AU632" s="3"/>
    </row>
    <row r="633" spans="1:47" x14ac:dyDescent="0.35">
      <c r="A633" s="66" t="s">
        <v>672</v>
      </c>
      <c r="B633" s="67"/>
      <c r="C633" s="67"/>
      <c r="D633" s="68"/>
      <c r="E633" s="70"/>
      <c r="F633" s="104" t="s">
        <v>10201</v>
      </c>
      <c r="G633" s="67"/>
      <c r="H633" s="71"/>
      <c r="I633" s="72"/>
      <c r="J633" s="72"/>
      <c r="K633" s="71" t="s">
        <v>13350</v>
      </c>
      <c r="L633" s="75"/>
      <c r="M633" s="76"/>
      <c r="N633" s="76"/>
      <c r="O633" s="77"/>
      <c r="P633" s="78"/>
      <c r="Q633" s="78"/>
      <c r="R633" s="88"/>
      <c r="S633" s="88"/>
      <c r="T633" s="88"/>
      <c r="U633" s="88"/>
      <c r="V633" s="52"/>
      <c r="W633" s="52"/>
      <c r="X633" s="52"/>
      <c r="Y633" s="52"/>
      <c r="Z633" s="51"/>
      <c r="AA633" s="73"/>
      <c r="AB633" s="73"/>
      <c r="AC633" s="74"/>
      <c r="AD633" s="80">
        <v>3098</v>
      </c>
      <c r="AE633" s="80">
        <v>320</v>
      </c>
      <c r="AF633" s="80">
        <v>61158</v>
      </c>
      <c r="AG633" s="80">
        <v>42502</v>
      </c>
      <c r="AH633" s="80"/>
      <c r="AI633" s="80"/>
      <c r="AJ633" s="80"/>
      <c r="AK633" s="80"/>
      <c r="AL633" s="80"/>
      <c r="AM633" s="82">
        <v>43901.601886574077</v>
      </c>
      <c r="AN633" s="80" t="s">
        <v>11418</v>
      </c>
      <c r="AO633" s="84" t="s">
        <v>12049</v>
      </c>
      <c r="AP633" s="80" t="s">
        <v>66</v>
      </c>
      <c r="AQ633" s="2"/>
      <c r="AR633" s="3"/>
      <c r="AS633" s="3"/>
      <c r="AT633" s="3"/>
      <c r="AU633" s="3"/>
    </row>
    <row r="634" spans="1:47" x14ac:dyDescent="0.35">
      <c r="A634" s="66" t="s">
        <v>673</v>
      </c>
      <c r="B634" s="67"/>
      <c r="C634" s="67"/>
      <c r="D634" s="68"/>
      <c r="E634" s="70"/>
      <c r="F634" s="104" t="s">
        <v>10768</v>
      </c>
      <c r="G634" s="67"/>
      <c r="H634" s="71"/>
      <c r="I634" s="72"/>
      <c r="J634" s="72"/>
      <c r="K634" s="71" t="s">
        <v>13351</v>
      </c>
      <c r="L634" s="75"/>
      <c r="M634" s="76"/>
      <c r="N634" s="76"/>
      <c r="O634" s="77"/>
      <c r="P634" s="78"/>
      <c r="Q634" s="78"/>
      <c r="R634" s="88"/>
      <c r="S634" s="88"/>
      <c r="T634" s="88"/>
      <c r="U634" s="88"/>
      <c r="V634" s="52"/>
      <c r="W634" s="52"/>
      <c r="X634" s="52"/>
      <c r="Y634" s="52"/>
      <c r="Z634" s="51"/>
      <c r="AA634" s="73"/>
      <c r="AB634" s="73"/>
      <c r="AC634" s="74"/>
      <c r="AD634" s="80">
        <v>1602</v>
      </c>
      <c r="AE634" s="80">
        <v>413</v>
      </c>
      <c r="AF634" s="80">
        <v>432</v>
      </c>
      <c r="AG634" s="80">
        <v>1190</v>
      </c>
      <c r="AH634" s="80"/>
      <c r="AI634" s="80" t="s">
        <v>8253</v>
      </c>
      <c r="AJ634" s="80" t="s">
        <v>9177</v>
      </c>
      <c r="AK634" s="84" t="s">
        <v>9809</v>
      </c>
      <c r="AL634" s="80"/>
      <c r="AM634" s="82">
        <v>42470.704953703702</v>
      </c>
      <c r="AN634" s="80" t="s">
        <v>11418</v>
      </c>
      <c r="AO634" s="84" t="s">
        <v>12050</v>
      </c>
      <c r="AP634" s="80" t="s">
        <v>66</v>
      </c>
      <c r="AQ634" s="2"/>
      <c r="AR634" s="3"/>
      <c r="AS634" s="3"/>
      <c r="AT634" s="3"/>
      <c r="AU634" s="3"/>
    </row>
    <row r="635" spans="1:47" x14ac:dyDescent="0.35">
      <c r="A635" s="66" t="s">
        <v>1413</v>
      </c>
      <c r="B635" s="67"/>
      <c r="C635" s="67"/>
      <c r="D635" s="68"/>
      <c r="E635" s="70"/>
      <c r="F635" s="104" t="s">
        <v>10769</v>
      </c>
      <c r="G635" s="67"/>
      <c r="H635" s="71"/>
      <c r="I635" s="72"/>
      <c r="J635" s="72"/>
      <c r="K635" s="71" t="s">
        <v>13352</v>
      </c>
      <c r="L635" s="75"/>
      <c r="M635" s="76"/>
      <c r="N635" s="76"/>
      <c r="O635" s="77"/>
      <c r="P635" s="78"/>
      <c r="Q635" s="78"/>
      <c r="R635" s="88"/>
      <c r="S635" s="88"/>
      <c r="T635" s="88"/>
      <c r="U635" s="88"/>
      <c r="V635" s="52"/>
      <c r="W635" s="52"/>
      <c r="X635" s="52"/>
      <c r="Y635" s="52"/>
      <c r="Z635" s="51"/>
      <c r="AA635" s="73"/>
      <c r="AB635" s="73"/>
      <c r="AC635" s="74"/>
      <c r="AD635" s="80">
        <v>159</v>
      </c>
      <c r="AE635" s="80">
        <v>924011</v>
      </c>
      <c r="AF635" s="80">
        <v>3289</v>
      </c>
      <c r="AG635" s="80">
        <v>104</v>
      </c>
      <c r="AH635" s="80"/>
      <c r="AI635" s="80" t="s">
        <v>8254</v>
      </c>
      <c r="AJ635" s="80" t="s">
        <v>9178</v>
      </c>
      <c r="AK635" s="84" t="s">
        <v>9810</v>
      </c>
      <c r="AL635" s="80"/>
      <c r="AM635" s="82">
        <v>41624.616782407407</v>
      </c>
      <c r="AN635" s="80" t="s">
        <v>11418</v>
      </c>
      <c r="AO635" s="84" t="s">
        <v>12051</v>
      </c>
      <c r="AP635" s="80" t="s">
        <v>65</v>
      </c>
      <c r="AQ635" s="2"/>
      <c r="AR635" s="3"/>
      <c r="AS635" s="3"/>
      <c r="AT635" s="3"/>
      <c r="AU635" s="3"/>
    </row>
    <row r="636" spans="1:47" x14ac:dyDescent="0.35">
      <c r="A636" s="66" t="s">
        <v>674</v>
      </c>
      <c r="B636" s="67"/>
      <c r="C636" s="67"/>
      <c r="D636" s="68"/>
      <c r="E636" s="70"/>
      <c r="F636" s="104" t="s">
        <v>10770</v>
      </c>
      <c r="G636" s="67"/>
      <c r="H636" s="71"/>
      <c r="I636" s="72"/>
      <c r="J636" s="72"/>
      <c r="K636" s="71" t="s">
        <v>13353</v>
      </c>
      <c r="L636" s="75"/>
      <c r="M636" s="76"/>
      <c r="N636" s="76"/>
      <c r="O636" s="77"/>
      <c r="P636" s="78"/>
      <c r="Q636" s="78"/>
      <c r="R636" s="88"/>
      <c r="S636" s="88"/>
      <c r="T636" s="88"/>
      <c r="U636" s="88"/>
      <c r="V636" s="52"/>
      <c r="W636" s="52"/>
      <c r="X636" s="52"/>
      <c r="Y636" s="52"/>
      <c r="Z636" s="51"/>
      <c r="AA636" s="73"/>
      <c r="AB636" s="73"/>
      <c r="AC636" s="74"/>
      <c r="AD636" s="80">
        <v>538</v>
      </c>
      <c r="AE636" s="80">
        <v>122</v>
      </c>
      <c r="AF636" s="80">
        <v>1316</v>
      </c>
      <c r="AG636" s="80">
        <v>1613</v>
      </c>
      <c r="AH636" s="80"/>
      <c r="AI636" s="80" t="s">
        <v>8255</v>
      </c>
      <c r="AJ636" s="84" t="s">
        <v>9179</v>
      </c>
      <c r="AK636" s="84" t="s">
        <v>9811</v>
      </c>
      <c r="AL636" s="80"/>
      <c r="AM636" s="82">
        <v>43371.214641203704</v>
      </c>
      <c r="AN636" s="80" t="s">
        <v>11418</v>
      </c>
      <c r="AO636" s="84" t="s">
        <v>12052</v>
      </c>
      <c r="AP636" s="80" t="s">
        <v>66</v>
      </c>
      <c r="AQ636" s="2"/>
      <c r="AR636" s="3"/>
      <c r="AS636" s="3"/>
      <c r="AT636" s="3"/>
      <c r="AU636" s="3"/>
    </row>
    <row r="637" spans="1:47" x14ac:dyDescent="0.35">
      <c r="A637" s="66" t="s">
        <v>675</v>
      </c>
      <c r="B637" s="67"/>
      <c r="C637" s="67"/>
      <c r="D637" s="68"/>
      <c r="E637" s="70"/>
      <c r="F637" s="104" t="s">
        <v>10771</v>
      </c>
      <c r="G637" s="67"/>
      <c r="H637" s="71"/>
      <c r="I637" s="72"/>
      <c r="J637" s="72"/>
      <c r="K637" s="71" t="s">
        <v>13354</v>
      </c>
      <c r="L637" s="75"/>
      <c r="M637" s="76"/>
      <c r="N637" s="76"/>
      <c r="O637" s="77"/>
      <c r="P637" s="78"/>
      <c r="Q637" s="78"/>
      <c r="R637" s="88"/>
      <c r="S637" s="88"/>
      <c r="T637" s="88"/>
      <c r="U637" s="88"/>
      <c r="V637" s="52"/>
      <c r="W637" s="52"/>
      <c r="X637" s="52"/>
      <c r="Y637" s="52"/>
      <c r="Z637" s="51"/>
      <c r="AA637" s="73"/>
      <c r="AB637" s="73"/>
      <c r="AC637" s="74"/>
      <c r="AD637" s="80">
        <v>1915</v>
      </c>
      <c r="AE637" s="80">
        <v>4087</v>
      </c>
      <c r="AF637" s="80">
        <v>11773</v>
      </c>
      <c r="AG637" s="80">
        <v>2446</v>
      </c>
      <c r="AH637" s="80"/>
      <c r="AI637" s="80" t="s">
        <v>8256</v>
      </c>
      <c r="AJ637" s="80" t="s">
        <v>8892</v>
      </c>
      <c r="AK637" s="84" t="s">
        <v>9812</v>
      </c>
      <c r="AL637" s="80"/>
      <c r="AM637" s="82">
        <v>41893.688576388886</v>
      </c>
      <c r="AN637" s="80" t="s">
        <v>11418</v>
      </c>
      <c r="AO637" s="84" t="s">
        <v>12053</v>
      </c>
      <c r="AP637" s="80" t="s">
        <v>66</v>
      </c>
      <c r="AQ637" s="2"/>
      <c r="AR637" s="3"/>
      <c r="AS637" s="3"/>
      <c r="AT637" s="3"/>
      <c r="AU637" s="3"/>
    </row>
    <row r="638" spans="1:47" x14ac:dyDescent="0.35">
      <c r="A638" s="66" t="s">
        <v>676</v>
      </c>
      <c r="B638" s="67"/>
      <c r="C638" s="67"/>
      <c r="D638" s="68"/>
      <c r="E638" s="70"/>
      <c r="F638" s="104" t="s">
        <v>10772</v>
      </c>
      <c r="G638" s="67"/>
      <c r="H638" s="71"/>
      <c r="I638" s="72"/>
      <c r="J638" s="72"/>
      <c r="K638" s="71" t="s">
        <v>13355</v>
      </c>
      <c r="L638" s="75"/>
      <c r="M638" s="76"/>
      <c r="N638" s="76"/>
      <c r="O638" s="77"/>
      <c r="P638" s="78"/>
      <c r="Q638" s="78"/>
      <c r="R638" s="88"/>
      <c r="S638" s="88"/>
      <c r="T638" s="88"/>
      <c r="U638" s="88"/>
      <c r="V638" s="52"/>
      <c r="W638" s="52"/>
      <c r="X638" s="52"/>
      <c r="Y638" s="52"/>
      <c r="Z638" s="51"/>
      <c r="AA638" s="73"/>
      <c r="AB638" s="73"/>
      <c r="AC638" s="74"/>
      <c r="AD638" s="80">
        <v>68</v>
      </c>
      <c r="AE638" s="80">
        <v>157</v>
      </c>
      <c r="AF638" s="80">
        <v>295</v>
      </c>
      <c r="AG638" s="80">
        <v>387</v>
      </c>
      <c r="AH638" s="80"/>
      <c r="AI638" s="80" t="s">
        <v>8257</v>
      </c>
      <c r="AJ638" s="80" t="s">
        <v>9180</v>
      </c>
      <c r="AK638" s="84" t="s">
        <v>9813</v>
      </c>
      <c r="AL638" s="80"/>
      <c r="AM638" s="82">
        <v>42824.711006944446</v>
      </c>
      <c r="AN638" s="80" t="s">
        <v>11418</v>
      </c>
      <c r="AO638" s="84" t="s">
        <v>12054</v>
      </c>
      <c r="AP638" s="80" t="s">
        <v>66</v>
      </c>
      <c r="AQ638" s="2"/>
      <c r="AR638" s="3"/>
      <c r="AS638" s="3"/>
      <c r="AT638" s="3"/>
      <c r="AU638" s="3"/>
    </row>
    <row r="639" spans="1:47" x14ac:dyDescent="0.35">
      <c r="A639" s="66" t="s">
        <v>677</v>
      </c>
      <c r="B639" s="67"/>
      <c r="C639" s="67"/>
      <c r="D639" s="68"/>
      <c r="E639" s="70"/>
      <c r="F639" s="104" t="s">
        <v>10773</v>
      </c>
      <c r="G639" s="67"/>
      <c r="H639" s="71"/>
      <c r="I639" s="72"/>
      <c r="J639" s="72"/>
      <c r="K639" s="71" t="s">
        <v>13356</v>
      </c>
      <c r="L639" s="75"/>
      <c r="M639" s="76"/>
      <c r="N639" s="76"/>
      <c r="O639" s="77"/>
      <c r="P639" s="78"/>
      <c r="Q639" s="78"/>
      <c r="R639" s="88"/>
      <c r="S639" s="88"/>
      <c r="T639" s="88"/>
      <c r="U639" s="88"/>
      <c r="V639" s="52"/>
      <c r="W639" s="52"/>
      <c r="X639" s="52"/>
      <c r="Y639" s="52"/>
      <c r="Z639" s="51"/>
      <c r="AA639" s="73"/>
      <c r="AB639" s="73"/>
      <c r="AC639" s="74"/>
      <c r="AD639" s="80">
        <v>732</v>
      </c>
      <c r="AE639" s="80">
        <v>237</v>
      </c>
      <c r="AF639" s="80">
        <v>12323</v>
      </c>
      <c r="AG639" s="80">
        <v>10816</v>
      </c>
      <c r="AH639" s="80"/>
      <c r="AI639" s="80" t="s">
        <v>8258</v>
      </c>
      <c r="AJ639" s="80" t="s">
        <v>8931</v>
      </c>
      <c r="AK639" s="80"/>
      <c r="AL639" s="80"/>
      <c r="AM639" s="82">
        <v>42147.446168981478</v>
      </c>
      <c r="AN639" s="80" t="s">
        <v>11418</v>
      </c>
      <c r="AO639" s="84" t="s">
        <v>12055</v>
      </c>
      <c r="AP639" s="80" t="s">
        <v>66</v>
      </c>
      <c r="AQ639" s="2"/>
      <c r="AR639" s="3"/>
      <c r="AS639" s="3"/>
      <c r="AT639" s="3"/>
      <c r="AU639" s="3"/>
    </row>
    <row r="640" spans="1:47" x14ac:dyDescent="0.35">
      <c r="A640" s="66" t="s">
        <v>678</v>
      </c>
      <c r="B640" s="67"/>
      <c r="C640" s="67"/>
      <c r="D640" s="68"/>
      <c r="E640" s="70"/>
      <c r="F640" s="104" t="s">
        <v>10201</v>
      </c>
      <c r="G640" s="67"/>
      <c r="H640" s="71"/>
      <c r="I640" s="72"/>
      <c r="J640" s="72"/>
      <c r="K640" s="71" t="s">
        <v>13357</v>
      </c>
      <c r="L640" s="75"/>
      <c r="M640" s="76"/>
      <c r="N640" s="76"/>
      <c r="O640" s="77"/>
      <c r="P640" s="78"/>
      <c r="Q640" s="78"/>
      <c r="R640" s="88"/>
      <c r="S640" s="88"/>
      <c r="T640" s="88"/>
      <c r="U640" s="88"/>
      <c r="V640" s="52"/>
      <c r="W640" s="52"/>
      <c r="X640" s="52"/>
      <c r="Y640" s="52"/>
      <c r="Z640" s="51"/>
      <c r="AA640" s="73"/>
      <c r="AB640" s="73"/>
      <c r="AC640" s="74"/>
      <c r="AD640" s="80">
        <v>659</v>
      </c>
      <c r="AE640" s="80">
        <v>370</v>
      </c>
      <c r="AF640" s="80">
        <v>11474</v>
      </c>
      <c r="AG640" s="80">
        <v>173191</v>
      </c>
      <c r="AH640" s="80"/>
      <c r="AI640" s="80"/>
      <c r="AJ640" s="80"/>
      <c r="AK640" s="80"/>
      <c r="AL640" s="80"/>
      <c r="AM640" s="82">
        <v>43665.466481481482</v>
      </c>
      <c r="AN640" s="80" t="s">
        <v>11418</v>
      </c>
      <c r="AO640" s="84" t="s">
        <v>12056</v>
      </c>
      <c r="AP640" s="80" t="s">
        <v>66</v>
      </c>
      <c r="AQ640" s="2"/>
      <c r="AR640" s="3"/>
      <c r="AS640" s="3"/>
      <c r="AT640" s="3"/>
      <c r="AU640" s="3"/>
    </row>
    <row r="641" spans="1:47" x14ac:dyDescent="0.35">
      <c r="A641" s="66" t="s">
        <v>679</v>
      </c>
      <c r="B641" s="67"/>
      <c r="C641" s="67"/>
      <c r="D641" s="68"/>
      <c r="E641" s="70"/>
      <c r="F641" s="104" t="s">
        <v>10774</v>
      </c>
      <c r="G641" s="67"/>
      <c r="H641" s="71"/>
      <c r="I641" s="72"/>
      <c r="J641" s="72"/>
      <c r="K641" s="71" t="s">
        <v>13358</v>
      </c>
      <c r="L641" s="75"/>
      <c r="M641" s="76"/>
      <c r="N641" s="76"/>
      <c r="O641" s="77"/>
      <c r="P641" s="78"/>
      <c r="Q641" s="78"/>
      <c r="R641" s="88"/>
      <c r="S641" s="88"/>
      <c r="T641" s="88"/>
      <c r="U641" s="88"/>
      <c r="V641" s="52"/>
      <c r="W641" s="52"/>
      <c r="X641" s="52"/>
      <c r="Y641" s="52"/>
      <c r="Z641" s="51"/>
      <c r="AA641" s="73"/>
      <c r="AB641" s="73"/>
      <c r="AC641" s="74"/>
      <c r="AD641" s="80">
        <v>1507</v>
      </c>
      <c r="AE641" s="80">
        <v>2551</v>
      </c>
      <c r="AF641" s="80">
        <v>27852</v>
      </c>
      <c r="AG641" s="80">
        <v>9087</v>
      </c>
      <c r="AH641" s="80"/>
      <c r="AI641" s="80" t="s">
        <v>8259</v>
      </c>
      <c r="AJ641" s="80" t="s">
        <v>9181</v>
      </c>
      <c r="AK641" s="80"/>
      <c r="AL641" s="80"/>
      <c r="AM641" s="82">
        <v>39757.731307870374</v>
      </c>
      <c r="AN641" s="80" t="s">
        <v>11418</v>
      </c>
      <c r="AO641" s="84" t="s">
        <v>12057</v>
      </c>
      <c r="AP641" s="80" t="s">
        <v>66</v>
      </c>
      <c r="AQ641" s="2"/>
      <c r="AR641" s="3"/>
      <c r="AS641" s="3"/>
      <c r="AT641" s="3"/>
      <c r="AU641" s="3"/>
    </row>
    <row r="642" spans="1:47" x14ac:dyDescent="0.35">
      <c r="A642" s="66" t="s">
        <v>682</v>
      </c>
      <c r="B642" s="67"/>
      <c r="C642" s="67"/>
      <c r="D642" s="68"/>
      <c r="E642" s="70"/>
      <c r="F642" s="104" t="s">
        <v>10775</v>
      </c>
      <c r="G642" s="67"/>
      <c r="H642" s="71"/>
      <c r="I642" s="72"/>
      <c r="J642" s="72"/>
      <c r="K642" s="71" t="s">
        <v>13359</v>
      </c>
      <c r="L642" s="75"/>
      <c r="M642" s="76"/>
      <c r="N642" s="76"/>
      <c r="O642" s="77"/>
      <c r="P642" s="78"/>
      <c r="Q642" s="78"/>
      <c r="R642" s="88"/>
      <c r="S642" s="88"/>
      <c r="T642" s="88"/>
      <c r="U642" s="88"/>
      <c r="V642" s="52"/>
      <c r="W642" s="52"/>
      <c r="X642" s="52"/>
      <c r="Y642" s="52"/>
      <c r="Z642" s="51"/>
      <c r="AA642" s="73"/>
      <c r="AB642" s="73"/>
      <c r="AC642" s="74"/>
      <c r="AD642" s="80">
        <v>416</v>
      </c>
      <c r="AE642" s="80">
        <v>326</v>
      </c>
      <c r="AF642" s="80">
        <v>11335</v>
      </c>
      <c r="AG642" s="80">
        <v>73305</v>
      </c>
      <c r="AH642" s="80"/>
      <c r="AI642" s="80"/>
      <c r="AJ642" s="80" t="s">
        <v>9002</v>
      </c>
      <c r="AK642" s="80"/>
      <c r="AL642" s="80"/>
      <c r="AM642" s="82">
        <v>40904.806076388886</v>
      </c>
      <c r="AN642" s="80" t="s">
        <v>11418</v>
      </c>
      <c r="AO642" s="84" t="s">
        <v>12058</v>
      </c>
      <c r="AP642" s="80" t="s">
        <v>66</v>
      </c>
      <c r="AQ642" s="2"/>
      <c r="AR642" s="3"/>
      <c r="AS642" s="3"/>
      <c r="AT642" s="3"/>
      <c r="AU642" s="3"/>
    </row>
    <row r="643" spans="1:47" x14ac:dyDescent="0.35">
      <c r="A643" s="66" t="s">
        <v>683</v>
      </c>
      <c r="B643" s="67"/>
      <c r="C643" s="67"/>
      <c r="D643" s="68"/>
      <c r="E643" s="70"/>
      <c r="F643" s="104" t="s">
        <v>10776</v>
      </c>
      <c r="G643" s="67"/>
      <c r="H643" s="71"/>
      <c r="I643" s="72"/>
      <c r="J643" s="72"/>
      <c r="K643" s="71" t="s">
        <v>13360</v>
      </c>
      <c r="L643" s="75"/>
      <c r="M643" s="76"/>
      <c r="N643" s="76"/>
      <c r="O643" s="77"/>
      <c r="P643" s="78"/>
      <c r="Q643" s="78"/>
      <c r="R643" s="88"/>
      <c r="S643" s="88"/>
      <c r="T643" s="88"/>
      <c r="U643" s="88"/>
      <c r="V643" s="52"/>
      <c r="W643" s="52"/>
      <c r="X643" s="52"/>
      <c r="Y643" s="52"/>
      <c r="Z643" s="51"/>
      <c r="AA643" s="73"/>
      <c r="AB643" s="73"/>
      <c r="AC643" s="74"/>
      <c r="AD643" s="80">
        <v>75</v>
      </c>
      <c r="AE643" s="80">
        <v>95</v>
      </c>
      <c r="AF643" s="80">
        <v>791</v>
      </c>
      <c r="AG643" s="80">
        <v>341</v>
      </c>
      <c r="AH643" s="80"/>
      <c r="AI643" s="80" t="s">
        <v>8260</v>
      </c>
      <c r="AJ643" s="80" t="s">
        <v>8902</v>
      </c>
      <c r="AK643" s="80"/>
      <c r="AL643" s="80"/>
      <c r="AM643" s="82">
        <v>41221.337754629632</v>
      </c>
      <c r="AN643" s="80" t="s">
        <v>11418</v>
      </c>
      <c r="AO643" s="84" t="s">
        <v>12059</v>
      </c>
      <c r="AP643" s="80" t="s">
        <v>66</v>
      </c>
      <c r="AQ643" s="2"/>
      <c r="AR643" s="3"/>
      <c r="AS643" s="3"/>
      <c r="AT643" s="3"/>
      <c r="AU643" s="3"/>
    </row>
    <row r="644" spans="1:47" x14ac:dyDescent="0.35">
      <c r="A644" s="66" t="s">
        <v>684</v>
      </c>
      <c r="B644" s="67"/>
      <c r="C644" s="67"/>
      <c r="D644" s="68"/>
      <c r="E644" s="70"/>
      <c r="F644" s="104" t="s">
        <v>10777</v>
      </c>
      <c r="G644" s="67"/>
      <c r="H644" s="71"/>
      <c r="I644" s="72"/>
      <c r="J644" s="72"/>
      <c r="K644" s="71" t="s">
        <v>13361</v>
      </c>
      <c r="L644" s="75"/>
      <c r="M644" s="76"/>
      <c r="N644" s="76"/>
      <c r="O644" s="77"/>
      <c r="P644" s="78"/>
      <c r="Q644" s="78"/>
      <c r="R644" s="88"/>
      <c r="S644" s="88"/>
      <c r="T644" s="88"/>
      <c r="U644" s="88"/>
      <c r="V644" s="52"/>
      <c r="W644" s="52"/>
      <c r="X644" s="52"/>
      <c r="Y644" s="52"/>
      <c r="Z644" s="51"/>
      <c r="AA644" s="73"/>
      <c r="AB644" s="73"/>
      <c r="AC644" s="74"/>
      <c r="AD644" s="80">
        <v>2261</v>
      </c>
      <c r="AE644" s="80">
        <v>1435</v>
      </c>
      <c r="AF644" s="80">
        <v>2029</v>
      </c>
      <c r="AG644" s="80">
        <v>487</v>
      </c>
      <c r="AH644" s="80"/>
      <c r="AI644" s="80" t="s">
        <v>8261</v>
      </c>
      <c r="AJ644" s="80" t="s">
        <v>9182</v>
      </c>
      <c r="AK644" s="84" t="s">
        <v>9814</v>
      </c>
      <c r="AL644" s="80"/>
      <c r="AM644" s="82">
        <v>43924.581944444442</v>
      </c>
      <c r="AN644" s="80" t="s">
        <v>11418</v>
      </c>
      <c r="AO644" s="84" t="s">
        <v>12060</v>
      </c>
      <c r="AP644" s="80" t="s">
        <v>66</v>
      </c>
      <c r="AQ644" s="2"/>
      <c r="AR644" s="3"/>
      <c r="AS644" s="3"/>
      <c r="AT644" s="3"/>
      <c r="AU644" s="3"/>
    </row>
    <row r="645" spans="1:47" x14ac:dyDescent="0.35">
      <c r="A645" s="66" t="s">
        <v>1414</v>
      </c>
      <c r="B645" s="67"/>
      <c r="C645" s="67"/>
      <c r="D645" s="68"/>
      <c r="E645" s="70"/>
      <c r="F645" s="104" t="s">
        <v>10778</v>
      </c>
      <c r="G645" s="67"/>
      <c r="H645" s="71"/>
      <c r="I645" s="72"/>
      <c r="J645" s="72"/>
      <c r="K645" s="71" t="s">
        <v>13362</v>
      </c>
      <c r="L645" s="75"/>
      <c r="M645" s="76"/>
      <c r="N645" s="76"/>
      <c r="O645" s="77"/>
      <c r="P645" s="78"/>
      <c r="Q645" s="78"/>
      <c r="R645" s="88"/>
      <c r="S645" s="88"/>
      <c r="T645" s="88"/>
      <c r="U645" s="88"/>
      <c r="V645" s="52"/>
      <c r="W645" s="52"/>
      <c r="X645" s="52"/>
      <c r="Y645" s="52"/>
      <c r="Z645" s="51"/>
      <c r="AA645" s="73"/>
      <c r="AB645" s="73"/>
      <c r="AC645" s="74"/>
      <c r="AD645" s="80">
        <v>12</v>
      </c>
      <c r="AE645" s="80">
        <v>13021329</v>
      </c>
      <c r="AF645" s="80">
        <v>1221</v>
      </c>
      <c r="AG645" s="80">
        <v>0</v>
      </c>
      <c r="AH645" s="80"/>
      <c r="AI645" s="80" t="s">
        <v>8262</v>
      </c>
      <c r="AJ645" s="80"/>
      <c r="AK645" s="84" t="s">
        <v>9815</v>
      </c>
      <c r="AL645" s="80"/>
      <c r="AM645" s="82">
        <v>44209.025787037041</v>
      </c>
      <c r="AN645" s="80" t="s">
        <v>11418</v>
      </c>
      <c r="AO645" s="84" t="s">
        <v>12061</v>
      </c>
      <c r="AP645" s="80" t="s">
        <v>65</v>
      </c>
      <c r="AQ645" s="2"/>
      <c r="AR645" s="3"/>
      <c r="AS645" s="3"/>
      <c r="AT645" s="3"/>
      <c r="AU645" s="3"/>
    </row>
    <row r="646" spans="1:47" x14ac:dyDescent="0.35">
      <c r="A646" s="66" t="s">
        <v>685</v>
      </c>
      <c r="B646" s="67"/>
      <c r="C646" s="67"/>
      <c r="D646" s="68"/>
      <c r="E646" s="70"/>
      <c r="F646" s="104" t="s">
        <v>10779</v>
      </c>
      <c r="G646" s="67"/>
      <c r="H646" s="71"/>
      <c r="I646" s="72"/>
      <c r="J646" s="72"/>
      <c r="K646" s="71" t="s">
        <v>13363</v>
      </c>
      <c r="L646" s="75"/>
      <c r="M646" s="76"/>
      <c r="N646" s="76"/>
      <c r="O646" s="77"/>
      <c r="P646" s="78"/>
      <c r="Q646" s="78"/>
      <c r="R646" s="88"/>
      <c r="S646" s="88"/>
      <c r="T646" s="88"/>
      <c r="U646" s="88"/>
      <c r="V646" s="52"/>
      <c r="W646" s="52"/>
      <c r="X646" s="52"/>
      <c r="Y646" s="52"/>
      <c r="Z646" s="51"/>
      <c r="AA646" s="73"/>
      <c r="AB646" s="73"/>
      <c r="AC646" s="74"/>
      <c r="AD646" s="80">
        <v>539</v>
      </c>
      <c r="AE646" s="80">
        <v>94</v>
      </c>
      <c r="AF646" s="80">
        <v>7190</v>
      </c>
      <c r="AG646" s="80">
        <v>13958</v>
      </c>
      <c r="AH646" s="80"/>
      <c r="AI646" s="80"/>
      <c r="AJ646" s="80"/>
      <c r="AK646" s="80"/>
      <c r="AL646" s="80"/>
      <c r="AM646" s="82">
        <v>40691.676701388889</v>
      </c>
      <c r="AN646" s="80" t="s">
        <v>11418</v>
      </c>
      <c r="AO646" s="84" t="s">
        <v>12062</v>
      </c>
      <c r="AP646" s="80" t="s">
        <v>66</v>
      </c>
      <c r="AQ646" s="2"/>
      <c r="AR646" s="3"/>
      <c r="AS646" s="3"/>
      <c r="AT646" s="3"/>
      <c r="AU646" s="3"/>
    </row>
    <row r="647" spans="1:47" x14ac:dyDescent="0.35">
      <c r="A647" s="66" t="s">
        <v>686</v>
      </c>
      <c r="B647" s="67"/>
      <c r="C647" s="67"/>
      <c r="D647" s="68"/>
      <c r="E647" s="70"/>
      <c r="F647" s="104" t="s">
        <v>10780</v>
      </c>
      <c r="G647" s="67"/>
      <c r="H647" s="71"/>
      <c r="I647" s="72"/>
      <c r="J647" s="72"/>
      <c r="K647" s="71" t="s">
        <v>13364</v>
      </c>
      <c r="L647" s="75"/>
      <c r="M647" s="76"/>
      <c r="N647" s="76"/>
      <c r="O647" s="77"/>
      <c r="P647" s="78"/>
      <c r="Q647" s="78"/>
      <c r="R647" s="88"/>
      <c r="S647" s="88"/>
      <c r="T647" s="88"/>
      <c r="U647" s="88"/>
      <c r="V647" s="52"/>
      <c r="W647" s="52"/>
      <c r="X647" s="52"/>
      <c r="Y647" s="52"/>
      <c r="Z647" s="51"/>
      <c r="AA647" s="73"/>
      <c r="AB647" s="73"/>
      <c r="AC647" s="74"/>
      <c r="AD647" s="80">
        <v>596</v>
      </c>
      <c r="AE647" s="80">
        <v>230</v>
      </c>
      <c r="AF647" s="80">
        <v>3056</v>
      </c>
      <c r="AG647" s="80">
        <v>12351</v>
      </c>
      <c r="AH647" s="80"/>
      <c r="AI647" s="80" t="s">
        <v>8263</v>
      </c>
      <c r="AJ647" s="80"/>
      <c r="AK647" s="80"/>
      <c r="AL647" s="80"/>
      <c r="AM647" s="82">
        <v>40266.347222222219</v>
      </c>
      <c r="AN647" s="80" t="s">
        <v>11418</v>
      </c>
      <c r="AO647" s="84" t="s">
        <v>12063</v>
      </c>
      <c r="AP647" s="80" t="s">
        <v>66</v>
      </c>
      <c r="AQ647" s="2"/>
      <c r="AR647" s="3"/>
      <c r="AS647" s="3"/>
      <c r="AT647" s="3"/>
      <c r="AU647" s="3"/>
    </row>
    <row r="648" spans="1:47" x14ac:dyDescent="0.35">
      <c r="A648" s="66" t="s">
        <v>687</v>
      </c>
      <c r="B648" s="67"/>
      <c r="C648" s="67"/>
      <c r="D648" s="68"/>
      <c r="E648" s="70"/>
      <c r="F648" s="104" t="s">
        <v>10781</v>
      </c>
      <c r="G648" s="67"/>
      <c r="H648" s="71"/>
      <c r="I648" s="72"/>
      <c r="J648" s="72"/>
      <c r="K648" s="71" t="s">
        <v>13365</v>
      </c>
      <c r="L648" s="75"/>
      <c r="M648" s="76"/>
      <c r="N648" s="76"/>
      <c r="O648" s="77"/>
      <c r="P648" s="78"/>
      <c r="Q648" s="78"/>
      <c r="R648" s="88"/>
      <c r="S648" s="88"/>
      <c r="T648" s="88"/>
      <c r="U648" s="88"/>
      <c r="V648" s="52"/>
      <c r="W648" s="52"/>
      <c r="X648" s="52"/>
      <c r="Y648" s="52"/>
      <c r="Z648" s="51"/>
      <c r="AA648" s="73"/>
      <c r="AB648" s="73"/>
      <c r="AC648" s="74"/>
      <c r="AD648" s="80">
        <v>748</v>
      </c>
      <c r="AE648" s="80">
        <v>985</v>
      </c>
      <c r="AF648" s="80">
        <v>52311</v>
      </c>
      <c r="AG648" s="80">
        <v>53263</v>
      </c>
      <c r="AH648" s="80"/>
      <c r="AI648" s="80" t="s">
        <v>8264</v>
      </c>
      <c r="AJ648" s="80" t="s">
        <v>9183</v>
      </c>
      <c r="AK648" s="84" t="s">
        <v>9816</v>
      </c>
      <c r="AL648" s="80"/>
      <c r="AM648" s="82">
        <v>42850.774571759262</v>
      </c>
      <c r="AN648" s="80" t="s">
        <v>11418</v>
      </c>
      <c r="AO648" s="84" t="s">
        <v>12064</v>
      </c>
      <c r="AP648" s="80" t="s">
        <v>66</v>
      </c>
      <c r="AQ648" s="2"/>
      <c r="AR648" s="3"/>
      <c r="AS648" s="3"/>
      <c r="AT648" s="3"/>
      <c r="AU648" s="3"/>
    </row>
    <row r="649" spans="1:47" x14ac:dyDescent="0.35">
      <c r="A649" s="66" t="s">
        <v>688</v>
      </c>
      <c r="B649" s="67"/>
      <c r="C649" s="67"/>
      <c r="D649" s="68"/>
      <c r="E649" s="70"/>
      <c r="F649" s="104" t="s">
        <v>10782</v>
      </c>
      <c r="G649" s="67"/>
      <c r="H649" s="71"/>
      <c r="I649" s="72"/>
      <c r="J649" s="72"/>
      <c r="K649" s="71" t="s">
        <v>13366</v>
      </c>
      <c r="L649" s="75"/>
      <c r="M649" s="76"/>
      <c r="N649" s="76"/>
      <c r="O649" s="77"/>
      <c r="P649" s="78"/>
      <c r="Q649" s="78"/>
      <c r="R649" s="88"/>
      <c r="S649" s="88"/>
      <c r="T649" s="88"/>
      <c r="U649" s="88"/>
      <c r="V649" s="52"/>
      <c r="W649" s="52"/>
      <c r="X649" s="52"/>
      <c r="Y649" s="52"/>
      <c r="Z649" s="51"/>
      <c r="AA649" s="73"/>
      <c r="AB649" s="73"/>
      <c r="AC649" s="74"/>
      <c r="AD649" s="80">
        <v>21605</v>
      </c>
      <c r="AE649" s="80">
        <v>21495</v>
      </c>
      <c r="AF649" s="80">
        <v>257942</v>
      </c>
      <c r="AG649" s="80">
        <v>223956</v>
      </c>
      <c r="AH649" s="80"/>
      <c r="AI649" s="80" t="s">
        <v>8265</v>
      </c>
      <c r="AJ649" s="80" t="s">
        <v>8892</v>
      </c>
      <c r="AK649" s="80"/>
      <c r="AL649" s="80"/>
      <c r="AM649" s="82">
        <v>39774.908275462964</v>
      </c>
      <c r="AN649" s="80" t="s">
        <v>11418</v>
      </c>
      <c r="AO649" s="84" t="s">
        <v>12065</v>
      </c>
      <c r="AP649" s="80" t="s">
        <v>66</v>
      </c>
      <c r="AQ649" s="2"/>
      <c r="AR649" s="3"/>
      <c r="AS649" s="3"/>
      <c r="AT649" s="3"/>
      <c r="AU649" s="3"/>
    </row>
    <row r="650" spans="1:47" x14ac:dyDescent="0.35">
      <c r="A650" s="66" t="s">
        <v>689</v>
      </c>
      <c r="B650" s="67"/>
      <c r="C650" s="67"/>
      <c r="D650" s="68"/>
      <c r="E650" s="70"/>
      <c r="F650" s="104" t="s">
        <v>10783</v>
      </c>
      <c r="G650" s="67"/>
      <c r="H650" s="71"/>
      <c r="I650" s="72"/>
      <c r="J650" s="72"/>
      <c r="K650" s="71" t="s">
        <v>13367</v>
      </c>
      <c r="L650" s="75"/>
      <c r="M650" s="76"/>
      <c r="N650" s="76"/>
      <c r="O650" s="77"/>
      <c r="P650" s="78"/>
      <c r="Q650" s="78"/>
      <c r="R650" s="88"/>
      <c r="S650" s="88"/>
      <c r="T650" s="88"/>
      <c r="U650" s="88"/>
      <c r="V650" s="52"/>
      <c r="W650" s="52"/>
      <c r="X650" s="52"/>
      <c r="Y650" s="52"/>
      <c r="Z650" s="51"/>
      <c r="AA650" s="73"/>
      <c r="AB650" s="73"/>
      <c r="AC650" s="74"/>
      <c r="AD650" s="80">
        <v>281</v>
      </c>
      <c r="AE650" s="80">
        <v>543</v>
      </c>
      <c r="AF650" s="80">
        <v>9255</v>
      </c>
      <c r="AG650" s="80">
        <v>3560</v>
      </c>
      <c r="AH650" s="80"/>
      <c r="AI650" s="80" t="s">
        <v>8266</v>
      </c>
      <c r="AJ650" s="80" t="s">
        <v>8898</v>
      </c>
      <c r="AK650" s="84" t="s">
        <v>9817</v>
      </c>
      <c r="AL650" s="80"/>
      <c r="AM650" s="82">
        <v>42384.500787037039</v>
      </c>
      <c r="AN650" s="80" t="s">
        <v>11418</v>
      </c>
      <c r="AO650" s="84" t="s">
        <v>12066</v>
      </c>
      <c r="AP650" s="80" t="s">
        <v>66</v>
      </c>
      <c r="AQ650" s="2"/>
      <c r="AR650" s="3"/>
      <c r="AS650" s="3"/>
      <c r="AT650" s="3"/>
      <c r="AU650" s="3"/>
    </row>
    <row r="651" spans="1:47" x14ac:dyDescent="0.35">
      <c r="A651" s="66" t="s">
        <v>690</v>
      </c>
      <c r="B651" s="67"/>
      <c r="C651" s="67"/>
      <c r="D651" s="68"/>
      <c r="E651" s="70"/>
      <c r="F651" s="104" t="s">
        <v>10784</v>
      </c>
      <c r="G651" s="67"/>
      <c r="H651" s="71"/>
      <c r="I651" s="72"/>
      <c r="J651" s="72"/>
      <c r="K651" s="71" t="s">
        <v>13368</v>
      </c>
      <c r="L651" s="75"/>
      <c r="M651" s="76"/>
      <c r="N651" s="76"/>
      <c r="O651" s="77"/>
      <c r="P651" s="78"/>
      <c r="Q651" s="78"/>
      <c r="R651" s="88"/>
      <c r="S651" s="88"/>
      <c r="T651" s="88"/>
      <c r="U651" s="88"/>
      <c r="V651" s="52"/>
      <c r="W651" s="52"/>
      <c r="X651" s="52"/>
      <c r="Y651" s="52"/>
      <c r="Z651" s="51"/>
      <c r="AA651" s="73"/>
      <c r="AB651" s="73"/>
      <c r="AC651" s="74"/>
      <c r="AD651" s="80">
        <v>1401</v>
      </c>
      <c r="AE651" s="80">
        <v>589</v>
      </c>
      <c r="AF651" s="80">
        <v>69881</v>
      </c>
      <c r="AG651" s="80">
        <v>69063</v>
      </c>
      <c r="AH651" s="80"/>
      <c r="AI651" s="80"/>
      <c r="AJ651" s="80"/>
      <c r="AK651" s="80"/>
      <c r="AL651" s="80"/>
      <c r="AM651" s="82">
        <v>42265.996469907404</v>
      </c>
      <c r="AN651" s="80" t="s">
        <v>11418</v>
      </c>
      <c r="AO651" s="84" t="s">
        <v>12067</v>
      </c>
      <c r="AP651" s="80" t="s">
        <v>66</v>
      </c>
      <c r="AQ651" s="2"/>
      <c r="AR651" s="3"/>
      <c r="AS651" s="3"/>
      <c r="AT651" s="3"/>
      <c r="AU651" s="3"/>
    </row>
    <row r="652" spans="1:47" x14ac:dyDescent="0.35">
      <c r="A652" s="66" t="s">
        <v>1415</v>
      </c>
      <c r="B652" s="67"/>
      <c r="C652" s="67"/>
      <c r="D652" s="68"/>
      <c r="E652" s="70"/>
      <c r="F652" s="104" t="s">
        <v>10785</v>
      </c>
      <c r="G652" s="67"/>
      <c r="H652" s="71"/>
      <c r="I652" s="72"/>
      <c r="J652" s="72"/>
      <c r="K652" s="71" t="s">
        <v>13369</v>
      </c>
      <c r="L652" s="75"/>
      <c r="M652" s="76"/>
      <c r="N652" s="76"/>
      <c r="O652" s="77"/>
      <c r="P652" s="78"/>
      <c r="Q652" s="78"/>
      <c r="R652" s="88"/>
      <c r="S652" s="88"/>
      <c r="T652" s="88"/>
      <c r="U652" s="88"/>
      <c r="V652" s="52"/>
      <c r="W652" s="52"/>
      <c r="X652" s="52"/>
      <c r="Y652" s="52"/>
      <c r="Z652" s="51"/>
      <c r="AA652" s="73"/>
      <c r="AB652" s="73"/>
      <c r="AC652" s="74"/>
      <c r="AD652" s="80">
        <v>0</v>
      </c>
      <c r="AE652" s="80">
        <v>25877</v>
      </c>
      <c r="AF652" s="80">
        <v>69422</v>
      </c>
      <c r="AG652" s="80">
        <v>35728</v>
      </c>
      <c r="AH652" s="80"/>
      <c r="AI652" s="80" t="s">
        <v>8267</v>
      </c>
      <c r="AJ652" s="80" t="s">
        <v>9184</v>
      </c>
      <c r="AK652" s="80"/>
      <c r="AL652" s="80"/>
      <c r="AM652" s="82">
        <v>42863.673379629632</v>
      </c>
      <c r="AN652" s="80" t="s">
        <v>11418</v>
      </c>
      <c r="AO652" s="84" t="s">
        <v>12068</v>
      </c>
      <c r="AP652" s="80" t="s">
        <v>65</v>
      </c>
      <c r="AQ652" s="2"/>
      <c r="AR652" s="3"/>
      <c r="AS652" s="3"/>
      <c r="AT652" s="3"/>
      <c r="AU652" s="3"/>
    </row>
    <row r="653" spans="1:47" x14ac:dyDescent="0.35">
      <c r="A653" s="66" t="s">
        <v>691</v>
      </c>
      <c r="B653" s="67"/>
      <c r="C653" s="67"/>
      <c r="D653" s="68"/>
      <c r="E653" s="70"/>
      <c r="F653" s="104" t="s">
        <v>10786</v>
      </c>
      <c r="G653" s="67"/>
      <c r="H653" s="71"/>
      <c r="I653" s="72"/>
      <c r="J653" s="72"/>
      <c r="K653" s="71" t="s">
        <v>13370</v>
      </c>
      <c r="L653" s="75"/>
      <c r="M653" s="76"/>
      <c r="N653" s="76"/>
      <c r="O653" s="77"/>
      <c r="P653" s="78"/>
      <c r="Q653" s="78"/>
      <c r="R653" s="88"/>
      <c r="S653" s="88"/>
      <c r="T653" s="88"/>
      <c r="U653" s="88"/>
      <c r="V653" s="52"/>
      <c r="W653" s="52"/>
      <c r="X653" s="52"/>
      <c r="Y653" s="52"/>
      <c r="Z653" s="51"/>
      <c r="AA653" s="73"/>
      <c r="AB653" s="73"/>
      <c r="AC653" s="74"/>
      <c r="AD653" s="80">
        <v>565</v>
      </c>
      <c r="AE653" s="80">
        <v>198</v>
      </c>
      <c r="AF653" s="80">
        <v>15583</v>
      </c>
      <c r="AG653" s="80">
        <v>5776</v>
      </c>
      <c r="AH653" s="80"/>
      <c r="AI653" s="80" t="s">
        <v>8268</v>
      </c>
      <c r="AJ653" s="80" t="s">
        <v>9185</v>
      </c>
      <c r="AK653" s="80"/>
      <c r="AL653" s="80"/>
      <c r="AM653" s="82">
        <v>43690.457291666666</v>
      </c>
      <c r="AN653" s="80" t="s">
        <v>11418</v>
      </c>
      <c r="AO653" s="84" t="s">
        <v>12069</v>
      </c>
      <c r="AP653" s="80" t="s">
        <v>66</v>
      </c>
      <c r="AQ653" s="2"/>
      <c r="AR653" s="3"/>
      <c r="AS653" s="3"/>
      <c r="AT653" s="3"/>
      <c r="AU653" s="3"/>
    </row>
    <row r="654" spans="1:47" x14ac:dyDescent="0.35">
      <c r="A654" s="66" t="s">
        <v>692</v>
      </c>
      <c r="B654" s="67"/>
      <c r="C654" s="67"/>
      <c r="D654" s="68"/>
      <c r="E654" s="70"/>
      <c r="F654" s="104" t="s">
        <v>10787</v>
      </c>
      <c r="G654" s="67"/>
      <c r="H654" s="71"/>
      <c r="I654" s="72"/>
      <c r="J654" s="72"/>
      <c r="K654" s="71" t="s">
        <v>13371</v>
      </c>
      <c r="L654" s="75"/>
      <c r="M654" s="76"/>
      <c r="N654" s="76"/>
      <c r="O654" s="77"/>
      <c r="P654" s="78"/>
      <c r="Q654" s="78"/>
      <c r="R654" s="88"/>
      <c r="S654" s="88"/>
      <c r="T654" s="88"/>
      <c r="U654" s="88"/>
      <c r="V654" s="52"/>
      <c r="W654" s="52"/>
      <c r="X654" s="52"/>
      <c r="Y654" s="52"/>
      <c r="Z654" s="51"/>
      <c r="AA654" s="73"/>
      <c r="AB654" s="73"/>
      <c r="AC654" s="74"/>
      <c r="AD654" s="80">
        <v>169</v>
      </c>
      <c r="AE654" s="80">
        <v>107</v>
      </c>
      <c r="AF654" s="80">
        <v>3689</v>
      </c>
      <c r="AG654" s="80">
        <v>2143</v>
      </c>
      <c r="AH654" s="80"/>
      <c r="AI654" s="80" t="s">
        <v>8269</v>
      </c>
      <c r="AJ654" s="80" t="s">
        <v>8914</v>
      </c>
      <c r="AK654" s="80"/>
      <c r="AL654" s="80"/>
      <c r="AM654" s="82">
        <v>41529.737210648149</v>
      </c>
      <c r="AN654" s="80" t="s">
        <v>11418</v>
      </c>
      <c r="AO654" s="84" t="s">
        <v>12070</v>
      </c>
      <c r="AP654" s="80" t="s">
        <v>66</v>
      </c>
      <c r="AQ654" s="2"/>
      <c r="AR654" s="3"/>
      <c r="AS654" s="3"/>
      <c r="AT654" s="3"/>
      <c r="AU654" s="3"/>
    </row>
    <row r="655" spans="1:47" x14ac:dyDescent="0.35">
      <c r="A655" s="66" t="s">
        <v>693</v>
      </c>
      <c r="B655" s="67"/>
      <c r="C655" s="67"/>
      <c r="D655" s="68"/>
      <c r="E655" s="70"/>
      <c r="F655" s="104" t="s">
        <v>10788</v>
      </c>
      <c r="G655" s="67"/>
      <c r="H655" s="71"/>
      <c r="I655" s="72"/>
      <c r="J655" s="72"/>
      <c r="K655" s="71" t="s">
        <v>13372</v>
      </c>
      <c r="L655" s="75"/>
      <c r="M655" s="76"/>
      <c r="N655" s="76"/>
      <c r="O655" s="77"/>
      <c r="P655" s="78"/>
      <c r="Q655" s="78"/>
      <c r="R655" s="88"/>
      <c r="S655" s="88"/>
      <c r="T655" s="88"/>
      <c r="U655" s="88"/>
      <c r="V655" s="52"/>
      <c r="W655" s="52"/>
      <c r="X655" s="52"/>
      <c r="Y655" s="52"/>
      <c r="Z655" s="51"/>
      <c r="AA655" s="73"/>
      <c r="AB655" s="73"/>
      <c r="AC655" s="74"/>
      <c r="AD655" s="80">
        <v>2235</v>
      </c>
      <c r="AE655" s="80">
        <v>2099</v>
      </c>
      <c r="AF655" s="80">
        <v>146454</v>
      </c>
      <c r="AG655" s="80">
        <v>69562</v>
      </c>
      <c r="AH655" s="80"/>
      <c r="AI655" s="80" t="s">
        <v>8270</v>
      </c>
      <c r="AJ655" s="80"/>
      <c r="AK655" s="80"/>
      <c r="AL655" s="80"/>
      <c r="AM655" s="82">
        <v>40945.929837962962</v>
      </c>
      <c r="AN655" s="80" t="s">
        <v>11418</v>
      </c>
      <c r="AO655" s="84" t="s">
        <v>12071</v>
      </c>
      <c r="AP655" s="80" t="s">
        <v>66</v>
      </c>
      <c r="AQ655" s="2"/>
      <c r="AR655" s="3"/>
      <c r="AS655" s="3"/>
      <c r="AT655" s="3"/>
      <c r="AU655" s="3"/>
    </row>
    <row r="656" spans="1:47" x14ac:dyDescent="0.35">
      <c r="A656" s="66" t="s">
        <v>694</v>
      </c>
      <c r="B656" s="67"/>
      <c r="C656" s="67"/>
      <c r="D656" s="68"/>
      <c r="E656" s="70"/>
      <c r="F656" s="104" t="s">
        <v>10789</v>
      </c>
      <c r="G656" s="67"/>
      <c r="H656" s="71"/>
      <c r="I656" s="72"/>
      <c r="J656" s="72"/>
      <c r="K656" s="71" t="s">
        <v>13373</v>
      </c>
      <c r="L656" s="75"/>
      <c r="M656" s="76"/>
      <c r="N656" s="76"/>
      <c r="O656" s="77"/>
      <c r="P656" s="78"/>
      <c r="Q656" s="78"/>
      <c r="R656" s="88"/>
      <c r="S656" s="88"/>
      <c r="T656" s="88"/>
      <c r="U656" s="88"/>
      <c r="V656" s="52"/>
      <c r="W656" s="52"/>
      <c r="X656" s="52"/>
      <c r="Y656" s="52"/>
      <c r="Z656" s="51"/>
      <c r="AA656" s="73"/>
      <c r="AB656" s="73"/>
      <c r="AC656" s="74"/>
      <c r="AD656" s="80">
        <v>3679</v>
      </c>
      <c r="AE656" s="80">
        <v>1038</v>
      </c>
      <c r="AF656" s="80">
        <v>150772</v>
      </c>
      <c r="AG656" s="80">
        <v>153199</v>
      </c>
      <c r="AH656" s="80"/>
      <c r="AI656" s="80"/>
      <c r="AJ656" s="80"/>
      <c r="AK656" s="80"/>
      <c r="AL656" s="80"/>
      <c r="AM656" s="82">
        <v>40888.652233796296</v>
      </c>
      <c r="AN656" s="80" t="s">
        <v>11418</v>
      </c>
      <c r="AO656" s="84" t="s">
        <v>12072</v>
      </c>
      <c r="AP656" s="80" t="s">
        <v>66</v>
      </c>
      <c r="AQ656" s="2"/>
      <c r="AR656" s="3"/>
      <c r="AS656" s="3"/>
      <c r="AT656" s="3"/>
      <c r="AU656" s="3"/>
    </row>
    <row r="657" spans="1:47" x14ac:dyDescent="0.35">
      <c r="A657" s="66" t="s">
        <v>695</v>
      </c>
      <c r="B657" s="67"/>
      <c r="C657" s="67"/>
      <c r="D657" s="68"/>
      <c r="E657" s="70"/>
      <c r="F657" s="104" t="s">
        <v>10790</v>
      </c>
      <c r="G657" s="67"/>
      <c r="H657" s="71"/>
      <c r="I657" s="72"/>
      <c r="J657" s="72"/>
      <c r="K657" s="71" t="s">
        <v>13374</v>
      </c>
      <c r="L657" s="75"/>
      <c r="M657" s="76"/>
      <c r="N657" s="76"/>
      <c r="O657" s="77"/>
      <c r="P657" s="78"/>
      <c r="Q657" s="78"/>
      <c r="R657" s="88"/>
      <c r="S657" s="88"/>
      <c r="T657" s="88"/>
      <c r="U657" s="88"/>
      <c r="V657" s="52"/>
      <c r="W657" s="52"/>
      <c r="X657" s="52"/>
      <c r="Y657" s="52"/>
      <c r="Z657" s="51"/>
      <c r="AA657" s="73"/>
      <c r="AB657" s="73"/>
      <c r="AC657" s="74"/>
      <c r="AD657" s="80">
        <v>292</v>
      </c>
      <c r="AE657" s="80">
        <v>360</v>
      </c>
      <c r="AF657" s="80">
        <v>126525</v>
      </c>
      <c r="AG657" s="80">
        <v>93313</v>
      </c>
      <c r="AH657" s="80"/>
      <c r="AI657" s="80"/>
      <c r="AJ657" s="80"/>
      <c r="AK657" s="80"/>
      <c r="AL657" s="80"/>
      <c r="AM657" s="82">
        <v>43593.390636574077</v>
      </c>
      <c r="AN657" s="80" t="s">
        <v>11418</v>
      </c>
      <c r="AO657" s="84" t="s">
        <v>12073</v>
      </c>
      <c r="AP657" s="80" t="s">
        <v>66</v>
      </c>
      <c r="AQ657" s="2"/>
      <c r="AR657" s="3"/>
      <c r="AS657" s="3"/>
      <c r="AT657" s="3"/>
      <c r="AU657" s="3"/>
    </row>
    <row r="658" spans="1:47" x14ac:dyDescent="0.35">
      <c r="A658" s="66" t="s">
        <v>696</v>
      </c>
      <c r="B658" s="67"/>
      <c r="C658" s="67"/>
      <c r="D658" s="68"/>
      <c r="E658" s="70"/>
      <c r="F658" s="104" t="s">
        <v>10791</v>
      </c>
      <c r="G658" s="67"/>
      <c r="H658" s="71"/>
      <c r="I658" s="72"/>
      <c r="J658" s="72"/>
      <c r="K658" s="71" t="s">
        <v>13375</v>
      </c>
      <c r="L658" s="75"/>
      <c r="M658" s="76"/>
      <c r="N658" s="76"/>
      <c r="O658" s="77"/>
      <c r="P658" s="78"/>
      <c r="Q658" s="78"/>
      <c r="R658" s="88"/>
      <c r="S658" s="88"/>
      <c r="T658" s="88"/>
      <c r="U658" s="88"/>
      <c r="V658" s="52"/>
      <c r="W658" s="52"/>
      <c r="X658" s="52"/>
      <c r="Y658" s="52"/>
      <c r="Z658" s="51"/>
      <c r="AA658" s="73"/>
      <c r="AB658" s="73"/>
      <c r="AC658" s="74"/>
      <c r="AD658" s="80">
        <v>738</v>
      </c>
      <c r="AE658" s="80">
        <v>1446</v>
      </c>
      <c r="AF658" s="80">
        <v>40304</v>
      </c>
      <c r="AG658" s="80">
        <v>85711</v>
      </c>
      <c r="AH658" s="80"/>
      <c r="AI658" s="80" t="s">
        <v>8271</v>
      </c>
      <c r="AJ658" s="80" t="s">
        <v>9186</v>
      </c>
      <c r="AK658" s="80"/>
      <c r="AL658" s="80"/>
      <c r="AM658" s="82">
        <v>43160.62394675926</v>
      </c>
      <c r="AN658" s="80" t="s">
        <v>11418</v>
      </c>
      <c r="AO658" s="84" t="s">
        <v>12074</v>
      </c>
      <c r="AP658" s="80" t="s">
        <v>66</v>
      </c>
      <c r="AQ658" s="2"/>
      <c r="AR658" s="3"/>
      <c r="AS658" s="3"/>
      <c r="AT658" s="3"/>
      <c r="AU658" s="3"/>
    </row>
    <row r="659" spans="1:47" x14ac:dyDescent="0.35">
      <c r="A659" s="66" t="s">
        <v>697</v>
      </c>
      <c r="B659" s="67"/>
      <c r="C659" s="67"/>
      <c r="D659" s="68"/>
      <c r="E659" s="70"/>
      <c r="F659" s="104" t="s">
        <v>10792</v>
      </c>
      <c r="G659" s="67"/>
      <c r="H659" s="71"/>
      <c r="I659" s="72"/>
      <c r="J659" s="72"/>
      <c r="K659" s="71" t="s">
        <v>13376</v>
      </c>
      <c r="L659" s="75"/>
      <c r="M659" s="76"/>
      <c r="N659" s="76"/>
      <c r="O659" s="77"/>
      <c r="P659" s="78"/>
      <c r="Q659" s="78"/>
      <c r="R659" s="88"/>
      <c r="S659" s="88"/>
      <c r="T659" s="88"/>
      <c r="U659" s="88"/>
      <c r="V659" s="52"/>
      <c r="W659" s="52"/>
      <c r="X659" s="52"/>
      <c r="Y659" s="52"/>
      <c r="Z659" s="51"/>
      <c r="AA659" s="73"/>
      <c r="AB659" s="73"/>
      <c r="AC659" s="74"/>
      <c r="AD659" s="80">
        <v>244</v>
      </c>
      <c r="AE659" s="80">
        <v>332</v>
      </c>
      <c r="AF659" s="80">
        <v>1871</v>
      </c>
      <c r="AG659" s="80">
        <v>2849</v>
      </c>
      <c r="AH659" s="80"/>
      <c r="AI659" s="80" t="s">
        <v>8272</v>
      </c>
      <c r="AJ659" s="80" t="s">
        <v>9187</v>
      </c>
      <c r="AK659" s="80"/>
      <c r="AL659" s="80"/>
      <c r="AM659" s="82">
        <v>42518.592604166668</v>
      </c>
      <c r="AN659" s="80" t="s">
        <v>11418</v>
      </c>
      <c r="AO659" s="84" t="s">
        <v>12075</v>
      </c>
      <c r="AP659" s="80" t="s">
        <v>66</v>
      </c>
      <c r="AQ659" s="2"/>
      <c r="AR659" s="3"/>
      <c r="AS659" s="3"/>
      <c r="AT659" s="3"/>
      <c r="AU659" s="3"/>
    </row>
    <row r="660" spans="1:47" x14ac:dyDescent="0.35">
      <c r="A660" s="66" t="s">
        <v>698</v>
      </c>
      <c r="B660" s="67"/>
      <c r="C660" s="67"/>
      <c r="D660" s="68"/>
      <c r="E660" s="70"/>
      <c r="F660" s="104" t="s">
        <v>10793</v>
      </c>
      <c r="G660" s="67"/>
      <c r="H660" s="71"/>
      <c r="I660" s="72"/>
      <c r="J660" s="72"/>
      <c r="K660" s="71" t="s">
        <v>13377</v>
      </c>
      <c r="L660" s="75"/>
      <c r="M660" s="76"/>
      <c r="N660" s="76"/>
      <c r="O660" s="77"/>
      <c r="P660" s="78"/>
      <c r="Q660" s="78"/>
      <c r="R660" s="88"/>
      <c r="S660" s="88"/>
      <c r="T660" s="88"/>
      <c r="U660" s="88"/>
      <c r="V660" s="52"/>
      <c r="W660" s="52"/>
      <c r="X660" s="52"/>
      <c r="Y660" s="52"/>
      <c r="Z660" s="51"/>
      <c r="AA660" s="73"/>
      <c r="AB660" s="73"/>
      <c r="AC660" s="74"/>
      <c r="AD660" s="80">
        <v>5001</v>
      </c>
      <c r="AE660" s="80">
        <v>2360</v>
      </c>
      <c r="AF660" s="80">
        <v>149108</v>
      </c>
      <c r="AG660" s="80">
        <v>66245</v>
      </c>
      <c r="AH660" s="80"/>
      <c r="AI660" s="80" t="s">
        <v>8273</v>
      </c>
      <c r="AJ660" s="80" t="s">
        <v>9188</v>
      </c>
      <c r="AK660" s="84" t="s">
        <v>9818</v>
      </c>
      <c r="AL660" s="80"/>
      <c r="AM660" s="82">
        <v>40695.725046296298</v>
      </c>
      <c r="AN660" s="80" t="s">
        <v>11418</v>
      </c>
      <c r="AO660" s="84" t="s">
        <v>12076</v>
      </c>
      <c r="AP660" s="80" t="s">
        <v>66</v>
      </c>
      <c r="AQ660" s="2"/>
      <c r="AR660" s="3"/>
      <c r="AS660" s="3"/>
      <c r="AT660" s="3"/>
      <c r="AU660" s="3"/>
    </row>
    <row r="661" spans="1:47" x14ac:dyDescent="0.35">
      <c r="A661" s="66" t="s">
        <v>699</v>
      </c>
      <c r="B661" s="67"/>
      <c r="C661" s="67"/>
      <c r="D661" s="68"/>
      <c r="E661" s="70"/>
      <c r="F661" s="104" t="s">
        <v>10794</v>
      </c>
      <c r="G661" s="67"/>
      <c r="H661" s="71"/>
      <c r="I661" s="72"/>
      <c r="J661" s="72"/>
      <c r="K661" s="71" t="s">
        <v>13378</v>
      </c>
      <c r="L661" s="75"/>
      <c r="M661" s="76"/>
      <c r="N661" s="76"/>
      <c r="O661" s="77"/>
      <c r="P661" s="78"/>
      <c r="Q661" s="78"/>
      <c r="R661" s="88"/>
      <c r="S661" s="88"/>
      <c r="T661" s="88"/>
      <c r="U661" s="88"/>
      <c r="V661" s="52"/>
      <c r="W661" s="52"/>
      <c r="X661" s="52"/>
      <c r="Y661" s="52"/>
      <c r="Z661" s="51"/>
      <c r="AA661" s="73"/>
      <c r="AB661" s="73"/>
      <c r="AC661" s="74"/>
      <c r="AD661" s="80">
        <v>56</v>
      </c>
      <c r="AE661" s="80">
        <v>478</v>
      </c>
      <c r="AF661" s="80">
        <v>12498</v>
      </c>
      <c r="AG661" s="80">
        <v>214385</v>
      </c>
      <c r="AH661" s="80"/>
      <c r="AI661" s="80"/>
      <c r="AJ661" s="80"/>
      <c r="AK661" s="80"/>
      <c r="AL661" s="80"/>
      <c r="AM661" s="82">
        <v>43313.458703703705</v>
      </c>
      <c r="AN661" s="80" t="s">
        <v>11418</v>
      </c>
      <c r="AO661" s="84" t="s">
        <v>12077</v>
      </c>
      <c r="AP661" s="80" t="s">
        <v>66</v>
      </c>
      <c r="AQ661" s="2"/>
      <c r="AR661" s="3"/>
      <c r="AS661" s="3"/>
      <c r="AT661" s="3"/>
      <c r="AU661" s="3"/>
    </row>
    <row r="662" spans="1:47" x14ac:dyDescent="0.35">
      <c r="A662" s="66" t="s">
        <v>700</v>
      </c>
      <c r="B662" s="67"/>
      <c r="C662" s="67"/>
      <c r="D662" s="68"/>
      <c r="E662" s="70"/>
      <c r="F662" s="104" t="s">
        <v>10795</v>
      </c>
      <c r="G662" s="67"/>
      <c r="H662" s="71"/>
      <c r="I662" s="72"/>
      <c r="J662" s="72"/>
      <c r="K662" s="71" t="s">
        <v>13379</v>
      </c>
      <c r="L662" s="75"/>
      <c r="M662" s="76"/>
      <c r="N662" s="76"/>
      <c r="O662" s="77"/>
      <c r="P662" s="78"/>
      <c r="Q662" s="78"/>
      <c r="R662" s="88"/>
      <c r="S662" s="88"/>
      <c r="T662" s="88"/>
      <c r="U662" s="88"/>
      <c r="V662" s="52"/>
      <c r="W662" s="52"/>
      <c r="X662" s="52"/>
      <c r="Y662" s="52"/>
      <c r="Z662" s="51"/>
      <c r="AA662" s="73"/>
      <c r="AB662" s="73"/>
      <c r="AC662" s="74"/>
      <c r="AD662" s="80">
        <v>963</v>
      </c>
      <c r="AE662" s="80">
        <v>230</v>
      </c>
      <c r="AF662" s="80">
        <v>5147</v>
      </c>
      <c r="AG662" s="80">
        <v>1340</v>
      </c>
      <c r="AH662" s="80"/>
      <c r="AI662" s="80" t="s">
        <v>8274</v>
      </c>
      <c r="AJ662" s="80"/>
      <c r="AK662" s="80"/>
      <c r="AL662" s="80"/>
      <c r="AM662" s="82">
        <v>40923.47996527778</v>
      </c>
      <c r="AN662" s="80" t="s">
        <v>11418</v>
      </c>
      <c r="AO662" s="84" t="s">
        <v>12078</v>
      </c>
      <c r="AP662" s="80" t="s">
        <v>66</v>
      </c>
      <c r="AQ662" s="2"/>
      <c r="AR662" s="3"/>
      <c r="AS662" s="3"/>
      <c r="AT662" s="3"/>
      <c r="AU662" s="3"/>
    </row>
    <row r="663" spans="1:47" x14ac:dyDescent="0.35">
      <c r="A663" s="66" t="s">
        <v>701</v>
      </c>
      <c r="B663" s="67"/>
      <c r="C663" s="67"/>
      <c r="D663" s="68"/>
      <c r="E663" s="70"/>
      <c r="F663" s="104" t="s">
        <v>10796</v>
      </c>
      <c r="G663" s="67"/>
      <c r="H663" s="71"/>
      <c r="I663" s="72"/>
      <c r="J663" s="72"/>
      <c r="K663" s="71" t="s">
        <v>13380</v>
      </c>
      <c r="L663" s="75"/>
      <c r="M663" s="76"/>
      <c r="N663" s="76"/>
      <c r="O663" s="77"/>
      <c r="P663" s="78"/>
      <c r="Q663" s="78"/>
      <c r="R663" s="88"/>
      <c r="S663" s="88"/>
      <c r="T663" s="88"/>
      <c r="U663" s="88"/>
      <c r="V663" s="52"/>
      <c r="W663" s="52"/>
      <c r="X663" s="52"/>
      <c r="Y663" s="52"/>
      <c r="Z663" s="51"/>
      <c r="AA663" s="73"/>
      <c r="AB663" s="73"/>
      <c r="AC663" s="74"/>
      <c r="AD663" s="80">
        <v>204</v>
      </c>
      <c r="AE663" s="80">
        <v>72</v>
      </c>
      <c r="AF663" s="80">
        <v>931</v>
      </c>
      <c r="AG663" s="80">
        <v>806</v>
      </c>
      <c r="AH663" s="80"/>
      <c r="AI663" s="80" t="s">
        <v>8275</v>
      </c>
      <c r="AJ663" s="80" t="s">
        <v>8863</v>
      </c>
      <c r="AK663" s="80"/>
      <c r="AL663" s="80"/>
      <c r="AM663" s="82">
        <v>43161.405289351853</v>
      </c>
      <c r="AN663" s="80" t="s">
        <v>11418</v>
      </c>
      <c r="AO663" s="84" t="s">
        <v>12079</v>
      </c>
      <c r="AP663" s="80" t="s">
        <v>66</v>
      </c>
      <c r="AQ663" s="2"/>
      <c r="AR663" s="3"/>
      <c r="AS663" s="3"/>
      <c r="AT663" s="3"/>
      <c r="AU663" s="3"/>
    </row>
    <row r="664" spans="1:47" x14ac:dyDescent="0.35">
      <c r="A664" s="66" t="s">
        <v>1202</v>
      </c>
      <c r="B664" s="67"/>
      <c r="C664" s="67"/>
      <c r="D664" s="68"/>
      <c r="E664" s="70"/>
      <c r="F664" s="104" t="s">
        <v>10797</v>
      </c>
      <c r="G664" s="67"/>
      <c r="H664" s="71"/>
      <c r="I664" s="72"/>
      <c r="J664" s="72"/>
      <c r="K664" s="71" t="s">
        <v>13381</v>
      </c>
      <c r="L664" s="75"/>
      <c r="M664" s="76"/>
      <c r="N664" s="76"/>
      <c r="O664" s="77"/>
      <c r="P664" s="78"/>
      <c r="Q664" s="78"/>
      <c r="R664" s="88"/>
      <c r="S664" s="88"/>
      <c r="T664" s="88"/>
      <c r="U664" s="88"/>
      <c r="V664" s="52"/>
      <c r="W664" s="52"/>
      <c r="X664" s="52"/>
      <c r="Y664" s="52"/>
      <c r="Z664" s="51"/>
      <c r="AA664" s="73"/>
      <c r="AB664" s="73"/>
      <c r="AC664" s="74"/>
      <c r="AD664" s="80">
        <v>522</v>
      </c>
      <c r="AE664" s="80">
        <v>938</v>
      </c>
      <c r="AF664" s="80">
        <v>7166</v>
      </c>
      <c r="AG664" s="80">
        <v>2150</v>
      </c>
      <c r="AH664" s="80"/>
      <c r="AI664" s="80" t="s">
        <v>8276</v>
      </c>
      <c r="AJ664" s="80" t="s">
        <v>9189</v>
      </c>
      <c r="AK664" s="84" t="s">
        <v>9819</v>
      </c>
      <c r="AL664" s="80"/>
      <c r="AM664" s="82">
        <v>41559.413206018522</v>
      </c>
      <c r="AN664" s="80" t="s">
        <v>11418</v>
      </c>
      <c r="AO664" s="84" t="s">
        <v>12080</v>
      </c>
      <c r="AP664" s="80" t="s">
        <v>66</v>
      </c>
      <c r="AQ664" s="2"/>
      <c r="AR664" s="3"/>
      <c r="AS664" s="3"/>
      <c r="AT664" s="3"/>
      <c r="AU664" s="3"/>
    </row>
    <row r="665" spans="1:47" x14ac:dyDescent="0.35">
      <c r="A665" s="66" t="s">
        <v>1201</v>
      </c>
      <c r="B665" s="67"/>
      <c r="C665" s="67"/>
      <c r="D665" s="68"/>
      <c r="E665" s="70"/>
      <c r="F665" s="104" t="s">
        <v>10798</v>
      </c>
      <c r="G665" s="67"/>
      <c r="H665" s="71"/>
      <c r="I665" s="72"/>
      <c r="J665" s="72"/>
      <c r="K665" s="71" t="s">
        <v>13382</v>
      </c>
      <c r="L665" s="75"/>
      <c r="M665" s="76"/>
      <c r="N665" s="76"/>
      <c r="O665" s="77"/>
      <c r="P665" s="78"/>
      <c r="Q665" s="78"/>
      <c r="R665" s="88"/>
      <c r="S665" s="88"/>
      <c r="T665" s="88"/>
      <c r="U665" s="88"/>
      <c r="V665" s="52"/>
      <c r="W665" s="52"/>
      <c r="X665" s="52"/>
      <c r="Y665" s="52"/>
      <c r="Z665" s="51"/>
      <c r="AA665" s="73"/>
      <c r="AB665" s="73"/>
      <c r="AC665" s="74"/>
      <c r="AD665" s="80">
        <v>318</v>
      </c>
      <c r="AE665" s="80">
        <v>710</v>
      </c>
      <c r="AF665" s="80">
        <v>1998</v>
      </c>
      <c r="AG665" s="80">
        <v>402</v>
      </c>
      <c r="AH665" s="80"/>
      <c r="AI665" s="80" t="s">
        <v>8277</v>
      </c>
      <c r="AJ665" s="80" t="s">
        <v>9190</v>
      </c>
      <c r="AK665" s="84" t="s">
        <v>9820</v>
      </c>
      <c r="AL665" s="80"/>
      <c r="AM665" s="82">
        <v>41963.665185185186</v>
      </c>
      <c r="AN665" s="80" t="s">
        <v>11418</v>
      </c>
      <c r="AO665" s="84" t="s">
        <v>12081</v>
      </c>
      <c r="AP665" s="80" t="s">
        <v>66</v>
      </c>
      <c r="AQ665" s="2"/>
      <c r="AR665" s="3"/>
      <c r="AS665" s="3"/>
      <c r="AT665" s="3"/>
      <c r="AU665" s="3"/>
    </row>
    <row r="666" spans="1:47" x14ac:dyDescent="0.35">
      <c r="A666" s="66" t="s">
        <v>702</v>
      </c>
      <c r="B666" s="67"/>
      <c r="C666" s="67"/>
      <c r="D666" s="68"/>
      <c r="E666" s="70"/>
      <c r="F666" s="104" t="s">
        <v>10799</v>
      </c>
      <c r="G666" s="67"/>
      <c r="H666" s="71"/>
      <c r="I666" s="72"/>
      <c r="J666" s="72"/>
      <c r="K666" s="71" t="s">
        <v>13383</v>
      </c>
      <c r="L666" s="75"/>
      <c r="M666" s="76"/>
      <c r="N666" s="76"/>
      <c r="O666" s="77"/>
      <c r="P666" s="78"/>
      <c r="Q666" s="78"/>
      <c r="R666" s="88"/>
      <c r="S666" s="88"/>
      <c r="T666" s="88"/>
      <c r="U666" s="88"/>
      <c r="V666" s="52"/>
      <c r="W666" s="52"/>
      <c r="X666" s="52"/>
      <c r="Y666" s="52"/>
      <c r="Z666" s="51"/>
      <c r="AA666" s="73"/>
      <c r="AB666" s="73"/>
      <c r="AC666" s="74"/>
      <c r="AD666" s="80">
        <v>120</v>
      </c>
      <c r="AE666" s="80">
        <v>148</v>
      </c>
      <c r="AF666" s="80">
        <v>38198</v>
      </c>
      <c r="AG666" s="80">
        <v>56257</v>
      </c>
      <c r="AH666" s="80"/>
      <c r="AI666" s="80" t="s">
        <v>8278</v>
      </c>
      <c r="AJ666" s="80"/>
      <c r="AK666" s="80"/>
      <c r="AL666" s="80"/>
      <c r="AM666" s="82">
        <v>43071.89403935185</v>
      </c>
      <c r="AN666" s="80" t="s">
        <v>11418</v>
      </c>
      <c r="AO666" s="84" t="s">
        <v>12082</v>
      </c>
      <c r="AP666" s="80" t="s">
        <v>66</v>
      </c>
      <c r="AQ666" s="2"/>
      <c r="AR666" s="3"/>
      <c r="AS666" s="3"/>
      <c r="AT666" s="3"/>
      <c r="AU666" s="3"/>
    </row>
    <row r="667" spans="1:47" x14ac:dyDescent="0.35">
      <c r="A667" s="66" t="s">
        <v>703</v>
      </c>
      <c r="B667" s="67"/>
      <c r="C667" s="67"/>
      <c r="D667" s="68"/>
      <c r="E667" s="70"/>
      <c r="F667" s="104" t="s">
        <v>10800</v>
      </c>
      <c r="G667" s="67"/>
      <c r="H667" s="71"/>
      <c r="I667" s="72"/>
      <c r="J667" s="72"/>
      <c r="K667" s="71" t="s">
        <v>13384</v>
      </c>
      <c r="L667" s="75"/>
      <c r="M667" s="76"/>
      <c r="N667" s="76"/>
      <c r="O667" s="77"/>
      <c r="P667" s="78"/>
      <c r="Q667" s="78"/>
      <c r="R667" s="88"/>
      <c r="S667" s="88"/>
      <c r="T667" s="88"/>
      <c r="U667" s="88"/>
      <c r="V667" s="52"/>
      <c r="W667" s="52"/>
      <c r="X667" s="52"/>
      <c r="Y667" s="52"/>
      <c r="Z667" s="51"/>
      <c r="AA667" s="73"/>
      <c r="AB667" s="73"/>
      <c r="AC667" s="74"/>
      <c r="AD667" s="80">
        <v>224</v>
      </c>
      <c r="AE667" s="80">
        <v>37</v>
      </c>
      <c r="AF667" s="80">
        <v>2657</v>
      </c>
      <c r="AG667" s="80">
        <v>3487</v>
      </c>
      <c r="AH667" s="80"/>
      <c r="AI667" s="80" t="s">
        <v>8279</v>
      </c>
      <c r="AJ667" s="80" t="s">
        <v>9191</v>
      </c>
      <c r="AK667" s="80"/>
      <c r="AL667" s="80"/>
      <c r="AM667" s="82">
        <v>44225.656180555554</v>
      </c>
      <c r="AN667" s="80" t="s">
        <v>11418</v>
      </c>
      <c r="AO667" s="84" t="s">
        <v>12083</v>
      </c>
      <c r="AP667" s="80" t="s">
        <v>66</v>
      </c>
      <c r="AQ667" s="2"/>
      <c r="AR667" s="3"/>
      <c r="AS667" s="3"/>
      <c r="AT667" s="3"/>
      <c r="AU667" s="3"/>
    </row>
    <row r="668" spans="1:47" x14ac:dyDescent="0.35">
      <c r="A668" s="66" t="s">
        <v>704</v>
      </c>
      <c r="B668" s="67"/>
      <c r="C668" s="67"/>
      <c r="D668" s="68"/>
      <c r="E668" s="70"/>
      <c r="F668" s="104" t="s">
        <v>10801</v>
      </c>
      <c r="G668" s="67"/>
      <c r="H668" s="71"/>
      <c r="I668" s="72"/>
      <c r="J668" s="72"/>
      <c r="K668" s="71" t="s">
        <v>13385</v>
      </c>
      <c r="L668" s="75"/>
      <c r="M668" s="76"/>
      <c r="N668" s="76"/>
      <c r="O668" s="77"/>
      <c r="P668" s="78"/>
      <c r="Q668" s="78"/>
      <c r="R668" s="88"/>
      <c r="S668" s="88"/>
      <c r="T668" s="88"/>
      <c r="U668" s="88"/>
      <c r="V668" s="52"/>
      <c r="W668" s="52"/>
      <c r="X668" s="52"/>
      <c r="Y668" s="52"/>
      <c r="Z668" s="51"/>
      <c r="AA668" s="73"/>
      <c r="AB668" s="73"/>
      <c r="AC668" s="74"/>
      <c r="AD668" s="80">
        <v>148</v>
      </c>
      <c r="AE668" s="80">
        <v>141</v>
      </c>
      <c r="AF668" s="80">
        <v>14306</v>
      </c>
      <c r="AG668" s="80">
        <v>8675</v>
      </c>
      <c r="AH668" s="80"/>
      <c r="AI668" s="80" t="s">
        <v>8280</v>
      </c>
      <c r="AJ668" s="80" t="s">
        <v>9192</v>
      </c>
      <c r="AK668" s="80"/>
      <c r="AL668" s="80"/>
      <c r="AM668" s="82">
        <v>40822.415729166663</v>
      </c>
      <c r="AN668" s="80" t="s">
        <v>11418</v>
      </c>
      <c r="AO668" s="84" t="s">
        <v>12084</v>
      </c>
      <c r="AP668" s="80" t="s">
        <v>66</v>
      </c>
      <c r="AQ668" s="2"/>
      <c r="AR668" s="3"/>
      <c r="AS668" s="3"/>
      <c r="AT668" s="3"/>
      <c r="AU668" s="3"/>
    </row>
    <row r="669" spans="1:47" x14ac:dyDescent="0.35">
      <c r="A669" s="66" t="s">
        <v>705</v>
      </c>
      <c r="B669" s="67"/>
      <c r="C669" s="67"/>
      <c r="D669" s="68"/>
      <c r="E669" s="70"/>
      <c r="F669" s="104" t="s">
        <v>10802</v>
      </c>
      <c r="G669" s="67"/>
      <c r="H669" s="71"/>
      <c r="I669" s="72"/>
      <c r="J669" s="72"/>
      <c r="K669" s="71" t="s">
        <v>13386</v>
      </c>
      <c r="L669" s="75"/>
      <c r="M669" s="76"/>
      <c r="N669" s="76"/>
      <c r="O669" s="77"/>
      <c r="P669" s="78"/>
      <c r="Q669" s="78"/>
      <c r="R669" s="88"/>
      <c r="S669" s="88"/>
      <c r="T669" s="88"/>
      <c r="U669" s="88"/>
      <c r="V669" s="52"/>
      <c r="W669" s="52"/>
      <c r="X669" s="52"/>
      <c r="Y669" s="52"/>
      <c r="Z669" s="51"/>
      <c r="AA669" s="73"/>
      <c r="AB669" s="73"/>
      <c r="AC669" s="74"/>
      <c r="AD669" s="80">
        <v>905</v>
      </c>
      <c r="AE669" s="80">
        <v>281</v>
      </c>
      <c r="AF669" s="80">
        <v>3895</v>
      </c>
      <c r="AG669" s="80">
        <v>4649</v>
      </c>
      <c r="AH669" s="80"/>
      <c r="AI669" s="80" t="s">
        <v>8281</v>
      </c>
      <c r="AJ669" s="80"/>
      <c r="AK669" s="80"/>
      <c r="AL669" s="80"/>
      <c r="AM669" s="82">
        <v>44369.016736111109</v>
      </c>
      <c r="AN669" s="80" t="s">
        <v>11418</v>
      </c>
      <c r="AO669" s="84" t="s">
        <v>12085</v>
      </c>
      <c r="AP669" s="80" t="s">
        <v>66</v>
      </c>
      <c r="AQ669" s="2"/>
      <c r="AR669" s="3"/>
      <c r="AS669" s="3"/>
      <c r="AT669" s="3"/>
      <c r="AU669" s="3"/>
    </row>
    <row r="670" spans="1:47" x14ac:dyDescent="0.35">
      <c r="A670" s="66" t="s">
        <v>706</v>
      </c>
      <c r="B670" s="67"/>
      <c r="C670" s="67"/>
      <c r="D670" s="68"/>
      <c r="E670" s="70"/>
      <c r="F670" s="104" t="s">
        <v>10803</v>
      </c>
      <c r="G670" s="67"/>
      <c r="H670" s="71"/>
      <c r="I670" s="72"/>
      <c r="J670" s="72"/>
      <c r="K670" s="71" t="s">
        <v>13387</v>
      </c>
      <c r="L670" s="75"/>
      <c r="M670" s="76"/>
      <c r="N670" s="76"/>
      <c r="O670" s="77"/>
      <c r="P670" s="78"/>
      <c r="Q670" s="78"/>
      <c r="R670" s="88"/>
      <c r="S670" s="88"/>
      <c r="T670" s="88"/>
      <c r="U670" s="88"/>
      <c r="V670" s="52"/>
      <c r="W670" s="52"/>
      <c r="X670" s="52"/>
      <c r="Y670" s="52"/>
      <c r="Z670" s="51"/>
      <c r="AA670" s="73"/>
      <c r="AB670" s="73"/>
      <c r="AC670" s="74"/>
      <c r="AD670" s="80">
        <v>248</v>
      </c>
      <c r="AE670" s="80">
        <v>120</v>
      </c>
      <c r="AF670" s="80">
        <v>20742</v>
      </c>
      <c r="AG670" s="80">
        <v>7617</v>
      </c>
      <c r="AH670" s="80"/>
      <c r="AI670" s="80" t="s">
        <v>8282</v>
      </c>
      <c r="AJ670" s="80"/>
      <c r="AK670" s="80"/>
      <c r="AL670" s="80"/>
      <c r="AM670" s="82">
        <v>43311.622187499997</v>
      </c>
      <c r="AN670" s="80" t="s">
        <v>11418</v>
      </c>
      <c r="AO670" s="84" t="s">
        <v>12086</v>
      </c>
      <c r="AP670" s="80" t="s">
        <v>66</v>
      </c>
      <c r="AQ670" s="2"/>
      <c r="AR670" s="3"/>
      <c r="AS670" s="3"/>
      <c r="AT670" s="3"/>
      <c r="AU670" s="3"/>
    </row>
    <row r="671" spans="1:47" x14ac:dyDescent="0.35">
      <c r="A671" s="66" t="s">
        <v>707</v>
      </c>
      <c r="B671" s="67"/>
      <c r="C671" s="67"/>
      <c r="D671" s="68"/>
      <c r="E671" s="70"/>
      <c r="F671" s="104" t="s">
        <v>10804</v>
      </c>
      <c r="G671" s="67"/>
      <c r="H671" s="71"/>
      <c r="I671" s="72"/>
      <c r="J671" s="72"/>
      <c r="K671" s="71" t="s">
        <v>13388</v>
      </c>
      <c r="L671" s="75"/>
      <c r="M671" s="76"/>
      <c r="N671" s="76"/>
      <c r="O671" s="77"/>
      <c r="P671" s="78"/>
      <c r="Q671" s="78"/>
      <c r="R671" s="88"/>
      <c r="S671" s="88"/>
      <c r="T671" s="88"/>
      <c r="U671" s="88"/>
      <c r="V671" s="52"/>
      <c r="W671" s="52"/>
      <c r="X671" s="52"/>
      <c r="Y671" s="52"/>
      <c r="Z671" s="51"/>
      <c r="AA671" s="73"/>
      <c r="AB671" s="73"/>
      <c r="AC671" s="74"/>
      <c r="AD671" s="80">
        <v>203</v>
      </c>
      <c r="AE671" s="80">
        <v>254</v>
      </c>
      <c r="AF671" s="80">
        <v>5597</v>
      </c>
      <c r="AG671" s="80">
        <v>939</v>
      </c>
      <c r="AH671" s="80"/>
      <c r="AI671" s="80" t="s">
        <v>8283</v>
      </c>
      <c r="AJ671" s="80" t="s">
        <v>9193</v>
      </c>
      <c r="AK671" s="84" t="s">
        <v>9821</v>
      </c>
      <c r="AL671" s="80"/>
      <c r="AM671" s="82">
        <v>42461.904305555552</v>
      </c>
      <c r="AN671" s="80" t="s">
        <v>11418</v>
      </c>
      <c r="AO671" s="84" t="s">
        <v>12087</v>
      </c>
      <c r="AP671" s="80" t="s">
        <v>66</v>
      </c>
      <c r="AQ671" s="2"/>
      <c r="AR671" s="3"/>
      <c r="AS671" s="3"/>
      <c r="AT671" s="3"/>
      <c r="AU671" s="3"/>
    </row>
    <row r="672" spans="1:47" x14ac:dyDescent="0.35">
      <c r="A672" s="66" t="s">
        <v>708</v>
      </c>
      <c r="B672" s="67"/>
      <c r="C672" s="67"/>
      <c r="D672" s="68"/>
      <c r="E672" s="70"/>
      <c r="F672" s="104" t="s">
        <v>10805</v>
      </c>
      <c r="G672" s="67"/>
      <c r="H672" s="71"/>
      <c r="I672" s="72"/>
      <c r="J672" s="72"/>
      <c r="K672" s="71" t="s">
        <v>13389</v>
      </c>
      <c r="L672" s="75"/>
      <c r="M672" s="76"/>
      <c r="N672" s="76"/>
      <c r="O672" s="77"/>
      <c r="P672" s="78"/>
      <c r="Q672" s="78"/>
      <c r="R672" s="88"/>
      <c r="S672" s="88"/>
      <c r="T672" s="88"/>
      <c r="U672" s="88"/>
      <c r="V672" s="52"/>
      <c r="W672" s="52"/>
      <c r="X672" s="52"/>
      <c r="Y672" s="52"/>
      <c r="Z672" s="51"/>
      <c r="AA672" s="73"/>
      <c r="AB672" s="73"/>
      <c r="AC672" s="74"/>
      <c r="AD672" s="80">
        <v>989</v>
      </c>
      <c r="AE672" s="80">
        <v>1073</v>
      </c>
      <c r="AF672" s="80">
        <v>118097</v>
      </c>
      <c r="AG672" s="80">
        <v>52742</v>
      </c>
      <c r="AH672" s="80"/>
      <c r="AI672" s="80" t="s">
        <v>8284</v>
      </c>
      <c r="AJ672" s="80" t="s">
        <v>8892</v>
      </c>
      <c r="AK672" s="80"/>
      <c r="AL672" s="80"/>
      <c r="AM672" s="82">
        <v>43437.514467592591</v>
      </c>
      <c r="AN672" s="80" t="s">
        <v>11418</v>
      </c>
      <c r="AO672" s="84" t="s">
        <v>12088</v>
      </c>
      <c r="AP672" s="80" t="s">
        <v>66</v>
      </c>
      <c r="AQ672" s="2"/>
      <c r="AR672" s="3"/>
      <c r="AS672" s="3"/>
      <c r="AT672" s="3"/>
      <c r="AU672" s="3"/>
    </row>
    <row r="673" spans="1:47" x14ac:dyDescent="0.35">
      <c r="A673" s="66" t="s">
        <v>709</v>
      </c>
      <c r="B673" s="67"/>
      <c r="C673" s="67"/>
      <c r="D673" s="68"/>
      <c r="E673" s="70"/>
      <c r="F673" s="104" t="s">
        <v>10806</v>
      </c>
      <c r="G673" s="67"/>
      <c r="H673" s="71"/>
      <c r="I673" s="72"/>
      <c r="J673" s="72"/>
      <c r="K673" s="71" t="s">
        <v>13390</v>
      </c>
      <c r="L673" s="75"/>
      <c r="M673" s="76"/>
      <c r="N673" s="76"/>
      <c r="O673" s="77"/>
      <c r="P673" s="78"/>
      <c r="Q673" s="78"/>
      <c r="R673" s="88"/>
      <c r="S673" s="88"/>
      <c r="T673" s="88"/>
      <c r="U673" s="88"/>
      <c r="V673" s="52"/>
      <c r="W673" s="52"/>
      <c r="X673" s="52"/>
      <c r="Y673" s="52"/>
      <c r="Z673" s="51"/>
      <c r="AA673" s="73"/>
      <c r="AB673" s="73"/>
      <c r="AC673" s="74"/>
      <c r="AD673" s="80">
        <v>1459</v>
      </c>
      <c r="AE673" s="80">
        <v>1010</v>
      </c>
      <c r="AF673" s="80">
        <v>52819</v>
      </c>
      <c r="AG673" s="80">
        <v>211131</v>
      </c>
      <c r="AH673" s="80"/>
      <c r="AI673" s="80" t="s">
        <v>8285</v>
      </c>
      <c r="AJ673" s="80"/>
      <c r="AK673" s="80"/>
      <c r="AL673" s="80"/>
      <c r="AM673" s="82">
        <v>43301.794166666667</v>
      </c>
      <c r="AN673" s="80" t="s">
        <v>11418</v>
      </c>
      <c r="AO673" s="84" t="s">
        <v>12089</v>
      </c>
      <c r="AP673" s="80" t="s">
        <v>66</v>
      </c>
      <c r="AQ673" s="2"/>
      <c r="AR673" s="3"/>
      <c r="AS673" s="3"/>
      <c r="AT673" s="3"/>
      <c r="AU673" s="3"/>
    </row>
    <row r="674" spans="1:47" x14ac:dyDescent="0.35">
      <c r="A674" s="66" t="s">
        <v>710</v>
      </c>
      <c r="B674" s="67"/>
      <c r="C674" s="67"/>
      <c r="D674" s="68"/>
      <c r="E674" s="70"/>
      <c r="F674" s="104" t="s">
        <v>10807</v>
      </c>
      <c r="G674" s="67"/>
      <c r="H674" s="71"/>
      <c r="I674" s="72"/>
      <c r="J674" s="72"/>
      <c r="K674" s="71" t="s">
        <v>13391</v>
      </c>
      <c r="L674" s="75"/>
      <c r="M674" s="76"/>
      <c r="N674" s="76"/>
      <c r="O674" s="77"/>
      <c r="P674" s="78"/>
      <c r="Q674" s="78"/>
      <c r="R674" s="88"/>
      <c r="S674" s="88"/>
      <c r="T674" s="88"/>
      <c r="U674" s="88"/>
      <c r="V674" s="52"/>
      <c r="W674" s="52"/>
      <c r="X674" s="52"/>
      <c r="Y674" s="52"/>
      <c r="Z674" s="51"/>
      <c r="AA674" s="73"/>
      <c r="AB674" s="73"/>
      <c r="AC674" s="74"/>
      <c r="AD674" s="80">
        <v>71</v>
      </c>
      <c r="AE674" s="80">
        <v>2300</v>
      </c>
      <c r="AF674" s="80">
        <v>406939</v>
      </c>
      <c r="AG674" s="80">
        <v>32</v>
      </c>
      <c r="AH674" s="80"/>
      <c r="AI674" s="80" t="s">
        <v>8286</v>
      </c>
      <c r="AJ674" s="80"/>
      <c r="AK674" s="80"/>
      <c r="AL674" s="80"/>
      <c r="AM674" s="82">
        <v>43993.867280092592</v>
      </c>
      <c r="AN674" s="80" t="s">
        <v>11418</v>
      </c>
      <c r="AO674" s="84" t="s">
        <v>12090</v>
      </c>
      <c r="AP674" s="80" t="s">
        <v>66</v>
      </c>
      <c r="AQ674" s="2"/>
      <c r="AR674" s="3"/>
      <c r="AS674" s="3"/>
      <c r="AT674" s="3"/>
      <c r="AU674" s="3"/>
    </row>
    <row r="675" spans="1:47" x14ac:dyDescent="0.35">
      <c r="A675" s="66" t="s">
        <v>1416</v>
      </c>
      <c r="B675" s="67"/>
      <c r="C675" s="67"/>
      <c r="D675" s="68"/>
      <c r="E675" s="70"/>
      <c r="F675" s="104" t="s">
        <v>10808</v>
      </c>
      <c r="G675" s="67"/>
      <c r="H675" s="71"/>
      <c r="I675" s="72"/>
      <c r="J675" s="72"/>
      <c r="K675" s="71" t="s">
        <v>13392</v>
      </c>
      <c r="L675" s="75"/>
      <c r="M675" s="76"/>
      <c r="N675" s="76"/>
      <c r="O675" s="77"/>
      <c r="P675" s="78"/>
      <c r="Q675" s="78"/>
      <c r="R675" s="88"/>
      <c r="S675" s="88"/>
      <c r="T675" s="88"/>
      <c r="U675" s="88"/>
      <c r="V675" s="52"/>
      <c r="W675" s="52"/>
      <c r="X675" s="52"/>
      <c r="Y675" s="52"/>
      <c r="Z675" s="51"/>
      <c r="AA675" s="73"/>
      <c r="AB675" s="73"/>
      <c r="AC675" s="74"/>
      <c r="AD675" s="80">
        <v>1323</v>
      </c>
      <c r="AE675" s="80">
        <v>1392</v>
      </c>
      <c r="AF675" s="80">
        <v>10136</v>
      </c>
      <c r="AG675" s="80">
        <v>10709</v>
      </c>
      <c r="AH675" s="80"/>
      <c r="AI675" s="80" t="s">
        <v>8287</v>
      </c>
      <c r="AJ675" s="80" t="s">
        <v>9194</v>
      </c>
      <c r="AK675" s="84" t="s">
        <v>9822</v>
      </c>
      <c r="AL675" s="80"/>
      <c r="AM675" s="82">
        <v>44252.218993055554</v>
      </c>
      <c r="AN675" s="80" t="s">
        <v>11418</v>
      </c>
      <c r="AO675" s="84" t="s">
        <v>12091</v>
      </c>
      <c r="AP675" s="80" t="s">
        <v>65</v>
      </c>
      <c r="AQ675" s="2"/>
      <c r="AR675" s="3"/>
      <c r="AS675" s="3"/>
      <c r="AT675" s="3"/>
      <c r="AU675" s="3"/>
    </row>
    <row r="676" spans="1:47" x14ac:dyDescent="0.35">
      <c r="A676" s="66" t="s">
        <v>711</v>
      </c>
      <c r="B676" s="67"/>
      <c r="C676" s="67"/>
      <c r="D676" s="68"/>
      <c r="E676" s="70"/>
      <c r="F676" s="104" t="s">
        <v>10809</v>
      </c>
      <c r="G676" s="67"/>
      <c r="H676" s="71"/>
      <c r="I676" s="72"/>
      <c r="J676" s="72"/>
      <c r="K676" s="71" t="s">
        <v>13393</v>
      </c>
      <c r="L676" s="75"/>
      <c r="M676" s="76"/>
      <c r="N676" s="76"/>
      <c r="O676" s="77"/>
      <c r="P676" s="78"/>
      <c r="Q676" s="78"/>
      <c r="R676" s="88"/>
      <c r="S676" s="88"/>
      <c r="T676" s="88"/>
      <c r="U676" s="88"/>
      <c r="V676" s="52"/>
      <c r="W676" s="52"/>
      <c r="X676" s="52"/>
      <c r="Y676" s="52"/>
      <c r="Z676" s="51"/>
      <c r="AA676" s="73"/>
      <c r="AB676" s="73"/>
      <c r="AC676" s="74"/>
      <c r="AD676" s="80">
        <v>111</v>
      </c>
      <c r="AE676" s="80">
        <v>1551</v>
      </c>
      <c r="AF676" s="80">
        <v>98935</v>
      </c>
      <c r="AG676" s="80">
        <v>11</v>
      </c>
      <c r="AH676" s="80"/>
      <c r="AI676" s="80" t="s">
        <v>8288</v>
      </c>
      <c r="AJ676" s="80" t="s">
        <v>9195</v>
      </c>
      <c r="AK676" s="84" t="s">
        <v>9823</v>
      </c>
      <c r="AL676" s="80"/>
      <c r="AM676" s="82">
        <v>43463.054351851853</v>
      </c>
      <c r="AN676" s="80" t="s">
        <v>11418</v>
      </c>
      <c r="AO676" s="84" t="s">
        <v>12092</v>
      </c>
      <c r="AP676" s="80" t="s">
        <v>66</v>
      </c>
      <c r="AQ676" s="2"/>
      <c r="AR676" s="3"/>
      <c r="AS676" s="3"/>
      <c r="AT676" s="3"/>
      <c r="AU676" s="3"/>
    </row>
    <row r="677" spans="1:47" x14ac:dyDescent="0.35">
      <c r="A677" s="66" t="s">
        <v>1336</v>
      </c>
      <c r="B677" s="67"/>
      <c r="C677" s="67"/>
      <c r="D677" s="68"/>
      <c r="E677" s="70"/>
      <c r="F677" s="104" t="s">
        <v>10810</v>
      </c>
      <c r="G677" s="67"/>
      <c r="H677" s="71"/>
      <c r="I677" s="72"/>
      <c r="J677" s="72"/>
      <c r="K677" s="71" t="s">
        <v>13394</v>
      </c>
      <c r="L677" s="75"/>
      <c r="M677" s="76"/>
      <c r="N677" s="76"/>
      <c r="O677" s="77"/>
      <c r="P677" s="78"/>
      <c r="Q677" s="78"/>
      <c r="R677" s="88"/>
      <c r="S677" s="88"/>
      <c r="T677" s="88"/>
      <c r="U677" s="88"/>
      <c r="V677" s="52"/>
      <c r="W677" s="52"/>
      <c r="X677" s="52"/>
      <c r="Y677" s="52"/>
      <c r="Z677" s="51"/>
      <c r="AA677" s="73"/>
      <c r="AB677" s="73"/>
      <c r="AC677" s="74"/>
      <c r="AD677" s="80">
        <v>36</v>
      </c>
      <c r="AE677" s="80">
        <v>95</v>
      </c>
      <c r="AF677" s="80">
        <v>296</v>
      </c>
      <c r="AG677" s="80">
        <v>3441</v>
      </c>
      <c r="AH677" s="80"/>
      <c r="AI677" s="80" t="s">
        <v>8289</v>
      </c>
      <c r="AJ677" s="80" t="s">
        <v>9121</v>
      </c>
      <c r="AK677" s="84" t="s">
        <v>9824</v>
      </c>
      <c r="AL677" s="80"/>
      <c r="AM677" s="82">
        <v>44385.635995370372</v>
      </c>
      <c r="AN677" s="80" t="s">
        <v>11418</v>
      </c>
      <c r="AO677" s="84" t="s">
        <v>12093</v>
      </c>
      <c r="AP677" s="80" t="s">
        <v>66</v>
      </c>
      <c r="AQ677" s="2"/>
      <c r="AR677" s="3"/>
      <c r="AS677" s="3"/>
      <c r="AT677" s="3"/>
      <c r="AU677" s="3"/>
    </row>
    <row r="678" spans="1:47" x14ac:dyDescent="0.35">
      <c r="A678" s="66" t="s">
        <v>712</v>
      </c>
      <c r="B678" s="67"/>
      <c r="C678" s="67"/>
      <c r="D678" s="68"/>
      <c r="E678" s="70"/>
      <c r="F678" s="104" t="s">
        <v>10811</v>
      </c>
      <c r="G678" s="67"/>
      <c r="H678" s="71"/>
      <c r="I678" s="72"/>
      <c r="J678" s="72"/>
      <c r="K678" s="71" t="s">
        <v>13395</v>
      </c>
      <c r="L678" s="75"/>
      <c r="M678" s="76"/>
      <c r="N678" s="76"/>
      <c r="O678" s="77"/>
      <c r="P678" s="78"/>
      <c r="Q678" s="78"/>
      <c r="R678" s="88"/>
      <c r="S678" s="88"/>
      <c r="T678" s="88"/>
      <c r="U678" s="88"/>
      <c r="V678" s="52"/>
      <c r="W678" s="52"/>
      <c r="X678" s="52"/>
      <c r="Y678" s="52"/>
      <c r="Z678" s="51"/>
      <c r="AA678" s="73"/>
      <c r="AB678" s="73"/>
      <c r="AC678" s="74"/>
      <c r="AD678" s="80">
        <v>814</v>
      </c>
      <c r="AE678" s="80">
        <v>623</v>
      </c>
      <c r="AF678" s="80">
        <v>38285</v>
      </c>
      <c r="AG678" s="80">
        <v>29127</v>
      </c>
      <c r="AH678" s="80"/>
      <c r="AI678" s="80" t="s">
        <v>8290</v>
      </c>
      <c r="AJ678" s="80"/>
      <c r="AK678" s="80"/>
      <c r="AL678" s="80"/>
      <c r="AM678" s="82">
        <v>42411.223958333336</v>
      </c>
      <c r="AN678" s="80" t="s">
        <v>11418</v>
      </c>
      <c r="AO678" s="84" t="s">
        <v>12094</v>
      </c>
      <c r="AP678" s="80" t="s">
        <v>66</v>
      </c>
      <c r="AQ678" s="2"/>
      <c r="AR678" s="3"/>
      <c r="AS678" s="3"/>
      <c r="AT678" s="3"/>
      <c r="AU678" s="3"/>
    </row>
    <row r="679" spans="1:47" x14ac:dyDescent="0.35">
      <c r="A679" s="66" t="s">
        <v>713</v>
      </c>
      <c r="B679" s="67"/>
      <c r="C679" s="67"/>
      <c r="D679" s="68"/>
      <c r="E679" s="70"/>
      <c r="F679" s="104" t="s">
        <v>10812</v>
      </c>
      <c r="G679" s="67"/>
      <c r="H679" s="71"/>
      <c r="I679" s="72"/>
      <c r="J679" s="72"/>
      <c r="K679" s="71" t="s">
        <v>13396</v>
      </c>
      <c r="L679" s="75"/>
      <c r="M679" s="76"/>
      <c r="N679" s="76"/>
      <c r="O679" s="77"/>
      <c r="P679" s="78"/>
      <c r="Q679" s="78"/>
      <c r="R679" s="88"/>
      <c r="S679" s="88"/>
      <c r="T679" s="88"/>
      <c r="U679" s="88"/>
      <c r="V679" s="52"/>
      <c r="W679" s="52"/>
      <c r="X679" s="52"/>
      <c r="Y679" s="52"/>
      <c r="Z679" s="51"/>
      <c r="AA679" s="73"/>
      <c r="AB679" s="73"/>
      <c r="AC679" s="74"/>
      <c r="AD679" s="80">
        <v>5004</v>
      </c>
      <c r="AE679" s="80">
        <v>4270</v>
      </c>
      <c r="AF679" s="80">
        <v>63809</v>
      </c>
      <c r="AG679" s="80">
        <v>64583</v>
      </c>
      <c r="AH679" s="80"/>
      <c r="AI679" s="80" t="s">
        <v>8291</v>
      </c>
      <c r="AJ679" s="80" t="s">
        <v>9196</v>
      </c>
      <c r="AK679" s="80"/>
      <c r="AL679" s="80"/>
      <c r="AM679" s="82">
        <v>42725.442708333336</v>
      </c>
      <c r="AN679" s="80" t="s">
        <v>11418</v>
      </c>
      <c r="AO679" s="84" t="s">
        <v>12095</v>
      </c>
      <c r="AP679" s="80" t="s">
        <v>66</v>
      </c>
      <c r="AQ679" s="2"/>
      <c r="AR679" s="3"/>
      <c r="AS679" s="3"/>
      <c r="AT679" s="3"/>
      <c r="AU679" s="3"/>
    </row>
    <row r="680" spans="1:47" x14ac:dyDescent="0.35">
      <c r="A680" s="66" t="s">
        <v>714</v>
      </c>
      <c r="B680" s="67"/>
      <c r="C680" s="67"/>
      <c r="D680" s="68"/>
      <c r="E680" s="70"/>
      <c r="F680" s="104" t="s">
        <v>10813</v>
      </c>
      <c r="G680" s="67"/>
      <c r="H680" s="71"/>
      <c r="I680" s="72"/>
      <c r="J680" s="72"/>
      <c r="K680" s="71" t="s">
        <v>13397</v>
      </c>
      <c r="L680" s="75"/>
      <c r="M680" s="76"/>
      <c r="N680" s="76"/>
      <c r="O680" s="77"/>
      <c r="P680" s="78"/>
      <c r="Q680" s="78"/>
      <c r="R680" s="88"/>
      <c r="S680" s="88"/>
      <c r="T680" s="88"/>
      <c r="U680" s="88"/>
      <c r="V680" s="52"/>
      <c r="W680" s="52"/>
      <c r="X680" s="52"/>
      <c r="Y680" s="52"/>
      <c r="Z680" s="51"/>
      <c r="AA680" s="73"/>
      <c r="AB680" s="73"/>
      <c r="AC680" s="74"/>
      <c r="AD680" s="80">
        <v>188</v>
      </c>
      <c r="AE680" s="80">
        <v>8</v>
      </c>
      <c r="AF680" s="80">
        <v>1066</v>
      </c>
      <c r="AG680" s="80">
        <v>1344</v>
      </c>
      <c r="AH680" s="80"/>
      <c r="AI680" s="80"/>
      <c r="AJ680" s="80"/>
      <c r="AK680" s="80"/>
      <c r="AL680" s="80"/>
      <c r="AM680" s="82">
        <v>42978.379490740743</v>
      </c>
      <c r="AN680" s="80" t="s">
        <v>11418</v>
      </c>
      <c r="AO680" s="84" t="s">
        <v>12096</v>
      </c>
      <c r="AP680" s="80" t="s">
        <v>66</v>
      </c>
      <c r="AQ680" s="2"/>
      <c r="AR680" s="3"/>
      <c r="AS680" s="3"/>
      <c r="AT680" s="3"/>
      <c r="AU680" s="3"/>
    </row>
    <row r="681" spans="1:47" x14ac:dyDescent="0.35">
      <c r="A681" s="66" t="s">
        <v>715</v>
      </c>
      <c r="B681" s="67"/>
      <c r="C681" s="67"/>
      <c r="D681" s="68"/>
      <c r="E681" s="70"/>
      <c r="F681" s="104" t="s">
        <v>10814</v>
      </c>
      <c r="G681" s="67"/>
      <c r="H681" s="71"/>
      <c r="I681" s="72"/>
      <c r="J681" s="72"/>
      <c r="K681" s="71" t="s">
        <v>13398</v>
      </c>
      <c r="L681" s="75"/>
      <c r="M681" s="76"/>
      <c r="N681" s="76"/>
      <c r="O681" s="77"/>
      <c r="P681" s="78"/>
      <c r="Q681" s="78"/>
      <c r="R681" s="88"/>
      <c r="S681" s="88"/>
      <c r="T681" s="88"/>
      <c r="U681" s="88"/>
      <c r="V681" s="52"/>
      <c r="W681" s="52"/>
      <c r="X681" s="52"/>
      <c r="Y681" s="52"/>
      <c r="Z681" s="51"/>
      <c r="AA681" s="73"/>
      <c r="AB681" s="73"/>
      <c r="AC681" s="74"/>
      <c r="AD681" s="80">
        <v>1718</v>
      </c>
      <c r="AE681" s="80">
        <v>3281</v>
      </c>
      <c r="AF681" s="80">
        <v>9818</v>
      </c>
      <c r="AG681" s="80">
        <v>8476</v>
      </c>
      <c r="AH681" s="80"/>
      <c r="AI681" s="80" t="s">
        <v>8292</v>
      </c>
      <c r="AJ681" s="80" t="s">
        <v>8892</v>
      </c>
      <c r="AK681" s="84" t="s">
        <v>9825</v>
      </c>
      <c r="AL681" s="80"/>
      <c r="AM681" s="82">
        <v>42653.535393518519</v>
      </c>
      <c r="AN681" s="80" t="s">
        <v>11418</v>
      </c>
      <c r="AO681" s="84" t="s">
        <v>12097</v>
      </c>
      <c r="AP681" s="80" t="s">
        <v>66</v>
      </c>
      <c r="AQ681" s="2"/>
      <c r="AR681" s="3"/>
      <c r="AS681" s="3"/>
      <c r="AT681" s="3"/>
      <c r="AU681" s="3"/>
    </row>
    <row r="682" spans="1:47" x14ac:dyDescent="0.35">
      <c r="A682" s="66" t="s">
        <v>716</v>
      </c>
      <c r="B682" s="67"/>
      <c r="C682" s="67"/>
      <c r="D682" s="68"/>
      <c r="E682" s="70"/>
      <c r="F682" s="104" t="s">
        <v>10815</v>
      </c>
      <c r="G682" s="67"/>
      <c r="H682" s="71"/>
      <c r="I682" s="72"/>
      <c r="J682" s="72"/>
      <c r="K682" s="71" t="s">
        <v>13399</v>
      </c>
      <c r="L682" s="75"/>
      <c r="M682" s="76"/>
      <c r="N682" s="76"/>
      <c r="O682" s="77"/>
      <c r="P682" s="78"/>
      <c r="Q682" s="78"/>
      <c r="R682" s="88"/>
      <c r="S682" s="88"/>
      <c r="T682" s="88"/>
      <c r="U682" s="88"/>
      <c r="V682" s="52"/>
      <c r="W682" s="52"/>
      <c r="X682" s="52"/>
      <c r="Y682" s="52"/>
      <c r="Z682" s="51"/>
      <c r="AA682" s="73"/>
      <c r="AB682" s="73"/>
      <c r="AC682" s="74"/>
      <c r="AD682" s="80">
        <v>1495</v>
      </c>
      <c r="AE682" s="80">
        <v>1768</v>
      </c>
      <c r="AF682" s="80">
        <v>174320</v>
      </c>
      <c r="AG682" s="80">
        <v>74682</v>
      </c>
      <c r="AH682" s="80"/>
      <c r="AI682" s="80" t="s">
        <v>8293</v>
      </c>
      <c r="AJ682" s="80" t="s">
        <v>9197</v>
      </c>
      <c r="AK682" s="80"/>
      <c r="AL682" s="80"/>
      <c r="AM682" s="82">
        <v>41867.732499999998</v>
      </c>
      <c r="AN682" s="80" t="s">
        <v>11418</v>
      </c>
      <c r="AO682" s="84" t="s">
        <v>12098</v>
      </c>
      <c r="AP682" s="80" t="s">
        <v>66</v>
      </c>
      <c r="AQ682" s="2"/>
      <c r="AR682" s="3"/>
      <c r="AS682" s="3"/>
      <c r="AT682" s="3"/>
      <c r="AU682" s="3"/>
    </row>
    <row r="683" spans="1:47" x14ac:dyDescent="0.35">
      <c r="A683" s="66" t="s">
        <v>717</v>
      </c>
      <c r="B683" s="67"/>
      <c r="C683" s="67"/>
      <c r="D683" s="68"/>
      <c r="E683" s="70"/>
      <c r="F683" s="104" t="s">
        <v>10816</v>
      </c>
      <c r="G683" s="67"/>
      <c r="H683" s="71"/>
      <c r="I683" s="72"/>
      <c r="J683" s="72"/>
      <c r="K683" s="71" t="s">
        <v>13400</v>
      </c>
      <c r="L683" s="75"/>
      <c r="M683" s="76"/>
      <c r="N683" s="76"/>
      <c r="O683" s="77"/>
      <c r="P683" s="78"/>
      <c r="Q683" s="78"/>
      <c r="R683" s="88"/>
      <c r="S683" s="88"/>
      <c r="T683" s="88"/>
      <c r="U683" s="88"/>
      <c r="V683" s="52"/>
      <c r="W683" s="52"/>
      <c r="X683" s="52"/>
      <c r="Y683" s="52"/>
      <c r="Z683" s="51"/>
      <c r="AA683" s="73"/>
      <c r="AB683" s="73"/>
      <c r="AC683" s="74"/>
      <c r="AD683" s="80">
        <v>1541</v>
      </c>
      <c r="AE683" s="80">
        <v>702</v>
      </c>
      <c r="AF683" s="80">
        <v>12607</v>
      </c>
      <c r="AG683" s="80">
        <v>6911</v>
      </c>
      <c r="AH683" s="80"/>
      <c r="AI683" s="80" t="s">
        <v>8294</v>
      </c>
      <c r="AJ683" s="80"/>
      <c r="AK683" s="84" t="s">
        <v>9826</v>
      </c>
      <c r="AL683" s="80"/>
      <c r="AM683" s="82">
        <v>41164.825416666667</v>
      </c>
      <c r="AN683" s="80" t="s">
        <v>11418</v>
      </c>
      <c r="AO683" s="84" t="s">
        <v>12099</v>
      </c>
      <c r="AP683" s="80" t="s">
        <v>66</v>
      </c>
      <c r="AQ683" s="2"/>
      <c r="AR683" s="3"/>
      <c r="AS683" s="3"/>
      <c r="AT683" s="3"/>
      <c r="AU683" s="3"/>
    </row>
    <row r="684" spans="1:47" x14ac:dyDescent="0.35">
      <c r="A684" s="66" t="s">
        <v>718</v>
      </c>
      <c r="B684" s="67"/>
      <c r="C684" s="67"/>
      <c r="D684" s="68"/>
      <c r="E684" s="70"/>
      <c r="F684" s="104" t="s">
        <v>10817</v>
      </c>
      <c r="G684" s="67"/>
      <c r="H684" s="71"/>
      <c r="I684" s="72"/>
      <c r="J684" s="72"/>
      <c r="K684" s="71" t="s">
        <v>13401</v>
      </c>
      <c r="L684" s="75"/>
      <c r="M684" s="76"/>
      <c r="N684" s="76"/>
      <c r="O684" s="77"/>
      <c r="P684" s="78"/>
      <c r="Q684" s="78"/>
      <c r="R684" s="88"/>
      <c r="S684" s="88"/>
      <c r="T684" s="88"/>
      <c r="U684" s="88"/>
      <c r="V684" s="52"/>
      <c r="W684" s="52"/>
      <c r="X684" s="52"/>
      <c r="Y684" s="52"/>
      <c r="Z684" s="51"/>
      <c r="AA684" s="73"/>
      <c r="AB684" s="73"/>
      <c r="AC684" s="74"/>
      <c r="AD684" s="80">
        <v>2095</v>
      </c>
      <c r="AE684" s="80">
        <v>247</v>
      </c>
      <c r="AF684" s="80">
        <v>3153</v>
      </c>
      <c r="AG684" s="80">
        <v>4053</v>
      </c>
      <c r="AH684" s="80"/>
      <c r="AI684" s="80" t="s">
        <v>8295</v>
      </c>
      <c r="AJ684" s="80" t="s">
        <v>9198</v>
      </c>
      <c r="AK684" s="80"/>
      <c r="AL684" s="80"/>
      <c r="AM684" s="82">
        <v>42169.81994212963</v>
      </c>
      <c r="AN684" s="80" t="s">
        <v>11418</v>
      </c>
      <c r="AO684" s="84" t="s">
        <v>12100</v>
      </c>
      <c r="AP684" s="80" t="s">
        <v>66</v>
      </c>
      <c r="AQ684" s="2"/>
      <c r="AR684" s="3"/>
      <c r="AS684" s="3"/>
      <c r="AT684" s="3"/>
      <c r="AU684" s="3"/>
    </row>
    <row r="685" spans="1:47" x14ac:dyDescent="0.35">
      <c r="A685" s="66" t="s">
        <v>719</v>
      </c>
      <c r="B685" s="67"/>
      <c r="C685" s="67"/>
      <c r="D685" s="68"/>
      <c r="E685" s="70"/>
      <c r="F685" s="104" t="s">
        <v>10818</v>
      </c>
      <c r="G685" s="67"/>
      <c r="H685" s="71"/>
      <c r="I685" s="72"/>
      <c r="J685" s="72"/>
      <c r="K685" s="71" t="s">
        <v>13402</v>
      </c>
      <c r="L685" s="75"/>
      <c r="M685" s="76"/>
      <c r="N685" s="76"/>
      <c r="O685" s="77"/>
      <c r="P685" s="78"/>
      <c r="Q685" s="78"/>
      <c r="R685" s="88"/>
      <c r="S685" s="88"/>
      <c r="T685" s="88"/>
      <c r="U685" s="88"/>
      <c r="V685" s="52"/>
      <c r="W685" s="52"/>
      <c r="X685" s="52"/>
      <c r="Y685" s="52"/>
      <c r="Z685" s="51"/>
      <c r="AA685" s="73"/>
      <c r="AB685" s="73"/>
      <c r="AC685" s="74"/>
      <c r="AD685" s="80">
        <v>378</v>
      </c>
      <c r="AE685" s="80">
        <v>136</v>
      </c>
      <c r="AF685" s="80">
        <v>6289</v>
      </c>
      <c r="AG685" s="80">
        <v>1347</v>
      </c>
      <c r="AH685" s="80"/>
      <c r="AI685" s="80" t="s">
        <v>8296</v>
      </c>
      <c r="AJ685" s="80" t="s">
        <v>8892</v>
      </c>
      <c r="AK685" s="84" t="s">
        <v>9827</v>
      </c>
      <c r="AL685" s="80"/>
      <c r="AM685" s="82">
        <v>43548.318043981482</v>
      </c>
      <c r="AN685" s="80" t="s">
        <v>11418</v>
      </c>
      <c r="AO685" s="84" t="s">
        <v>12101</v>
      </c>
      <c r="AP685" s="80" t="s">
        <v>66</v>
      </c>
      <c r="AQ685" s="2"/>
      <c r="AR685" s="3"/>
      <c r="AS685" s="3"/>
      <c r="AT685" s="3"/>
      <c r="AU685" s="3"/>
    </row>
    <row r="686" spans="1:47" x14ac:dyDescent="0.35">
      <c r="A686" s="66" t="s">
        <v>720</v>
      </c>
      <c r="B686" s="67"/>
      <c r="C686" s="67"/>
      <c r="D686" s="68"/>
      <c r="E686" s="70"/>
      <c r="F686" s="104" t="s">
        <v>10201</v>
      </c>
      <c r="G686" s="67"/>
      <c r="H686" s="71"/>
      <c r="I686" s="72"/>
      <c r="J686" s="72"/>
      <c r="K686" s="71" t="s">
        <v>13403</v>
      </c>
      <c r="L686" s="75"/>
      <c r="M686" s="76"/>
      <c r="N686" s="76"/>
      <c r="O686" s="77"/>
      <c r="P686" s="78"/>
      <c r="Q686" s="78"/>
      <c r="R686" s="88"/>
      <c r="S686" s="88"/>
      <c r="T686" s="88"/>
      <c r="U686" s="88"/>
      <c r="V686" s="52"/>
      <c r="W686" s="52"/>
      <c r="X686" s="52"/>
      <c r="Y686" s="52"/>
      <c r="Z686" s="51"/>
      <c r="AA686" s="73"/>
      <c r="AB686" s="73"/>
      <c r="AC686" s="74"/>
      <c r="AD686" s="80">
        <v>282</v>
      </c>
      <c r="AE686" s="80">
        <v>53</v>
      </c>
      <c r="AF686" s="80">
        <v>4080</v>
      </c>
      <c r="AG686" s="80">
        <v>3189</v>
      </c>
      <c r="AH686" s="80"/>
      <c r="AI686" s="80" t="s">
        <v>8297</v>
      </c>
      <c r="AJ686" s="80"/>
      <c r="AK686" s="80"/>
      <c r="AL686" s="80"/>
      <c r="AM686" s="82">
        <v>41960.562986111108</v>
      </c>
      <c r="AN686" s="80" t="s">
        <v>11418</v>
      </c>
      <c r="AO686" s="84" t="s">
        <v>12102</v>
      </c>
      <c r="AP686" s="80" t="s">
        <v>66</v>
      </c>
      <c r="AQ686" s="2"/>
      <c r="AR686" s="3"/>
      <c r="AS686" s="3"/>
      <c r="AT686" s="3"/>
      <c r="AU686" s="3"/>
    </row>
    <row r="687" spans="1:47" x14ac:dyDescent="0.35">
      <c r="A687" s="66" t="s">
        <v>721</v>
      </c>
      <c r="B687" s="67"/>
      <c r="C687" s="67"/>
      <c r="D687" s="68"/>
      <c r="E687" s="70"/>
      <c r="F687" s="104" t="s">
        <v>10819</v>
      </c>
      <c r="G687" s="67"/>
      <c r="H687" s="71"/>
      <c r="I687" s="72"/>
      <c r="J687" s="72"/>
      <c r="K687" s="71" t="s">
        <v>13404</v>
      </c>
      <c r="L687" s="75"/>
      <c r="M687" s="76"/>
      <c r="N687" s="76"/>
      <c r="O687" s="77"/>
      <c r="P687" s="78"/>
      <c r="Q687" s="78"/>
      <c r="R687" s="88"/>
      <c r="S687" s="88"/>
      <c r="T687" s="88"/>
      <c r="U687" s="88"/>
      <c r="V687" s="52"/>
      <c r="W687" s="52"/>
      <c r="X687" s="52"/>
      <c r="Y687" s="52"/>
      <c r="Z687" s="51"/>
      <c r="AA687" s="73"/>
      <c r="AB687" s="73"/>
      <c r="AC687" s="74"/>
      <c r="AD687" s="80">
        <v>513</v>
      </c>
      <c r="AE687" s="80">
        <v>383</v>
      </c>
      <c r="AF687" s="80">
        <v>42867</v>
      </c>
      <c r="AG687" s="80">
        <v>25822</v>
      </c>
      <c r="AH687" s="80"/>
      <c r="AI687" s="80"/>
      <c r="AJ687" s="80" t="s">
        <v>9199</v>
      </c>
      <c r="AK687" s="80"/>
      <c r="AL687" s="80"/>
      <c r="AM687" s="82">
        <v>43976.359444444446</v>
      </c>
      <c r="AN687" s="80" t="s">
        <v>11418</v>
      </c>
      <c r="AO687" s="84" t="s">
        <v>12103</v>
      </c>
      <c r="AP687" s="80" t="s">
        <v>66</v>
      </c>
      <c r="AQ687" s="2"/>
      <c r="AR687" s="3"/>
      <c r="AS687" s="3"/>
      <c r="AT687" s="3"/>
      <c r="AU687" s="3"/>
    </row>
    <row r="688" spans="1:47" x14ac:dyDescent="0.35">
      <c r="A688" s="66" t="s">
        <v>722</v>
      </c>
      <c r="B688" s="67"/>
      <c r="C688" s="67"/>
      <c r="D688" s="68"/>
      <c r="E688" s="70"/>
      <c r="F688" s="104" t="s">
        <v>10820</v>
      </c>
      <c r="G688" s="67"/>
      <c r="H688" s="71"/>
      <c r="I688" s="72"/>
      <c r="J688" s="72"/>
      <c r="K688" s="71" t="s">
        <v>13405</v>
      </c>
      <c r="L688" s="75"/>
      <c r="M688" s="76"/>
      <c r="N688" s="76"/>
      <c r="O688" s="77"/>
      <c r="P688" s="78"/>
      <c r="Q688" s="78"/>
      <c r="R688" s="88"/>
      <c r="S688" s="88"/>
      <c r="T688" s="88"/>
      <c r="U688" s="88"/>
      <c r="V688" s="52"/>
      <c r="W688" s="52"/>
      <c r="X688" s="52"/>
      <c r="Y688" s="52"/>
      <c r="Z688" s="51"/>
      <c r="AA688" s="73"/>
      <c r="AB688" s="73"/>
      <c r="AC688" s="74"/>
      <c r="AD688" s="80">
        <v>3066</v>
      </c>
      <c r="AE688" s="80">
        <v>4326</v>
      </c>
      <c r="AF688" s="80">
        <v>45115</v>
      </c>
      <c r="AG688" s="80">
        <v>12572</v>
      </c>
      <c r="AH688" s="80"/>
      <c r="AI688" s="80" t="s">
        <v>8298</v>
      </c>
      <c r="AJ688" s="80" t="s">
        <v>8931</v>
      </c>
      <c r="AK688" s="84" t="s">
        <v>9828</v>
      </c>
      <c r="AL688" s="80"/>
      <c r="AM688" s="82">
        <v>39980.387175925927</v>
      </c>
      <c r="AN688" s="80" t="s">
        <v>11418</v>
      </c>
      <c r="AO688" s="84" t="s">
        <v>12104</v>
      </c>
      <c r="AP688" s="80" t="s">
        <v>66</v>
      </c>
      <c r="AQ688" s="2"/>
      <c r="AR688" s="3"/>
      <c r="AS688" s="3"/>
      <c r="AT688" s="3"/>
      <c r="AU688" s="3"/>
    </row>
    <row r="689" spans="1:47" x14ac:dyDescent="0.35">
      <c r="A689" s="66" t="s">
        <v>723</v>
      </c>
      <c r="B689" s="67"/>
      <c r="C689" s="67"/>
      <c r="D689" s="68"/>
      <c r="E689" s="70"/>
      <c r="F689" s="104" t="s">
        <v>10821</v>
      </c>
      <c r="G689" s="67"/>
      <c r="H689" s="71"/>
      <c r="I689" s="72"/>
      <c r="J689" s="72"/>
      <c r="K689" s="71" t="s">
        <v>13406</v>
      </c>
      <c r="L689" s="75"/>
      <c r="M689" s="76"/>
      <c r="N689" s="76"/>
      <c r="O689" s="77"/>
      <c r="P689" s="78"/>
      <c r="Q689" s="78"/>
      <c r="R689" s="88"/>
      <c r="S689" s="88"/>
      <c r="T689" s="88"/>
      <c r="U689" s="88"/>
      <c r="V689" s="52"/>
      <c r="W689" s="52"/>
      <c r="X689" s="52"/>
      <c r="Y689" s="52"/>
      <c r="Z689" s="51"/>
      <c r="AA689" s="73"/>
      <c r="AB689" s="73"/>
      <c r="AC689" s="74"/>
      <c r="AD689" s="80">
        <v>0</v>
      </c>
      <c r="AE689" s="80">
        <v>2827</v>
      </c>
      <c r="AF689" s="80">
        <v>569693</v>
      </c>
      <c r="AG689" s="80">
        <v>70645</v>
      </c>
      <c r="AH689" s="80"/>
      <c r="AI689" s="80" t="s">
        <v>8299</v>
      </c>
      <c r="AJ689" s="80"/>
      <c r="AK689" s="80"/>
      <c r="AL689" s="80"/>
      <c r="AM689" s="82">
        <v>44106.239432870374</v>
      </c>
      <c r="AN689" s="80" t="s">
        <v>11418</v>
      </c>
      <c r="AO689" s="84" t="s">
        <v>12105</v>
      </c>
      <c r="AP689" s="80" t="s">
        <v>66</v>
      </c>
      <c r="AQ689" s="2"/>
      <c r="AR689" s="3"/>
      <c r="AS689" s="3"/>
      <c r="AT689" s="3"/>
      <c r="AU689" s="3"/>
    </row>
    <row r="690" spans="1:47" x14ac:dyDescent="0.35">
      <c r="A690" s="66" t="s">
        <v>1223</v>
      </c>
      <c r="B690" s="67"/>
      <c r="C690" s="67"/>
      <c r="D690" s="68"/>
      <c r="E690" s="70"/>
      <c r="F690" s="104" t="s">
        <v>10822</v>
      </c>
      <c r="G690" s="67"/>
      <c r="H690" s="71"/>
      <c r="I690" s="72"/>
      <c r="J690" s="72"/>
      <c r="K690" s="71" t="s">
        <v>13407</v>
      </c>
      <c r="L690" s="75"/>
      <c r="M690" s="76"/>
      <c r="N690" s="76"/>
      <c r="O690" s="77"/>
      <c r="P690" s="78"/>
      <c r="Q690" s="78"/>
      <c r="R690" s="88"/>
      <c r="S690" s="88"/>
      <c r="T690" s="88"/>
      <c r="U690" s="88"/>
      <c r="V690" s="52"/>
      <c r="W690" s="52"/>
      <c r="X690" s="52"/>
      <c r="Y690" s="52"/>
      <c r="Z690" s="51"/>
      <c r="AA690" s="73"/>
      <c r="AB690" s="73"/>
      <c r="AC690" s="74"/>
      <c r="AD690" s="80">
        <v>288</v>
      </c>
      <c r="AE690" s="80">
        <v>460</v>
      </c>
      <c r="AF690" s="80">
        <v>5755</v>
      </c>
      <c r="AG690" s="80">
        <v>8861</v>
      </c>
      <c r="AH690" s="80"/>
      <c r="AI690" s="80" t="s">
        <v>8300</v>
      </c>
      <c r="AJ690" s="80" t="s">
        <v>9200</v>
      </c>
      <c r="AK690" s="84" t="s">
        <v>9829</v>
      </c>
      <c r="AL690" s="80"/>
      <c r="AM690" s="82">
        <v>41353.972037037034</v>
      </c>
      <c r="AN690" s="80" t="s">
        <v>11418</v>
      </c>
      <c r="AO690" s="84" t="s">
        <v>12106</v>
      </c>
      <c r="AP690" s="80" t="s">
        <v>66</v>
      </c>
      <c r="AQ690" s="2"/>
      <c r="AR690" s="3"/>
      <c r="AS690" s="3"/>
      <c r="AT690" s="3"/>
      <c r="AU690" s="3"/>
    </row>
    <row r="691" spans="1:47" x14ac:dyDescent="0.35">
      <c r="A691" s="66" t="s">
        <v>1295</v>
      </c>
      <c r="B691" s="67"/>
      <c r="C691" s="67"/>
      <c r="D691" s="68"/>
      <c r="E691" s="70"/>
      <c r="F691" s="104" t="s">
        <v>10823</v>
      </c>
      <c r="G691" s="67"/>
      <c r="H691" s="71"/>
      <c r="I691" s="72"/>
      <c r="J691" s="72"/>
      <c r="K691" s="71" t="s">
        <v>13408</v>
      </c>
      <c r="L691" s="75"/>
      <c r="M691" s="76"/>
      <c r="N691" s="76"/>
      <c r="O691" s="77"/>
      <c r="P691" s="78"/>
      <c r="Q691" s="78"/>
      <c r="R691" s="88"/>
      <c r="S691" s="88"/>
      <c r="T691" s="88"/>
      <c r="U691" s="88"/>
      <c r="V691" s="52"/>
      <c r="W691" s="52"/>
      <c r="X691" s="52"/>
      <c r="Y691" s="52"/>
      <c r="Z691" s="51"/>
      <c r="AA691" s="73"/>
      <c r="AB691" s="73"/>
      <c r="AC691" s="74"/>
      <c r="AD691" s="80">
        <v>309</v>
      </c>
      <c r="AE691" s="80">
        <v>76</v>
      </c>
      <c r="AF691" s="80">
        <v>2288</v>
      </c>
      <c r="AG691" s="80">
        <v>227</v>
      </c>
      <c r="AH691" s="80"/>
      <c r="AI691" s="80" t="s">
        <v>8301</v>
      </c>
      <c r="AJ691" s="80" t="s">
        <v>9201</v>
      </c>
      <c r="AK691" s="84" t="s">
        <v>9830</v>
      </c>
      <c r="AL691" s="80"/>
      <c r="AM691" s="82">
        <v>42848.691782407404</v>
      </c>
      <c r="AN691" s="80" t="s">
        <v>11418</v>
      </c>
      <c r="AO691" s="84" t="s">
        <v>12107</v>
      </c>
      <c r="AP691" s="80" t="s">
        <v>66</v>
      </c>
      <c r="AQ691" s="2"/>
      <c r="AR691" s="3"/>
      <c r="AS691" s="3"/>
      <c r="AT691" s="3"/>
      <c r="AU691" s="3"/>
    </row>
    <row r="692" spans="1:47" x14ac:dyDescent="0.35">
      <c r="A692" s="66" t="s">
        <v>724</v>
      </c>
      <c r="B692" s="67"/>
      <c r="C692" s="67"/>
      <c r="D692" s="68"/>
      <c r="E692" s="70"/>
      <c r="F692" s="104" t="s">
        <v>10824</v>
      </c>
      <c r="G692" s="67"/>
      <c r="H692" s="71"/>
      <c r="I692" s="72"/>
      <c r="J692" s="72"/>
      <c r="K692" s="71" t="s">
        <v>13409</v>
      </c>
      <c r="L692" s="75"/>
      <c r="M692" s="76"/>
      <c r="N692" s="76"/>
      <c r="O692" s="77"/>
      <c r="P692" s="78"/>
      <c r="Q692" s="78"/>
      <c r="R692" s="88"/>
      <c r="S692" s="88"/>
      <c r="T692" s="88"/>
      <c r="U692" s="88"/>
      <c r="V692" s="52"/>
      <c r="W692" s="52"/>
      <c r="X692" s="52"/>
      <c r="Y692" s="52"/>
      <c r="Z692" s="51"/>
      <c r="AA692" s="73"/>
      <c r="AB692" s="73"/>
      <c r="AC692" s="74"/>
      <c r="AD692" s="80">
        <v>2632</v>
      </c>
      <c r="AE692" s="80">
        <v>6545</v>
      </c>
      <c r="AF692" s="80">
        <v>43749</v>
      </c>
      <c r="AG692" s="80">
        <v>12544</v>
      </c>
      <c r="AH692" s="80"/>
      <c r="AI692" s="80" t="s">
        <v>8302</v>
      </c>
      <c r="AJ692" s="80" t="s">
        <v>8943</v>
      </c>
      <c r="AK692" s="80"/>
      <c r="AL692" s="80"/>
      <c r="AM692" s="82">
        <v>40320.601111111115</v>
      </c>
      <c r="AN692" s="80" t="s">
        <v>11418</v>
      </c>
      <c r="AO692" s="84" t="s">
        <v>12108</v>
      </c>
      <c r="AP692" s="80" t="s">
        <v>66</v>
      </c>
      <c r="AQ692" s="2"/>
      <c r="AR692" s="3"/>
      <c r="AS692" s="3"/>
      <c r="AT692" s="3"/>
      <c r="AU692" s="3"/>
    </row>
    <row r="693" spans="1:47" x14ac:dyDescent="0.35">
      <c r="A693" s="66" t="s">
        <v>725</v>
      </c>
      <c r="B693" s="67"/>
      <c r="C693" s="67"/>
      <c r="D693" s="68"/>
      <c r="E693" s="70"/>
      <c r="F693" s="104" t="s">
        <v>10825</v>
      </c>
      <c r="G693" s="67"/>
      <c r="H693" s="71"/>
      <c r="I693" s="72"/>
      <c r="J693" s="72"/>
      <c r="K693" s="71" t="s">
        <v>13410</v>
      </c>
      <c r="L693" s="75"/>
      <c r="M693" s="76"/>
      <c r="N693" s="76"/>
      <c r="O693" s="77"/>
      <c r="P693" s="78"/>
      <c r="Q693" s="78"/>
      <c r="R693" s="88"/>
      <c r="S693" s="88"/>
      <c r="T693" s="88"/>
      <c r="U693" s="88"/>
      <c r="V693" s="52"/>
      <c r="W693" s="52"/>
      <c r="X693" s="52"/>
      <c r="Y693" s="52"/>
      <c r="Z693" s="51"/>
      <c r="AA693" s="73"/>
      <c r="AB693" s="73"/>
      <c r="AC693" s="74"/>
      <c r="AD693" s="80">
        <v>58</v>
      </c>
      <c r="AE693" s="80">
        <v>13</v>
      </c>
      <c r="AF693" s="80">
        <v>273</v>
      </c>
      <c r="AG693" s="80">
        <v>12</v>
      </c>
      <c r="AH693" s="80"/>
      <c r="AI693" s="80" t="s">
        <v>8303</v>
      </c>
      <c r="AJ693" s="80" t="s">
        <v>8975</v>
      </c>
      <c r="AK693" s="84" t="s">
        <v>9831</v>
      </c>
      <c r="AL693" s="80"/>
      <c r="AM693" s="82">
        <v>43668.62572916667</v>
      </c>
      <c r="AN693" s="80" t="s">
        <v>11418</v>
      </c>
      <c r="AO693" s="84" t="s">
        <v>12109</v>
      </c>
      <c r="AP693" s="80" t="s">
        <v>66</v>
      </c>
      <c r="AQ693" s="2"/>
      <c r="AR693" s="3"/>
      <c r="AS693" s="3"/>
      <c r="AT693" s="3"/>
      <c r="AU693" s="3"/>
    </row>
    <row r="694" spans="1:47" x14ac:dyDescent="0.35">
      <c r="A694" s="66" t="s">
        <v>726</v>
      </c>
      <c r="B694" s="67"/>
      <c r="C694" s="67"/>
      <c r="D694" s="68"/>
      <c r="E694" s="70"/>
      <c r="F694" s="104" t="s">
        <v>10826</v>
      </c>
      <c r="G694" s="67"/>
      <c r="H694" s="71"/>
      <c r="I694" s="72"/>
      <c r="J694" s="72"/>
      <c r="K694" s="71" t="s">
        <v>13411</v>
      </c>
      <c r="L694" s="75"/>
      <c r="M694" s="76"/>
      <c r="N694" s="76"/>
      <c r="O694" s="77"/>
      <c r="P694" s="78"/>
      <c r="Q694" s="78"/>
      <c r="R694" s="88"/>
      <c r="S694" s="88"/>
      <c r="T694" s="88"/>
      <c r="U694" s="88"/>
      <c r="V694" s="52"/>
      <c r="W694" s="52"/>
      <c r="X694" s="52"/>
      <c r="Y694" s="52"/>
      <c r="Z694" s="51"/>
      <c r="AA694" s="73"/>
      <c r="AB694" s="73"/>
      <c r="AC694" s="74"/>
      <c r="AD694" s="80">
        <v>315</v>
      </c>
      <c r="AE694" s="80">
        <v>230</v>
      </c>
      <c r="AF694" s="80">
        <v>5280</v>
      </c>
      <c r="AG694" s="80">
        <v>81</v>
      </c>
      <c r="AH694" s="80"/>
      <c r="AI694" s="80" t="s">
        <v>8304</v>
      </c>
      <c r="AJ694" s="80" t="s">
        <v>8975</v>
      </c>
      <c r="AK694" s="84" t="s">
        <v>9832</v>
      </c>
      <c r="AL694" s="80"/>
      <c r="AM694" s="82">
        <v>40779.475706018522</v>
      </c>
      <c r="AN694" s="80" t="s">
        <v>11418</v>
      </c>
      <c r="AO694" s="84" t="s">
        <v>12110</v>
      </c>
      <c r="AP694" s="80" t="s">
        <v>66</v>
      </c>
      <c r="AQ694" s="2"/>
      <c r="AR694" s="3"/>
      <c r="AS694" s="3"/>
      <c r="AT694" s="3"/>
      <c r="AU694" s="3"/>
    </row>
    <row r="695" spans="1:47" x14ac:dyDescent="0.35">
      <c r="A695" s="66" t="s">
        <v>727</v>
      </c>
      <c r="B695" s="67"/>
      <c r="C695" s="67"/>
      <c r="D695" s="68"/>
      <c r="E695" s="70"/>
      <c r="F695" s="104" t="s">
        <v>10827</v>
      </c>
      <c r="G695" s="67"/>
      <c r="H695" s="71"/>
      <c r="I695" s="72"/>
      <c r="J695" s="72"/>
      <c r="K695" s="71" t="s">
        <v>13412</v>
      </c>
      <c r="L695" s="75"/>
      <c r="M695" s="76"/>
      <c r="N695" s="76"/>
      <c r="O695" s="77"/>
      <c r="P695" s="78"/>
      <c r="Q695" s="78"/>
      <c r="R695" s="88"/>
      <c r="S695" s="88"/>
      <c r="T695" s="88"/>
      <c r="U695" s="88"/>
      <c r="V695" s="52"/>
      <c r="W695" s="52"/>
      <c r="X695" s="52"/>
      <c r="Y695" s="52"/>
      <c r="Z695" s="51"/>
      <c r="AA695" s="73"/>
      <c r="AB695" s="73"/>
      <c r="AC695" s="74"/>
      <c r="AD695" s="80">
        <v>3037</v>
      </c>
      <c r="AE695" s="80">
        <v>6006</v>
      </c>
      <c r="AF695" s="80">
        <v>64760</v>
      </c>
      <c r="AG695" s="80">
        <v>72661</v>
      </c>
      <c r="AH695" s="80"/>
      <c r="AI695" s="80" t="s">
        <v>8305</v>
      </c>
      <c r="AJ695" s="80" t="s">
        <v>9202</v>
      </c>
      <c r="AK695" s="84" t="s">
        <v>9833</v>
      </c>
      <c r="AL695" s="80"/>
      <c r="AM695" s="82">
        <v>40187.595925925925</v>
      </c>
      <c r="AN695" s="80" t="s">
        <v>11418</v>
      </c>
      <c r="AO695" s="84" t="s">
        <v>12111</v>
      </c>
      <c r="AP695" s="80" t="s">
        <v>66</v>
      </c>
      <c r="AQ695" s="2"/>
      <c r="AR695" s="3"/>
      <c r="AS695" s="3"/>
      <c r="AT695" s="3"/>
      <c r="AU695" s="3"/>
    </row>
    <row r="696" spans="1:47" x14ac:dyDescent="0.35">
      <c r="A696" s="66" t="s">
        <v>728</v>
      </c>
      <c r="B696" s="67"/>
      <c r="C696" s="67"/>
      <c r="D696" s="68"/>
      <c r="E696" s="70"/>
      <c r="F696" s="104" t="s">
        <v>10828</v>
      </c>
      <c r="G696" s="67"/>
      <c r="H696" s="71"/>
      <c r="I696" s="72"/>
      <c r="J696" s="72"/>
      <c r="K696" s="71" t="s">
        <v>13413</v>
      </c>
      <c r="L696" s="75"/>
      <c r="M696" s="76"/>
      <c r="N696" s="76"/>
      <c r="O696" s="77"/>
      <c r="P696" s="78"/>
      <c r="Q696" s="78"/>
      <c r="R696" s="88"/>
      <c r="S696" s="88"/>
      <c r="T696" s="88"/>
      <c r="U696" s="88"/>
      <c r="V696" s="52"/>
      <c r="W696" s="52"/>
      <c r="X696" s="52"/>
      <c r="Y696" s="52"/>
      <c r="Z696" s="51"/>
      <c r="AA696" s="73"/>
      <c r="AB696" s="73"/>
      <c r="AC696" s="74"/>
      <c r="AD696" s="80">
        <v>2208</v>
      </c>
      <c r="AE696" s="80">
        <v>257</v>
      </c>
      <c r="AF696" s="80">
        <v>40645</v>
      </c>
      <c r="AG696" s="80">
        <v>9455</v>
      </c>
      <c r="AH696" s="80"/>
      <c r="AI696" s="80" t="s">
        <v>8306</v>
      </c>
      <c r="AJ696" s="80"/>
      <c r="AK696" s="80"/>
      <c r="AL696" s="80"/>
      <c r="AM696" s="82">
        <v>42016.79519675926</v>
      </c>
      <c r="AN696" s="80" t="s">
        <v>11418</v>
      </c>
      <c r="AO696" s="84" t="s">
        <v>12112</v>
      </c>
      <c r="AP696" s="80" t="s">
        <v>66</v>
      </c>
      <c r="AQ696" s="2"/>
      <c r="AR696" s="3"/>
      <c r="AS696" s="3"/>
      <c r="AT696" s="3"/>
      <c r="AU696" s="3"/>
    </row>
    <row r="697" spans="1:47" x14ac:dyDescent="0.35">
      <c r="A697" s="66" t="s">
        <v>729</v>
      </c>
      <c r="B697" s="67"/>
      <c r="C697" s="67"/>
      <c r="D697" s="68"/>
      <c r="E697" s="70"/>
      <c r="F697" s="104" t="s">
        <v>10829</v>
      </c>
      <c r="G697" s="67"/>
      <c r="H697" s="71"/>
      <c r="I697" s="72"/>
      <c r="J697" s="72"/>
      <c r="K697" s="71" t="s">
        <v>13414</v>
      </c>
      <c r="L697" s="75"/>
      <c r="M697" s="76"/>
      <c r="N697" s="76"/>
      <c r="O697" s="77"/>
      <c r="P697" s="78"/>
      <c r="Q697" s="78"/>
      <c r="R697" s="88"/>
      <c r="S697" s="88"/>
      <c r="T697" s="88"/>
      <c r="U697" s="88"/>
      <c r="V697" s="52"/>
      <c r="W697" s="52"/>
      <c r="X697" s="52"/>
      <c r="Y697" s="52"/>
      <c r="Z697" s="51"/>
      <c r="AA697" s="73"/>
      <c r="AB697" s="73"/>
      <c r="AC697" s="74"/>
      <c r="AD697" s="80">
        <v>464</v>
      </c>
      <c r="AE697" s="80">
        <v>122</v>
      </c>
      <c r="AF697" s="80">
        <v>1255</v>
      </c>
      <c r="AG697" s="80">
        <v>707</v>
      </c>
      <c r="AH697" s="80"/>
      <c r="AI697" s="80" t="s">
        <v>8307</v>
      </c>
      <c r="AJ697" s="80"/>
      <c r="AK697" s="84" t="s">
        <v>9834</v>
      </c>
      <c r="AL697" s="80"/>
      <c r="AM697" s="82">
        <v>40308.558506944442</v>
      </c>
      <c r="AN697" s="80" t="s">
        <v>11418</v>
      </c>
      <c r="AO697" s="84" t="s">
        <v>12113</v>
      </c>
      <c r="AP697" s="80" t="s">
        <v>66</v>
      </c>
      <c r="AQ697" s="2"/>
      <c r="AR697" s="3"/>
      <c r="AS697" s="3"/>
      <c r="AT697" s="3"/>
      <c r="AU697" s="3"/>
    </row>
    <row r="698" spans="1:47" x14ac:dyDescent="0.35">
      <c r="A698" s="66" t="s">
        <v>730</v>
      </c>
      <c r="B698" s="67"/>
      <c r="C698" s="67"/>
      <c r="D698" s="68"/>
      <c r="E698" s="70"/>
      <c r="F698" s="104" t="s">
        <v>10830</v>
      </c>
      <c r="G698" s="67"/>
      <c r="H698" s="71"/>
      <c r="I698" s="72"/>
      <c r="J698" s="72"/>
      <c r="K698" s="71" t="s">
        <v>13415</v>
      </c>
      <c r="L698" s="75"/>
      <c r="M698" s="76"/>
      <c r="N698" s="76"/>
      <c r="O698" s="77"/>
      <c r="P698" s="78"/>
      <c r="Q698" s="78"/>
      <c r="R698" s="88"/>
      <c r="S698" s="88"/>
      <c r="T698" s="88"/>
      <c r="U698" s="88"/>
      <c r="V698" s="52"/>
      <c r="W698" s="52"/>
      <c r="X698" s="52"/>
      <c r="Y698" s="52"/>
      <c r="Z698" s="51"/>
      <c r="AA698" s="73"/>
      <c r="AB698" s="73"/>
      <c r="AC698" s="74"/>
      <c r="AD698" s="80">
        <v>211</v>
      </c>
      <c r="AE698" s="80">
        <v>270</v>
      </c>
      <c r="AF698" s="80">
        <v>259</v>
      </c>
      <c r="AG698" s="80">
        <v>301</v>
      </c>
      <c r="AH698" s="80"/>
      <c r="AI698" s="80" t="s">
        <v>8308</v>
      </c>
      <c r="AJ698" s="80"/>
      <c r="AK698" s="84" t="s">
        <v>9835</v>
      </c>
      <c r="AL698" s="80"/>
      <c r="AM698" s="82">
        <v>43121.027199074073</v>
      </c>
      <c r="AN698" s="80" t="s">
        <v>11418</v>
      </c>
      <c r="AO698" s="84" t="s">
        <v>12114</v>
      </c>
      <c r="AP698" s="80" t="s">
        <v>66</v>
      </c>
      <c r="AQ698" s="2"/>
      <c r="AR698" s="3"/>
      <c r="AS698" s="3"/>
      <c r="AT698" s="3"/>
      <c r="AU698" s="3"/>
    </row>
    <row r="699" spans="1:47" x14ac:dyDescent="0.35">
      <c r="A699" s="66" t="s">
        <v>731</v>
      </c>
      <c r="B699" s="67"/>
      <c r="C699" s="67"/>
      <c r="D699" s="68"/>
      <c r="E699" s="70"/>
      <c r="F699" s="104" t="s">
        <v>10831</v>
      </c>
      <c r="G699" s="67"/>
      <c r="H699" s="71"/>
      <c r="I699" s="72"/>
      <c r="J699" s="72"/>
      <c r="K699" s="71" t="s">
        <v>13416</v>
      </c>
      <c r="L699" s="75"/>
      <c r="M699" s="76"/>
      <c r="N699" s="76"/>
      <c r="O699" s="77"/>
      <c r="P699" s="78"/>
      <c r="Q699" s="78"/>
      <c r="R699" s="88"/>
      <c r="S699" s="88"/>
      <c r="T699" s="88"/>
      <c r="U699" s="88"/>
      <c r="V699" s="52"/>
      <c r="W699" s="52"/>
      <c r="X699" s="52"/>
      <c r="Y699" s="52"/>
      <c r="Z699" s="51"/>
      <c r="AA699" s="73"/>
      <c r="AB699" s="73"/>
      <c r="AC699" s="74"/>
      <c r="AD699" s="80">
        <v>288</v>
      </c>
      <c r="AE699" s="80">
        <v>1190</v>
      </c>
      <c r="AF699" s="80">
        <v>282369</v>
      </c>
      <c r="AG699" s="80">
        <v>209</v>
      </c>
      <c r="AH699" s="80"/>
      <c r="AI699" s="80" t="s">
        <v>8309</v>
      </c>
      <c r="AJ699" s="80" t="s">
        <v>8892</v>
      </c>
      <c r="AK699" s="80"/>
      <c r="AL699" s="80"/>
      <c r="AM699" s="82">
        <v>42017.709733796299</v>
      </c>
      <c r="AN699" s="80" t="s">
        <v>11418</v>
      </c>
      <c r="AO699" s="84" t="s">
        <v>12115</v>
      </c>
      <c r="AP699" s="80" t="s">
        <v>66</v>
      </c>
      <c r="AQ699" s="2"/>
      <c r="AR699" s="3"/>
      <c r="AS699" s="3"/>
      <c r="AT699" s="3"/>
      <c r="AU699" s="3"/>
    </row>
    <row r="700" spans="1:47" x14ac:dyDescent="0.35">
      <c r="A700" s="66" t="s">
        <v>732</v>
      </c>
      <c r="B700" s="67"/>
      <c r="C700" s="67"/>
      <c r="D700" s="68"/>
      <c r="E700" s="70"/>
      <c r="F700" s="104" t="s">
        <v>10832</v>
      </c>
      <c r="G700" s="67"/>
      <c r="H700" s="71"/>
      <c r="I700" s="72"/>
      <c r="J700" s="72"/>
      <c r="K700" s="71" t="s">
        <v>13417</v>
      </c>
      <c r="L700" s="75"/>
      <c r="M700" s="76"/>
      <c r="N700" s="76"/>
      <c r="O700" s="77"/>
      <c r="P700" s="78"/>
      <c r="Q700" s="78"/>
      <c r="R700" s="88"/>
      <c r="S700" s="88"/>
      <c r="T700" s="88"/>
      <c r="U700" s="88"/>
      <c r="V700" s="52"/>
      <c r="W700" s="52"/>
      <c r="X700" s="52"/>
      <c r="Y700" s="52"/>
      <c r="Z700" s="51"/>
      <c r="AA700" s="73"/>
      <c r="AB700" s="73"/>
      <c r="AC700" s="74"/>
      <c r="AD700" s="80">
        <v>86</v>
      </c>
      <c r="AE700" s="80">
        <v>54</v>
      </c>
      <c r="AF700" s="80">
        <v>350</v>
      </c>
      <c r="AG700" s="80">
        <v>83</v>
      </c>
      <c r="AH700" s="80"/>
      <c r="AI700" s="80" t="s">
        <v>8310</v>
      </c>
      <c r="AJ700" s="80"/>
      <c r="AK700" s="84" t="s">
        <v>9836</v>
      </c>
      <c r="AL700" s="80"/>
      <c r="AM700" s="82">
        <v>39976.225532407407</v>
      </c>
      <c r="AN700" s="80" t="s">
        <v>11418</v>
      </c>
      <c r="AO700" s="84" t="s">
        <v>12116</v>
      </c>
      <c r="AP700" s="80" t="s">
        <v>66</v>
      </c>
      <c r="AQ700" s="2"/>
      <c r="AR700" s="3"/>
      <c r="AS700" s="3"/>
      <c r="AT700" s="3"/>
      <c r="AU700" s="3"/>
    </row>
    <row r="701" spans="1:47" x14ac:dyDescent="0.35">
      <c r="A701" s="66" t="s">
        <v>733</v>
      </c>
      <c r="B701" s="67"/>
      <c r="C701" s="67"/>
      <c r="D701" s="68"/>
      <c r="E701" s="70"/>
      <c r="F701" s="104" t="s">
        <v>10833</v>
      </c>
      <c r="G701" s="67"/>
      <c r="H701" s="71"/>
      <c r="I701" s="72"/>
      <c r="J701" s="72"/>
      <c r="K701" s="71" t="s">
        <v>13418</v>
      </c>
      <c r="L701" s="75"/>
      <c r="M701" s="76"/>
      <c r="N701" s="76"/>
      <c r="O701" s="77"/>
      <c r="P701" s="78"/>
      <c r="Q701" s="78"/>
      <c r="R701" s="88"/>
      <c r="S701" s="88"/>
      <c r="T701" s="88"/>
      <c r="U701" s="88"/>
      <c r="V701" s="52"/>
      <c r="W701" s="52"/>
      <c r="X701" s="52"/>
      <c r="Y701" s="52"/>
      <c r="Z701" s="51"/>
      <c r="AA701" s="73"/>
      <c r="AB701" s="73"/>
      <c r="AC701" s="74"/>
      <c r="AD701" s="80">
        <v>533</v>
      </c>
      <c r="AE701" s="80">
        <v>260</v>
      </c>
      <c r="AF701" s="80">
        <v>1599</v>
      </c>
      <c r="AG701" s="80">
        <v>2212</v>
      </c>
      <c r="AH701" s="80"/>
      <c r="AI701" s="80" t="s">
        <v>8311</v>
      </c>
      <c r="AJ701" s="80" t="s">
        <v>9203</v>
      </c>
      <c r="AK701" s="84" t="s">
        <v>9837</v>
      </c>
      <c r="AL701" s="80"/>
      <c r="AM701" s="82">
        <v>43103.65184027778</v>
      </c>
      <c r="AN701" s="80" t="s">
        <v>11418</v>
      </c>
      <c r="AO701" s="84" t="s">
        <v>12117</v>
      </c>
      <c r="AP701" s="80" t="s">
        <v>66</v>
      </c>
      <c r="AQ701" s="2"/>
      <c r="AR701" s="3"/>
      <c r="AS701" s="3"/>
      <c r="AT701" s="3"/>
      <c r="AU701" s="3"/>
    </row>
    <row r="702" spans="1:47" x14ac:dyDescent="0.35">
      <c r="A702" s="66" t="s">
        <v>734</v>
      </c>
      <c r="B702" s="67"/>
      <c r="C702" s="67"/>
      <c r="D702" s="68"/>
      <c r="E702" s="70"/>
      <c r="F702" s="104" t="s">
        <v>10834</v>
      </c>
      <c r="G702" s="67"/>
      <c r="H702" s="71"/>
      <c r="I702" s="72"/>
      <c r="J702" s="72"/>
      <c r="K702" s="71" t="s">
        <v>13419</v>
      </c>
      <c r="L702" s="75"/>
      <c r="M702" s="76"/>
      <c r="N702" s="76"/>
      <c r="O702" s="77"/>
      <c r="P702" s="78"/>
      <c r="Q702" s="78"/>
      <c r="R702" s="88"/>
      <c r="S702" s="88"/>
      <c r="T702" s="88"/>
      <c r="U702" s="88"/>
      <c r="V702" s="52"/>
      <c r="W702" s="52"/>
      <c r="X702" s="52"/>
      <c r="Y702" s="52"/>
      <c r="Z702" s="51"/>
      <c r="AA702" s="73"/>
      <c r="AB702" s="73"/>
      <c r="AC702" s="74"/>
      <c r="AD702" s="80">
        <v>60</v>
      </c>
      <c r="AE702" s="80">
        <v>106</v>
      </c>
      <c r="AF702" s="80">
        <v>3214</v>
      </c>
      <c r="AG702" s="80">
        <v>3346</v>
      </c>
      <c r="AH702" s="80"/>
      <c r="AI702" s="80" t="s">
        <v>8312</v>
      </c>
      <c r="AJ702" s="80" t="s">
        <v>8892</v>
      </c>
      <c r="AK702" s="80"/>
      <c r="AL702" s="80"/>
      <c r="AM702" s="82">
        <v>43205.732037037036</v>
      </c>
      <c r="AN702" s="80" t="s">
        <v>11418</v>
      </c>
      <c r="AO702" s="84" t="s">
        <v>12118</v>
      </c>
      <c r="AP702" s="80" t="s">
        <v>66</v>
      </c>
      <c r="AQ702" s="2"/>
      <c r="AR702" s="3"/>
      <c r="AS702" s="3"/>
      <c r="AT702" s="3"/>
      <c r="AU702" s="3"/>
    </row>
    <row r="703" spans="1:47" x14ac:dyDescent="0.35">
      <c r="A703" s="66" t="s">
        <v>1213</v>
      </c>
      <c r="B703" s="67"/>
      <c r="C703" s="67"/>
      <c r="D703" s="68"/>
      <c r="E703" s="70"/>
      <c r="F703" s="104" t="s">
        <v>10835</v>
      </c>
      <c r="G703" s="67"/>
      <c r="H703" s="71"/>
      <c r="I703" s="72"/>
      <c r="J703" s="72"/>
      <c r="K703" s="71" t="s">
        <v>13420</v>
      </c>
      <c r="L703" s="75"/>
      <c r="M703" s="76"/>
      <c r="N703" s="76"/>
      <c r="O703" s="77"/>
      <c r="P703" s="78"/>
      <c r="Q703" s="78"/>
      <c r="R703" s="88"/>
      <c r="S703" s="88"/>
      <c r="T703" s="88"/>
      <c r="U703" s="88"/>
      <c r="V703" s="52"/>
      <c r="W703" s="52"/>
      <c r="X703" s="52"/>
      <c r="Y703" s="52"/>
      <c r="Z703" s="51"/>
      <c r="AA703" s="73"/>
      <c r="AB703" s="73"/>
      <c r="AC703" s="74"/>
      <c r="AD703" s="80">
        <v>38</v>
      </c>
      <c r="AE703" s="80">
        <v>16</v>
      </c>
      <c r="AF703" s="80">
        <v>5271</v>
      </c>
      <c r="AG703" s="80">
        <v>2790</v>
      </c>
      <c r="AH703" s="80"/>
      <c r="AI703" s="80" t="s">
        <v>8313</v>
      </c>
      <c r="AJ703" s="80"/>
      <c r="AK703" s="80"/>
      <c r="AL703" s="80"/>
      <c r="AM703" s="82">
        <v>41445.823622685188</v>
      </c>
      <c r="AN703" s="80" t="s">
        <v>11418</v>
      </c>
      <c r="AO703" s="84" t="s">
        <v>12119</v>
      </c>
      <c r="AP703" s="80" t="s">
        <v>66</v>
      </c>
      <c r="AQ703" s="2"/>
      <c r="AR703" s="3"/>
      <c r="AS703" s="3"/>
      <c r="AT703" s="3"/>
      <c r="AU703" s="3"/>
    </row>
    <row r="704" spans="1:47" x14ac:dyDescent="0.35">
      <c r="A704" s="66" t="s">
        <v>735</v>
      </c>
      <c r="B704" s="67"/>
      <c r="C704" s="67"/>
      <c r="D704" s="68"/>
      <c r="E704" s="70"/>
      <c r="F704" s="104" t="s">
        <v>10836</v>
      </c>
      <c r="G704" s="67"/>
      <c r="H704" s="71"/>
      <c r="I704" s="72"/>
      <c r="J704" s="72"/>
      <c r="K704" s="71" t="s">
        <v>13421</v>
      </c>
      <c r="L704" s="75"/>
      <c r="M704" s="76"/>
      <c r="N704" s="76"/>
      <c r="O704" s="77"/>
      <c r="P704" s="78"/>
      <c r="Q704" s="78"/>
      <c r="R704" s="88"/>
      <c r="S704" s="88"/>
      <c r="T704" s="88"/>
      <c r="U704" s="88"/>
      <c r="V704" s="52"/>
      <c r="W704" s="52"/>
      <c r="X704" s="52"/>
      <c r="Y704" s="52"/>
      <c r="Z704" s="51"/>
      <c r="AA704" s="73"/>
      <c r="AB704" s="73"/>
      <c r="AC704" s="74"/>
      <c r="AD704" s="80">
        <v>1</v>
      </c>
      <c r="AE704" s="80">
        <v>2864</v>
      </c>
      <c r="AF704" s="80">
        <v>423408</v>
      </c>
      <c r="AG704" s="80">
        <v>577</v>
      </c>
      <c r="AH704" s="80"/>
      <c r="AI704" s="80" t="s">
        <v>8314</v>
      </c>
      <c r="AJ704" s="80" t="s">
        <v>9026</v>
      </c>
      <c r="AK704" s="84" t="s">
        <v>9838</v>
      </c>
      <c r="AL704" s="80"/>
      <c r="AM704" s="82">
        <v>44204.177164351851</v>
      </c>
      <c r="AN704" s="80" t="s">
        <v>11418</v>
      </c>
      <c r="AO704" s="84" t="s">
        <v>12120</v>
      </c>
      <c r="AP704" s="80" t="s">
        <v>66</v>
      </c>
      <c r="AQ704" s="2"/>
      <c r="AR704" s="3"/>
      <c r="AS704" s="3"/>
      <c r="AT704" s="3"/>
      <c r="AU704" s="3"/>
    </row>
    <row r="705" spans="1:47" x14ac:dyDescent="0.35">
      <c r="A705" s="66" t="s">
        <v>736</v>
      </c>
      <c r="B705" s="67"/>
      <c r="C705" s="67"/>
      <c r="D705" s="68"/>
      <c r="E705" s="70"/>
      <c r="F705" s="104" t="s">
        <v>10837</v>
      </c>
      <c r="G705" s="67"/>
      <c r="H705" s="71"/>
      <c r="I705" s="72"/>
      <c r="J705" s="72"/>
      <c r="K705" s="71" t="s">
        <v>13422</v>
      </c>
      <c r="L705" s="75"/>
      <c r="M705" s="76"/>
      <c r="N705" s="76"/>
      <c r="O705" s="77"/>
      <c r="P705" s="78"/>
      <c r="Q705" s="78"/>
      <c r="R705" s="88"/>
      <c r="S705" s="88"/>
      <c r="T705" s="88"/>
      <c r="U705" s="88"/>
      <c r="V705" s="52"/>
      <c r="W705" s="52"/>
      <c r="X705" s="52"/>
      <c r="Y705" s="52"/>
      <c r="Z705" s="51"/>
      <c r="AA705" s="73"/>
      <c r="AB705" s="73"/>
      <c r="AC705" s="74"/>
      <c r="AD705" s="80">
        <v>812</v>
      </c>
      <c r="AE705" s="80">
        <v>1076</v>
      </c>
      <c r="AF705" s="80">
        <v>26210</v>
      </c>
      <c r="AG705" s="80">
        <v>11704</v>
      </c>
      <c r="AH705" s="80"/>
      <c r="AI705" s="80" t="s">
        <v>8315</v>
      </c>
      <c r="AJ705" s="80" t="s">
        <v>9204</v>
      </c>
      <c r="AK705" s="80"/>
      <c r="AL705" s="80"/>
      <c r="AM705" s="82">
        <v>41037.375185185185</v>
      </c>
      <c r="AN705" s="80" t="s">
        <v>11418</v>
      </c>
      <c r="AO705" s="84" t="s">
        <v>12121</v>
      </c>
      <c r="AP705" s="80" t="s">
        <v>66</v>
      </c>
      <c r="AQ705" s="2"/>
      <c r="AR705" s="3"/>
      <c r="AS705" s="3"/>
      <c r="AT705" s="3"/>
      <c r="AU705" s="3"/>
    </row>
    <row r="706" spans="1:47" x14ac:dyDescent="0.35">
      <c r="A706" s="66" t="s">
        <v>1219</v>
      </c>
      <c r="B706" s="67"/>
      <c r="C706" s="67"/>
      <c r="D706" s="68"/>
      <c r="E706" s="70"/>
      <c r="F706" s="104" t="s">
        <v>10838</v>
      </c>
      <c r="G706" s="67"/>
      <c r="H706" s="71"/>
      <c r="I706" s="72"/>
      <c r="J706" s="72"/>
      <c r="K706" s="71" t="s">
        <v>13423</v>
      </c>
      <c r="L706" s="75"/>
      <c r="M706" s="76"/>
      <c r="N706" s="76"/>
      <c r="O706" s="77"/>
      <c r="P706" s="78"/>
      <c r="Q706" s="78"/>
      <c r="R706" s="88"/>
      <c r="S706" s="88"/>
      <c r="T706" s="88"/>
      <c r="U706" s="88"/>
      <c r="V706" s="52"/>
      <c r="W706" s="52"/>
      <c r="X706" s="52"/>
      <c r="Y706" s="52"/>
      <c r="Z706" s="51"/>
      <c r="AA706" s="73"/>
      <c r="AB706" s="73"/>
      <c r="AC706" s="74"/>
      <c r="AD706" s="80">
        <v>5376</v>
      </c>
      <c r="AE706" s="80">
        <v>5122</v>
      </c>
      <c r="AF706" s="80">
        <v>8545</v>
      </c>
      <c r="AG706" s="80">
        <v>11526</v>
      </c>
      <c r="AH706" s="80"/>
      <c r="AI706" s="80" t="s">
        <v>8316</v>
      </c>
      <c r="AJ706" s="80" t="s">
        <v>8875</v>
      </c>
      <c r="AK706" s="84" t="s">
        <v>9839</v>
      </c>
      <c r="AL706" s="80"/>
      <c r="AM706" s="82">
        <v>40475.648888888885</v>
      </c>
      <c r="AN706" s="80" t="s">
        <v>11418</v>
      </c>
      <c r="AO706" s="84" t="s">
        <v>12122</v>
      </c>
      <c r="AP706" s="80" t="s">
        <v>66</v>
      </c>
      <c r="AQ706" s="2"/>
      <c r="AR706" s="3"/>
      <c r="AS706" s="3"/>
      <c r="AT706" s="3"/>
      <c r="AU706" s="3"/>
    </row>
    <row r="707" spans="1:47" x14ac:dyDescent="0.35">
      <c r="A707" s="66" t="s">
        <v>737</v>
      </c>
      <c r="B707" s="67"/>
      <c r="C707" s="67"/>
      <c r="D707" s="68"/>
      <c r="E707" s="70"/>
      <c r="F707" s="104" t="s">
        <v>10839</v>
      </c>
      <c r="G707" s="67"/>
      <c r="H707" s="71"/>
      <c r="I707" s="72"/>
      <c r="J707" s="72"/>
      <c r="K707" s="71" t="s">
        <v>13424</v>
      </c>
      <c r="L707" s="75"/>
      <c r="M707" s="76"/>
      <c r="N707" s="76"/>
      <c r="O707" s="77"/>
      <c r="P707" s="78"/>
      <c r="Q707" s="78"/>
      <c r="R707" s="88"/>
      <c r="S707" s="88"/>
      <c r="T707" s="88"/>
      <c r="U707" s="88"/>
      <c r="V707" s="52"/>
      <c r="W707" s="52"/>
      <c r="X707" s="52"/>
      <c r="Y707" s="52"/>
      <c r="Z707" s="51"/>
      <c r="AA707" s="73"/>
      <c r="AB707" s="73"/>
      <c r="AC707" s="74"/>
      <c r="AD707" s="80">
        <v>1</v>
      </c>
      <c r="AE707" s="80">
        <v>1854</v>
      </c>
      <c r="AF707" s="80">
        <v>320888</v>
      </c>
      <c r="AG707" s="80">
        <v>2</v>
      </c>
      <c r="AH707" s="80"/>
      <c r="AI707" s="80" t="s">
        <v>8317</v>
      </c>
      <c r="AJ707" s="80" t="s">
        <v>9099</v>
      </c>
      <c r="AK707" s="84" t="s">
        <v>9840</v>
      </c>
      <c r="AL707" s="80"/>
      <c r="AM707" s="82">
        <v>43904.259247685186</v>
      </c>
      <c r="AN707" s="80" t="s">
        <v>11418</v>
      </c>
      <c r="AO707" s="84" t="s">
        <v>12123</v>
      </c>
      <c r="AP707" s="80" t="s">
        <v>66</v>
      </c>
      <c r="AQ707" s="2"/>
      <c r="AR707" s="3"/>
      <c r="AS707" s="3"/>
      <c r="AT707" s="3"/>
      <c r="AU707" s="3"/>
    </row>
    <row r="708" spans="1:47" x14ac:dyDescent="0.35">
      <c r="A708" s="66" t="s">
        <v>1214</v>
      </c>
      <c r="B708" s="67"/>
      <c r="C708" s="67"/>
      <c r="D708" s="68"/>
      <c r="E708" s="70"/>
      <c r="F708" s="104" t="s">
        <v>10840</v>
      </c>
      <c r="G708" s="67"/>
      <c r="H708" s="71"/>
      <c r="I708" s="72"/>
      <c r="J708" s="72"/>
      <c r="K708" s="71" t="s">
        <v>13425</v>
      </c>
      <c r="L708" s="75"/>
      <c r="M708" s="76"/>
      <c r="N708" s="76"/>
      <c r="O708" s="77"/>
      <c r="P708" s="78"/>
      <c r="Q708" s="78"/>
      <c r="R708" s="88"/>
      <c r="S708" s="88"/>
      <c r="T708" s="88"/>
      <c r="U708" s="88"/>
      <c r="V708" s="52"/>
      <c r="W708" s="52"/>
      <c r="X708" s="52"/>
      <c r="Y708" s="52"/>
      <c r="Z708" s="51"/>
      <c r="AA708" s="73"/>
      <c r="AB708" s="73"/>
      <c r="AC708" s="74"/>
      <c r="AD708" s="80">
        <v>642</v>
      </c>
      <c r="AE708" s="80">
        <v>122</v>
      </c>
      <c r="AF708" s="80">
        <v>12305</v>
      </c>
      <c r="AG708" s="80">
        <v>15590</v>
      </c>
      <c r="AH708" s="80"/>
      <c r="AI708" s="80" t="s">
        <v>8318</v>
      </c>
      <c r="AJ708" s="80" t="s">
        <v>9205</v>
      </c>
      <c r="AK708" s="84" t="s">
        <v>9841</v>
      </c>
      <c r="AL708" s="80"/>
      <c r="AM708" s="82">
        <v>44251.893680555557</v>
      </c>
      <c r="AN708" s="80" t="s">
        <v>11418</v>
      </c>
      <c r="AO708" s="84" t="s">
        <v>12124</v>
      </c>
      <c r="AP708" s="80" t="s">
        <v>66</v>
      </c>
      <c r="AQ708" s="2"/>
      <c r="AR708" s="3"/>
      <c r="AS708" s="3"/>
      <c r="AT708" s="3"/>
      <c r="AU708" s="3"/>
    </row>
    <row r="709" spans="1:47" x14ac:dyDescent="0.35">
      <c r="A709" s="66" t="s">
        <v>738</v>
      </c>
      <c r="B709" s="67"/>
      <c r="C709" s="67"/>
      <c r="D709" s="68"/>
      <c r="E709" s="70"/>
      <c r="F709" s="104" t="s">
        <v>10841</v>
      </c>
      <c r="G709" s="67"/>
      <c r="H709" s="71"/>
      <c r="I709" s="72"/>
      <c r="J709" s="72"/>
      <c r="K709" s="71" t="s">
        <v>13426</v>
      </c>
      <c r="L709" s="75"/>
      <c r="M709" s="76"/>
      <c r="N709" s="76"/>
      <c r="O709" s="77"/>
      <c r="P709" s="78"/>
      <c r="Q709" s="78"/>
      <c r="R709" s="88"/>
      <c r="S709" s="88"/>
      <c r="T709" s="88"/>
      <c r="U709" s="88"/>
      <c r="V709" s="52"/>
      <c r="W709" s="52"/>
      <c r="X709" s="52"/>
      <c r="Y709" s="52"/>
      <c r="Z709" s="51"/>
      <c r="AA709" s="73"/>
      <c r="AB709" s="73"/>
      <c r="AC709" s="74"/>
      <c r="AD709" s="80">
        <v>720</v>
      </c>
      <c r="AE709" s="80">
        <v>425</v>
      </c>
      <c r="AF709" s="80">
        <v>1022</v>
      </c>
      <c r="AG709" s="80">
        <v>837</v>
      </c>
      <c r="AH709" s="80"/>
      <c r="AI709" s="80" t="s">
        <v>8319</v>
      </c>
      <c r="AJ709" s="80" t="s">
        <v>9206</v>
      </c>
      <c r="AK709" s="80"/>
      <c r="AL709" s="80"/>
      <c r="AM709" s="82">
        <v>42702.443738425929</v>
      </c>
      <c r="AN709" s="80" t="s">
        <v>11418</v>
      </c>
      <c r="AO709" s="84" t="s">
        <v>12125</v>
      </c>
      <c r="AP709" s="80" t="s">
        <v>66</v>
      </c>
      <c r="AQ709" s="2"/>
      <c r="AR709" s="3"/>
      <c r="AS709" s="3"/>
      <c r="AT709" s="3"/>
      <c r="AU709" s="3"/>
    </row>
    <row r="710" spans="1:47" x14ac:dyDescent="0.35">
      <c r="A710" s="66" t="s">
        <v>739</v>
      </c>
      <c r="B710" s="67"/>
      <c r="C710" s="67"/>
      <c r="D710" s="68"/>
      <c r="E710" s="70"/>
      <c r="F710" s="104" t="s">
        <v>10842</v>
      </c>
      <c r="G710" s="67"/>
      <c r="H710" s="71"/>
      <c r="I710" s="72"/>
      <c r="J710" s="72"/>
      <c r="K710" s="71" t="s">
        <v>13427</v>
      </c>
      <c r="L710" s="75"/>
      <c r="M710" s="76"/>
      <c r="N710" s="76"/>
      <c r="O710" s="77"/>
      <c r="P710" s="78"/>
      <c r="Q710" s="78"/>
      <c r="R710" s="88"/>
      <c r="S710" s="88"/>
      <c r="T710" s="88"/>
      <c r="U710" s="88"/>
      <c r="V710" s="52"/>
      <c r="W710" s="52"/>
      <c r="X710" s="52"/>
      <c r="Y710" s="52"/>
      <c r="Z710" s="51"/>
      <c r="AA710" s="73"/>
      <c r="AB710" s="73"/>
      <c r="AC710" s="74"/>
      <c r="AD710" s="80">
        <v>153</v>
      </c>
      <c r="AE710" s="80">
        <v>6</v>
      </c>
      <c r="AF710" s="80">
        <v>441</v>
      </c>
      <c r="AG710" s="80">
        <v>58</v>
      </c>
      <c r="AH710" s="80"/>
      <c r="AI710" s="80" t="s">
        <v>8320</v>
      </c>
      <c r="AJ710" s="80"/>
      <c r="AK710" s="84" t="s">
        <v>9842</v>
      </c>
      <c r="AL710" s="80"/>
      <c r="AM710" s="82">
        <v>43923.855416666665</v>
      </c>
      <c r="AN710" s="80" t="s">
        <v>11418</v>
      </c>
      <c r="AO710" s="84" t="s">
        <v>12126</v>
      </c>
      <c r="AP710" s="80" t="s">
        <v>66</v>
      </c>
      <c r="AQ710" s="2"/>
      <c r="AR710" s="3"/>
      <c r="AS710" s="3"/>
      <c r="AT710" s="3"/>
      <c r="AU710" s="3"/>
    </row>
    <row r="711" spans="1:47" x14ac:dyDescent="0.35">
      <c r="A711" s="66" t="s">
        <v>1417</v>
      </c>
      <c r="B711" s="67"/>
      <c r="C711" s="67"/>
      <c r="D711" s="68"/>
      <c r="E711" s="70"/>
      <c r="F711" s="104" t="s">
        <v>10843</v>
      </c>
      <c r="G711" s="67"/>
      <c r="H711" s="71"/>
      <c r="I711" s="72"/>
      <c r="J711" s="72"/>
      <c r="K711" s="71" t="s">
        <v>13428</v>
      </c>
      <c r="L711" s="75"/>
      <c r="M711" s="76"/>
      <c r="N711" s="76"/>
      <c r="O711" s="77"/>
      <c r="P711" s="78"/>
      <c r="Q711" s="78"/>
      <c r="R711" s="88"/>
      <c r="S711" s="88"/>
      <c r="T711" s="88"/>
      <c r="U711" s="88"/>
      <c r="V711" s="52"/>
      <c r="W711" s="52"/>
      <c r="X711" s="52"/>
      <c r="Y711" s="52"/>
      <c r="Z711" s="51"/>
      <c r="AA711" s="73"/>
      <c r="AB711" s="73"/>
      <c r="AC711" s="74"/>
      <c r="AD711" s="80">
        <v>0</v>
      </c>
      <c r="AE711" s="80">
        <v>684</v>
      </c>
      <c r="AF711" s="80">
        <v>307</v>
      </c>
      <c r="AG711" s="80">
        <v>102</v>
      </c>
      <c r="AH711" s="80"/>
      <c r="AI711" s="80" t="s">
        <v>8321</v>
      </c>
      <c r="AJ711" s="80" t="s">
        <v>8875</v>
      </c>
      <c r="AK711" s="84" t="s">
        <v>9843</v>
      </c>
      <c r="AL711" s="80"/>
      <c r="AM711" s="82">
        <v>43228.695590277777</v>
      </c>
      <c r="AN711" s="80" t="s">
        <v>11418</v>
      </c>
      <c r="AO711" s="84" t="s">
        <v>12127</v>
      </c>
      <c r="AP711" s="80" t="s">
        <v>65</v>
      </c>
      <c r="AQ711" s="2"/>
      <c r="AR711" s="3"/>
      <c r="AS711" s="3"/>
      <c r="AT711" s="3"/>
      <c r="AU711" s="3"/>
    </row>
    <row r="712" spans="1:47" x14ac:dyDescent="0.35">
      <c r="A712" s="66" t="s">
        <v>740</v>
      </c>
      <c r="B712" s="67"/>
      <c r="C712" s="67"/>
      <c r="D712" s="68"/>
      <c r="E712" s="70"/>
      <c r="F712" s="104" t="s">
        <v>10844</v>
      </c>
      <c r="G712" s="67"/>
      <c r="H712" s="71"/>
      <c r="I712" s="72"/>
      <c r="J712" s="72"/>
      <c r="K712" s="71" t="s">
        <v>13429</v>
      </c>
      <c r="L712" s="75"/>
      <c r="M712" s="76"/>
      <c r="N712" s="76"/>
      <c r="O712" s="77"/>
      <c r="P712" s="78"/>
      <c r="Q712" s="78"/>
      <c r="R712" s="88"/>
      <c r="S712" s="88"/>
      <c r="T712" s="88"/>
      <c r="U712" s="88"/>
      <c r="V712" s="52"/>
      <c r="W712" s="52"/>
      <c r="X712" s="52"/>
      <c r="Y712" s="52"/>
      <c r="Z712" s="51"/>
      <c r="AA712" s="73"/>
      <c r="AB712" s="73"/>
      <c r="AC712" s="74"/>
      <c r="AD712" s="80">
        <v>2923</v>
      </c>
      <c r="AE712" s="80">
        <v>2861</v>
      </c>
      <c r="AF712" s="80">
        <v>22822</v>
      </c>
      <c r="AG712" s="80">
        <v>2009</v>
      </c>
      <c r="AH712" s="80"/>
      <c r="AI712" s="80" t="s">
        <v>8322</v>
      </c>
      <c r="AJ712" s="80" t="s">
        <v>9207</v>
      </c>
      <c r="AK712" s="84" t="s">
        <v>9844</v>
      </c>
      <c r="AL712" s="80"/>
      <c r="AM712" s="82">
        <v>39946.352384259262</v>
      </c>
      <c r="AN712" s="80" t="s">
        <v>11418</v>
      </c>
      <c r="AO712" s="84" t="s">
        <v>12128</v>
      </c>
      <c r="AP712" s="80" t="s">
        <v>66</v>
      </c>
      <c r="AQ712" s="2"/>
      <c r="AR712" s="3"/>
      <c r="AS712" s="3"/>
      <c r="AT712" s="3"/>
      <c r="AU712" s="3"/>
    </row>
    <row r="713" spans="1:47" x14ac:dyDescent="0.35">
      <c r="A713" s="66" t="s">
        <v>741</v>
      </c>
      <c r="B713" s="67"/>
      <c r="C713" s="67"/>
      <c r="D713" s="68"/>
      <c r="E713" s="70"/>
      <c r="F713" s="104" t="s">
        <v>10845</v>
      </c>
      <c r="G713" s="67"/>
      <c r="H713" s="71"/>
      <c r="I713" s="72"/>
      <c r="J713" s="72"/>
      <c r="K713" s="71" t="s">
        <v>13430</v>
      </c>
      <c r="L713" s="75"/>
      <c r="M713" s="76"/>
      <c r="N713" s="76"/>
      <c r="O713" s="77"/>
      <c r="P713" s="78"/>
      <c r="Q713" s="78"/>
      <c r="R713" s="88"/>
      <c r="S713" s="88"/>
      <c r="T713" s="88"/>
      <c r="U713" s="88"/>
      <c r="V713" s="52"/>
      <c r="W713" s="52"/>
      <c r="X713" s="52"/>
      <c r="Y713" s="52"/>
      <c r="Z713" s="51"/>
      <c r="AA713" s="73"/>
      <c r="AB713" s="73"/>
      <c r="AC713" s="74"/>
      <c r="AD713" s="80">
        <v>2</v>
      </c>
      <c r="AE713" s="80">
        <v>5777</v>
      </c>
      <c r="AF713" s="80">
        <v>221855</v>
      </c>
      <c r="AG713" s="80">
        <v>70165</v>
      </c>
      <c r="AH713" s="80"/>
      <c r="AI713" s="80" t="s">
        <v>8323</v>
      </c>
      <c r="AJ713" s="80" t="s">
        <v>9196</v>
      </c>
      <c r="AK713" s="84" t="s">
        <v>9845</v>
      </c>
      <c r="AL713" s="80"/>
      <c r="AM713" s="82">
        <v>43661.38826388889</v>
      </c>
      <c r="AN713" s="80" t="s">
        <v>11418</v>
      </c>
      <c r="AO713" s="84" t="s">
        <v>12129</v>
      </c>
      <c r="AP713" s="80" t="s">
        <v>66</v>
      </c>
      <c r="AQ713" s="2"/>
      <c r="AR713" s="3"/>
      <c r="AS713" s="3"/>
      <c r="AT713" s="3"/>
      <c r="AU713" s="3"/>
    </row>
    <row r="714" spans="1:47" x14ac:dyDescent="0.35">
      <c r="A714" s="66" t="s">
        <v>742</v>
      </c>
      <c r="B714" s="67"/>
      <c r="C714" s="67"/>
      <c r="D714" s="68"/>
      <c r="E714" s="70"/>
      <c r="F714" s="104" t="s">
        <v>10846</v>
      </c>
      <c r="G714" s="67"/>
      <c r="H714" s="71"/>
      <c r="I714" s="72"/>
      <c r="J714" s="72"/>
      <c r="K714" s="71" t="s">
        <v>13431</v>
      </c>
      <c r="L714" s="75"/>
      <c r="M714" s="76"/>
      <c r="N714" s="76"/>
      <c r="O714" s="77"/>
      <c r="P714" s="78"/>
      <c r="Q714" s="78"/>
      <c r="R714" s="88"/>
      <c r="S714" s="88"/>
      <c r="T714" s="88"/>
      <c r="U714" s="88"/>
      <c r="V714" s="52"/>
      <c r="W714" s="52"/>
      <c r="X714" s="52"/>
      <c r="Y714" s="52"/>
      <c r="Z714" s="51"/>
      <c r="AA714" s="73"/>
      <c r="AB714" s="73"/>
      <c r="AC714" s="74"/>
      <c r="AD714" s="80">
        <v>78</v>
      </c>
      <c r="AE714" s="80">
        <v>16</v>
      </c>
      <c r="AF714" s="80">
        <v>1621</v>
      </c>
      <c r="AG714" s="80">
        <v>935</v>
      </c>
      <c r="AH714" s="80"/>
      <c r="AI714" s="80" t="s">
        <v>8324</v>
      </c>
      <c r="AJ714" s="80" t="s">
        <v>9208</v>
      </c>
      <c r="AK714" s="80"/>
      <c r="AL714" s="80"/>
      <c r="AM714" s="82">
        <v>44045.436481481483</v>
      </c>
      <c r="AN714" s="80" t="s">
        <v>11418</v>
      </c>
      <c r="AO714" s="84" t="s">
        <v>12130</v>
      </c>
      <c r="AP714" s="80" t="s">
        <v>66</v>
      </c>
      <c r="AQ714" s="2"/>
      <c r="AR714" s="3"/>
      <c r="AS714" s="3"/>
      <c r="AT714" s="3"/>
      <c r="AU714" s="3"/>
    </row>
    <row r="715" spans="1:47" x14ac:dyDescent="0.35">
      <c r="A715" s="66" t="s">
        <v>1317</v>
      </c>
      <c r="B715" s="67"/>
      <c r="C715" s="67"/>
      <c r="D715" s="68"/>
      <c r="E715" s="70"/>
      <c r="F715" s="104" t="s">
        <v>10847</v>
      </c>
      <c r="G715" s="67"/>
      <c r="H715" s="71"/>
      <c r="I715" s="72"/>
      <c r="J715" s="72"/>
      <c r="K715" s="71" t="s">
        <v>13432</v>
      </c>
      <c r="L715" s="75"/>
      <c r="M715" s="76"/>
      <c r="N715" s="76"/>
      <c r="O715" s="77"/>
      <c r="P715" s="78"/>
      <c r="Q715" s="78"/>
      <c r="R715" s="88"/>
      <c r="S715" s="88"/>
      <c r="T715" s="88"/>
      <c r="U715" s="88"/>
      <c r="V715" s="52"/>
      <c r="W715" s="52"/>
      <c r="X715" s="52"/>
      <c r="Y715" s="52"/>
      <c r="Z715" s="51"/>
      <c r="AA715" s="73"/>
      <c r="AB715" s="73"/>
      <c r="AC715" s="74"/>
      <c r="AD715" s="80">
        <v>1203</v>
      </c>
      <c r="AE715" s="80">
        <v>628</v>
      </c>
      <c r="AF715" s="80">
        <v>4726</v>
      </c>
      <c r="AG715" s="80">
        <v>2557</v>
      </c>
      <c r="AH715" s="80"/>
      <c r="AI715" s="80" t="s">
        <v>8325</v>
      </c>
      <c r="AJ715" s="80" t="s">
        <v>9209</v>
      </c>
      <c r="AK715" s="84" t="s">
        <v>9846</v>
      </c>
      <c r="AL715" s="80"/>
      <c r="AM715" s="82">
        <v>39890.512418981481</v>
      </c>
      <c r="AN715" s="80" t="s">
        <v>11418</v>
      </c>
      <c r="AO715" s="84" t="s">
        <v>12131</v>
      </c>
      <c r="AP715" s="80" t="s">
        <v>66</v>
      </c>
      <c r="AQ715" s="2"/>
      <c r="AR715" s="3"/>
      <c r="AS715" s="3"/>
      <c r="AT715" s="3"/>
      <c r="AU715" s="3"/>
    </row>
    <row r="716" spans="1:47" x14ac:dyDescent="0.35">
      <c r="A716" s="66" t="s">
        <v>743</v>
      </c>
      <c r="B716" s="67"/>
      <c r="C716" s="67"/>
      <c r="D716" s="68"/>
      <c r="E716" s="70"/>
      <c r="F716" s="104" t="s">
        <v>10848</v>
      </c>
      <c r="G716" s="67"/>
      <c r="H716" s="71"/>
      <c r="I716" s="72"/>
      <c r="J716" s="72"/>
      <c r="K716" s="71" t="s">
        <v>13433</v>
      </c>
      <c r="L716" s="75"/>
      <c r="M716" s="76"/>
      <c r="N716" s="76"/>
      <c r="O716" s="77"/>
      <c r="P716" s="78"/>
      <c r="Q716" s="78"/>
      <c r="R716" s="88"/>
      <c r="S716" s="88"/>
      <c r="T716" s="88"/>
      <c r="U716" s="88"/>
      <c r="V716" s="52"/>
      <c r="W716" s="52"/>
      <c r="X716" s="52"/>
      <c r="Y716" s="52"/>
      <c r="Z716" s="51"/>
      <c r="AA716" s="73"/>
      <c r="AB716" s="73"/>
      <c r="AC716" s="74"/>
      <c r="AD716" s="80">
        <v>390</v>
      </c>
      <c r="AE716" s="80">
        <v>37</v>
      </c>
      <c r="AF716" s="80">
        <v>547</v>
      </c>
      <c r="AG716" s="80">
        <v>1639</v>
      </c>
      <c r="AH716" s="80"/>
      <c r="AI716" s="80"/>
      <c r="AJ716" s="80" t="s">
        <v>9210</v>
      </c>
      <c r="AK716" s="80"/>
      <c r="AL716" s="80"/>
      <c r="AM716" s="82">
        <v>43208.763611111113</v>
      </c>
      <c r="AN716" s="80" t="s">
        <v>11418</v>
      </c>
      <c r="AO716" s="84" t="s">
        <v>12132</v>
      </c>
      <c r="AP716" s="80" t="s">
        <v>66</v>
      </c>
      <c r="AQ716" s="2"/>
      <c r="AR716" s="3"/>
      <c r="AS716" s="3"/>
      <c r="AT716" s="3"/>
      <c r="AU716" s="3"/>
    </row>
    <row r="717" spans="1:47" x14ac:dyDescent="0.35">
      <c r="A717" s="66" t="s">
        <v>1418</v>
      </c>
      <c r="B717" s="67"/>
      <c r="C717" s="67"/>
      <c r="D717" s="68"/>
      <c r="E717" s="70"/>
      <c r="F717" s="104" t="s">
        <v>10849</v>
      </c>
      <c r="G717" s="67"/>
      <c r="H717" s="71"/>
      <c r="I717" s="72"/>
      <c r="J717" s="72"/>
      <c r="K717" s="71" t="s">
        <v>13434</v>
      </c>
      <c r="L717" s="75"/>
      <c r="M717" s="76"/>
      <c r="N717" s="76"/>
      <c r="O717" s="77"/>
      <c r="P717" s="78"/>
      <c r="Q717" s="78"/>
      <c r="R717" s="88"/>
      <c r="S717" s="88"/>
      <c r="T717" s="88"/>
      <c r="U717" s="88"/>
      <c r="V717" s="52"/>
      <c r="W717" s="52"/>
      <c r="X717" s="52"/>
      <c r="Y717" s="52"/>
      <c r="Z717" s="51"/>
      <c r="AA717" s="73"/>
      <c r="AB717" s="73"/>
      <c r="AC717" s="74"/>
      <c r="AD717" s="80">
        <v>103</v>
      </c>
      <c r="AE717" s="80">
        <v>390</v>
      </c>
      <c r="AF717" s="80">
        <v>335</v>
      </c>
      <c r="AG717" s="80">
        <v>294</v>
      </c>
      <c r="AH717" s="80"/>
      <c r="AI717" s="80" t="s">
        <v>8326</v>
      </c>
      <c r="AJ717" s="80" t="s">
        <v>8863</v>
      </c>
      <c r="AK717" s="84" t="s">
        <v>9847</v>
      </c>
      <c r="AL717" s="80"/>
      <c r="AM717" s="82">
        <v>43420.357766203706</v>
      </c>
      <c r="AN717" s="80" t="s">
        <v>11418</v>
      </c>
      <c r="AO717" s="84" t="s">
        <v>12133</v>
      </c>
      <c r="AP717" s="80" t="s">
        <v>65</v>
      </c>
      <c r="AQ717" s="2"/>
      <c r="AR717" s="3"/>
      <c r="AS717" s="3"/>
      <c r="AT717" s="3"/>
      <c r="AU717" s="3"/>
    </row>
    <row r="718" spans="1:47" x14ac:dyDescent="0.35">
      <c r="A718" s="66" t="s">
        <v>744</v>
      </c>
      <c r="B718" s="67"/>
      <c r="C718" s="67"/>
      <c r="D718" s="68"/>
      <c r="E718" s="70"/>
      <c r="F718" s="104" t="s">
        <v>10850</v>
      </c>
      <c r="G718" s="67"/>
      <c r="H718" s="71"/>
      <c r="I718" s="72"/>
      <c r="J718" s="72"/>
      <c r="K718" s="71" t="s">
        <v>13435</v>
      </c>
      <c r="L718" s="75"/>
      <c r="M718" s="76"/>
      <c r="N718" s="76"/>
      <c r="O718" s="77"/>
      <c r="P718" s="78"/>
      <c r="Q718" s="78"/>
      <c r="R718" s="88"/>
      <c r="S718" s="88"/>
      <c r="T718" s="88"/>
      <c r="U718" s="88"/>
      <c r="V718" s="52"/>
      <c r="W718" s="52"/>
      <c r="X718" s="52"/>
      <c r="Y718" s="52"/>
      <c r="Z718" s="51"/>
      <c r="AA718" s="73"/>
      <c r="AB718" s="73"/>
      <c r="AC718" s="74"/>
      <c r="AD718" s="80">
        <v>392</v>
      </c>
      <c r="AE718" s="80">
        <v>475</v>
      </c>
      <c r="AF718" s="80">
        <v>6405</v>
      </c>
      <c r="AG718" s="80">
        <v>10003</v>
      </c>
      <c r="AH718" s="80"/>
      <c r="AI718" s="84" t="s">
        <v>8327</v>
      </c>
      <c r="AJ718" s="80"/>
      <c r="AK718" s="84" t="s">
        <v>9848</v>
      </c>
      <c r="AL718" s="80"/>
      <c r="AM718" s="82">
        <v>40202.680254629631</v>
      </c>
      <c r="AN718" s="80" t="s">
        <v>11418</v>
      </c>
      <c r="AO718" s="84" t="s">
        <v>12134</v>
      </c>
      <c r="AP718" s="80" t="s">
        <v>66</v>
      </c>
      <c r="AQ718" s="2"/>
      <c r="AR718" s="3"/>
      <c r="AS718" s="3"/>
      <c r="AT718" s="3"/>
      <c r="AU718" s="3"/>
    </row>
    <row r="719" spans="1:47" x14ac:dyDescent="0.35">
      <c r="A719" s="66" t="s">
        <v>745</v>
      </c>
      <c r="B719" s="67"/>
      <c r="C719" s="67"/>
      <c r="D719" s="68"/>
      <c r="E719" s="70"/>
      <c r="F719" s="104" t="s">
        <v>10851</v>
      </c>
      <c r="G719" s="67"/>
      <c r="H719" s="71"/>
      <c r="I719" s="72"/>
      <c r="J719" s="72"/>
      <c r="K719" s="71" t="s">
        <v>13436</v>
      </c>
      <c r="L719" s="75"/>
      <c r="M719" s="76"/>
      <c r="N719" s="76"/>
      <c r="O719" s="77"/>
      <c r="P719" s="78"/>
      <c r="Q719" s="78"/>
      <c r="R719" s="88"/>
      <c r="S719" s="88"/>
      <c r="T719" s="88"/>
      <c r="U719" s="88"/>
      <c r="V719" s="52"/>
      <c r="W719" s="52"/>
      <c r="X719" s="52"/>
      <c r="Y719" s="52"/>
      <c r="Z719" s="51"/>
      <c r="AA719" s="73"/>
      <c r="AB719" s="73"/>
      <c r="AC719" s="74"/>
      <c r="AD719" s="80">
        <v>42</v>
      </c>
      <c r="AE719" s="80">
        <v>11</v>
      </c>
      <c r="AF719" s="80">
        <v>339</v>
      </c>
      <c r="AG719" s="80">
        <v>544</v>
      </c>
      <c r="AH719" s="80"/>
      <c r="AI719" s="80"/>
      <c r="AJ719" s="80" t="s">
        <v>8875</v>
      </c>
      <c r="AK719" s="80"/>
      <c r="AL719" s="80"/>
      <c r="AM719" s="82">
        <v>41531.631747685184</v>
      </c>
      <c r="AN719" s="80" t="s">
        <v>11418</v>
      </c>
      <c r="AO719" s="84" t="s">
        <v>12135</v>
      </c>
      <c r="AP719" s="80" t="s">
        <v>66</v>
      </c>
      <c r="AQ719" s="2"/>
      <c r="AR719" s="3"/>
      <c r="AS719" s="3"/>
      <c r="AT719" s="3"/>
      <c r="AU719" s="3"/>
    </row>
    <row r="720" spans="1:47" x14ac:dyDescent="0.35">
      <c r="A720" s="66" t="s">
        <v>746</v>
      </c>
      <c r="B720" s="67"/>
      <c r="C720" s="67"/>
      <c r="D720" s="68"/>
      <c r="E720" s="70"/>
      <c r="F720" s="104" t="s">
        <v>10852</v>
      </c>
      <c r="G720" s="67"/>
      <c r="H720" s="71"/>
      <c r="I720" s="72"/>
      <c r="J720" s="72"/>
      <c r="K720" s="71" t="s">
        <v>13437</v>
      </c>
      <c r="L720" s="75"/>
      <c r="M720" s="76"/>
      <c r="N720" s="76"/>
      <c r="O720" s="77"/>
      <c r="P720" s="78"/>
      <c r="Q720" s="78"/>
      <c r="R720" s="88"/>
      <c r="S720" s="88"/>
      <c r="T720" s="88"/>
      <c r="U720" s="88"/>
      <c r="V720" s="52"/>
      <c r="W720" s="52"/>
      <c r="X720" s="52"/>
      <c r="Y720" s="52"/>
      <c r="Z720" s="51"/>
      <c r="AA720" s="73"/>
      <c r="AB720" s="73"/>
      <c r="AC720" s="74"/>
      <c r="AD720" s="80">
        <v>293</v>
      </c>
      <c r="AE720" s="80">
        <v>26</v>
      </c>
      <c r="AF720" s="80">
        <v>1112</v>
      </c>
      <c r="AG720" s="80">
        <v>5624</v>
      </c>
      <c r="AH720" s="80"/>
      <c r="AI720" s="80" t="s">
        <v>8328</v>
      </c>
      <c r="AJ720" s="80"/>
      <c r="AK720" s="80"/>
      <c r="AL720" s="80"/>
      <c r="AM720" s="82">
        <v>44228.372106481482</v>
      </c>
      <c r="AN720" s="80" t="s">
        <v>11418</v>
      </c>
      <c r="AO720" s="84" t="s">
        <v>12136</v>
      </c>
      <c r="AP720" s="80" t="s">
        <v>66</v>
      </c>
      <c r="AQ720" s="2"/>
      <c r="AR720" s="3"/>
      <c r="AS720" s="3"/>
      <c r="AT720" s="3"/>
      <c r="AU720" s="3"/>
    </row>
    <row r="721" spans="1:47" x14ac:dyDescent="0.35">
      <c r="A721" s="66" t="s">
        <v>747</v>
      </c>
      <c r="B721" s="67"/>
      <c r="C721" s="67"/>
      <c r="D721" s="68"/>
      <c r="E721" s="70"/>
      <c r="F721" s="104" t="s">
        <v>10853</v>
      </c>
      <c r="G721" s="67"/>
      <c r="H721" s="71"/>
      <c r="I721" s="72"/>
      <c r="J721" s="72"/>
      <c r="K721" s="71" t="s">
        <v>13438</v>
      </c>
      <c r="L721" s="75"/>
      <c r="M721" s="76"/>
      <c r="N721" s="76"/>
      <c r="O721" s="77"/>
      <c r="P721" s="78"/>
      <c r="Q721" s="78"/>
      <c r="R721" s="88"/>
      <c r="S721" s="88"/>
      <c r="T721" s="88"/>
      <c r="U721" s="88"/>
      <c r="V721" s="52"/>
      <c r="W721" s="52"/>
      <c r="X721" s="52"/>
      <c r="Y721" s="52"/>
      <c r="Z721" s="51"/>
      <c r="AA721" s="73"/>
      <c r="AB721" s="73"/>
      <c r="AC721" s="74"/>
      <c r="AD721" s="80">
        <v>6302</v>
      </c>
      <c r="AE721" s="80">
        <v>5740</v>
      </c>
      <c r="AF721" s="80">
        <v>79020</v>
      </c>
      <c r="AG721" s="80">
        <v>98135</v>
      </c>
      <c r="AH721" s="80"/>
      <c r="AI721" s="80" t="s">
        <v>8329</v>
      </c>
      <c r="AJ721" s="80" t="s">
        <v>9211</v>
      </c>
      <c r="AK721" s="80"/>
      <c r="AL721" s="80"/>
      <c r="AM721" s="82">
        <v>43036.230081018519</v>
      </c>
      <c r="AN721" s="80" t="s">
        <v>11418</v>
      </c>
      <c r="AO721" s="84" t="s">
        <v>12137</v>
      </c>
      <c r="AP721" s="80" t="s">
        <v>66</v>
      </c>
      <c r="AQ721" s="2"/>
      <c r="AR721" s="3"/>
      <c r="AS721" s="3"/>
      <c r="AT721" s="3"/>
      <c r="AU721" s="3"/>
    </row>
    <row r="722" spans="1:47" x14ac:dyDescent="0.35">
      <c r="A722" s="66" t="s">
        <v>748</v>
      </c>
      <c r="B722" s="67"/>
      <c r="C722" s="67"/>
      <c r="D722" s="68"/>
      <c r="E722" s="70"/>
      <c r="F722" s="104" t="s">
        <v>10854</v>
      </c>
      <c r="G722" s="67"/>
      <c r="H722" s="71"/>
      <c r="I722" s="72"/>
      <c r="J722" s="72"/>
      <c r="K722" s="71" t="s">
        <v>13439</v>
      </c>
      <c r="L722" s="75"/>
      <c r="M722" s="76"/>
      <c r="N722" s="76"/>
      <c r="O722" s="77"/>
      <c r="P722" s="78"/>
      <c r="Q722" s="78"/>
      <c r="R722" s="88"/>
      <c r="S722" s="88"/>
      <c r="T722" s="88"/>
      <c r="U722" s="88"/>
      <c r="V722" s="52"/>
      <c r="W722" s="52"/>
      <c r="X722" s="52"/>
      <c r="Y722" s="52"/>
      <c r="Z722" s="51"/>
      <c r="AA722" s="73"/>
      <c r="AB722" s="73"/>
      <c r="AC722" s="74"/>
      <c r="AD722" s="80">
        <v>11966</v>
      </c>
      <c r="AE722" s="80">
        <v>12480</v>
      </c>
      <c r="AF722" s="80">
        <v>89122</v>
      </c>
      <c r="AG722" s="80">
        <v>136521</v>
      </c>
      <c r="AH722" s="80"/>
      <c r="AI722" s="80" t="s">
        <v>8330</v>
      </c>
      <c r="AJ722" s="80"/>
      <c r="AK722" s="80"/>
      <c r="AL722" s="80"/>
      <c r="AM722" s="82">
        <v>39981.757731481484</v>
      </c>
      <c r="AN722" s="80" t="s">
        <v>11418</v>
      </c>
      <c r="AO722" s="84" t="s">
        <v>12138</v>
      </c>
      <c r="AP722" s="80" t="s">
        <v>66</v>
      </c>
      <c r="AQ722" s="2"/>
      <c r="AR722" s="3"/>
      <c r="AS722" s="3"/>
      <c r="AT722" s="3"/>
      <c r="AU722" s="3"/>
    </row>
    <row r="723" spans="1:47" x14ac:dyDescent="0.35">
      <c r="A723" s="66" t="s">
        <v>749</v>
      </c>
      <c r="B723" s="67"/>
      <c r="C723" s="67"/>
      <c r="D723" s="68"/>
      <c r="E723" s="70"/>
      <c r="F723" s="104" t="s">
        <v>10855</v>
      </c>
      <c r="G723" s="67"/>
      <c r="H723" s="71"/>
      <c r="I723" s="72"/>
      <c r="J723" s="72"/>
      <c r="K723" s="71" t="s">
        <v>13440</v>
      </c>
      <c r="L723" s="75"/>
      <c r="M723" s="76"/>
      <c r="N723" s="76"/>
      <c r="O723" s="77"/>
      <c r="P723" s="78"/>
      <c r="Q723" s="78"/>
      <c r="R723" s="88"/>
      <c r="S723" s="88"/>
      <c r="T723" s="88"/>
      <c r="U723" s="88"/>
      <c r="V723" s="52"/>
      <c r="W723" s="52"/>
      <c r="X723" s="52"/>
      <c r="Y723" s="52"/>
      <c r="Z723" s="51"/>
      <c r="AA723" s="73"/>
      <c r="AB723" s="73"/>
      <c r="AC723" s="74"/>
      <c r="AD723" s="80">
        <v>255</v>
      </c>
      <c r="AE723" s="80">
        <v>6490</v>
      </c>
      <c r="AF723" s="80">
        <v>351052</v>
      </c>
      <c r="AG723" s="80">
        <v>82</v>
      </c>
      <c r="AH723" s="80"/>
      <c r="AI723" s="80" t="s">
        <v>8331</v>
      </c>
      <c r="AJ723" s="80" t="s">
        <v>8866</v>
      </c>
      <c r="AK723" s="80"/>
      <c r="AL723" s="80"/>
      <c r="AM723" s="82">
        <v>43422.451932870368</v>
      </c>
      <c r="AN723" s="80" t="s">
        <v>11418</v>
      </c>
      <c r="AO723" s="84" t="s">
        <v>12139</v>
      </c>
      <c r="AP723" s="80" t="s">
        <v>66</v>
      </c>
      <c r="AQ723" s="2"/>
      <c r="AR723" s="3"/>
      <c r="AS723" s="3"/>
      <c r="AT723" s="3"/>
      <c r="AU723" s="3"/>
    </row>
    <row r="724" spans="1:47" x14ac:dyDescent="0.35">
      <c r="A724" s="66" t="s">
        <v>750</v>
      </c>
      <c r="B724" s="67"/>
      <c r="C724" s="67"/>
      <c r="D724" s="68"/>
      <c r="E724" s="70"/>
      <c r="F724" s="104" t="s">
        <v>10856</v>
      </c>
      <c r="G724" s="67"/>
      <c r="H724" s="71"/>
      <c r="I724" s="72"/>
      <c r="J724" s="72"/>
      <c r="K724" s="71" t="s">
        <v>13441</v>
      </c>
      <c r="L724" s="75"/>
      <c r="M724" s="76"/>
      <c r="N724" s="76"/>
      <c r="O724" s="77"/>
      <c r="P724" s="78"/>
      <c r="Q724" s="78"/>
      <c r="R724" s="88"/>
      <c r="S724" s="88"/>
      <c r="T724" s="88"/>
      <c r="U724" s="88"/>
      <c r="V724" s="52"/>
      <c r="W724" s="52"/>
      <c r="X724" s="52"/>
      <c r="Y724" s="52"/>
      <c r="Z724" s="51"/>
      <c r="AA724" s="73"/>
      <c r="AB724" s="73"/>
      <c r="AC724" s="74"/>
      <c r="AD724" s="80">
        <v>263</v>
      </c>
      <c r="AE724" s="80">
        <v>129</v>
      </c>
      <c r="AF724" s="80">
        <v>31388</v>
      </c>
      <c r="AG724" s="80">
        <v>164233</v>
      </c>
      <c r="AH724" s="80"/>
      <c r="AI724" s="80" t="s">
        <v>8332</v>
      </c>
      <c r="AJ724" s="80"/>
      <c r="AK724" s="80"/>
      <c r="AL724" s="80"/>
      <c r="AM724" s="82">
        <v>42856.368055555555</v>
      </c>
      <c r="AN724" s="80" t="s">
        <v>11418</v>
      </c>
      <c r="AO724" s="84" t="s">
        <v>12140</v>
      </c>
      <c r="AP724" s="80" t="s">
        <v>66</v>
      </c>
      <c r="AQ724" s="2"/>
      <c r="AR724" s="3"/>
      <c r="AS724" s="3"/>
      <c r="AT724" s="3"/>
      <c r="AU724" s="3"/>
    </row>
    <row r="725" spans="1:47" x14ac:dyDescent="0.35">
      <c r="A725" s="66" t="s">
        <v>751</v>
      </c>
      <c r="B725" s="67"/>
      <c r="C725" s="67"/>
      <c r="D725" s="68"/>
      <c r="E725" s="70"/>
      <c r="F725" s="104" t="s">
        <v>10201</v>
      </c>
      <c r="G725" s="67"/>
      <c r="H725" s="71"/>
      <c r="I725" s="72"/>
      <c r="J725" s="72"/>
      <c r="K725" s="71" t="s">
        <v>13442</v>
      </c>
      <c r="L725" s="75"/>
      <c r="M725" s="76"/>
      <c r="N725" s="76"/>
      <c r="O725" s="77"/>
      <c r="P725" s="78"/>
      <c r="Q725" s="78"/>
      <c r="R725" s="88"/>
      <c r="S725" s="88"/>
      <c r="T725" s="88"/>
      <c r="U725" s="88"/>
      <c r="V725" s="52"/>
      <c r="W725" s="52"/>
      <c r="X725" s="52"/>
      <c r="Y725" s="52"/>
      <c r="Z725" s="51"/>
      <c r="AA725" s="73"/>
      <c r="AB725" s="73"/>
      <c r="AC725" s="74"/>
      <c r="AD725" s="80">
        <v>2488</v>
      </c>
      <c r="AE725" s="80">
        <v>442</v>
      </c>
      <c r="AF725" s="80">
        <v>88876</v>
      </c>
      <c r="AG725" s="80">
        <v>33110</v>
      </c>
      <c r="AH725" s="80"/>
      <c r="AI725" s="80" t="s">
        <v>8333</v>
      </c>
      <c r="AJ725" s="80" t="s">
        <v>8892</v>
      </c>
      <c r="AK725" s="80"/>
      <c r="AL725" s="80"/>
      <c r="AM725" s="82">
        <v>43952.580474537041</v>
      </c>
      <c r="AN725" s="80" t="s">
        <v>11418</v>
      </c>
      <c r="AO725" s="84" t="s">
        <v>12141</v>
      </c>
      <c r="AP725" s="80" t="s">
        <v>66</v>
      </c>
      <c r="AQ725" s="2"/>
      <c r="AR725" s="3"/>
      <c r="AS725" s="3"/>
      <c r="AT725" s="3"/>
      <c r="AU725" s="3"/>
    </row>
    <row r="726" spans="1:47" x14ac:dyDescent="0.35">
      <c r="A726" s="66" t="s">
        <v>1419</v>
      </c>
      <c r="B726" s="67"/>
      <c r="C726" s="67"/>
      <c r="D726" s="68"/>
      <c r="E726" s="70"/>
      <c r="F726" s="104" t="s">
        <v>10857</v>
      </c>
      <c r="G726" s="67"/>
      <c r="H726" s="71"/>
      <c r="I726" s="72"/>
      <c r="J726" s="72"/>
      <c r="K726" s="71" t="s">
        <v>13443</v>
      </c>
      <c r="L726" s="75"/>
      <c r="M726" s="76"/>
      <c r="N726" s="76"/>
      <c r="O726" s="77"/>
      <c r="P726" s="78"/>
      <c r="Q726" s="78"/>
      <c r="R726" s="88"/>
      <c r="S726" s="88"/>
      <c r="T726" s="88"/>
      <c r="U726" s="88"/>
      <c r="V726" s="52"/>
      <c r="W726" s="52"/>
      <c r="X726" s="52"/>
      <c r="Y726" s="52"/>
      <c r="Z726" s="51"/>
      <c r="AA726" s="73"/>
      <c r="AB726" s="73"/>
      <c r="AC726" s="74"/>
      <c r="AD726" s="80">
        <v>1051</v>
      </c>
      <c r="AE726" s="80">
        <v>702</v>
      </c>
      <c r="AF726" s="80">
        <v>13004</v>
      </c>
      <c r="AG726" s="80">
        <v>11148</v>
      </c>
      <c r="AH726" s="80"/>
      <c r="AI726" s="80" t="s">
        <v>8334</v>
      </c>
      <c r="AJ726" s="80" t="s">
        <v>9118</v>
      </c>
      <c r="AK726" s="80"/>
      <c r="AL726" s="80"/>
      <c r="AM726" s="82">
        <v>44314.351365740738</v>
      </c>
      <c r="AN726" s="80" t="s">
        <v>11418</v>
      </c>
      <c r="AO726" s="84" t="s">
        <v>12142</v>
      </c>
      <c r="AP726" s="80" t="s">
        <v>65</v>
      </c>
      <c r="AQ726" s="2"/>
      <c r="AR726" s="3"/>
      <c r="AS726" s="3"/>
      <c r="AT726" s="3"/>
      <c r="AU726" s="3"/>
    </row>
    <row r="727" spans="1:47" x14ac:dyDescent="0.35">
      <c r="A727" s="66" t="s">
        <v>1420</v>
      </c>
      <c r="B727" s="67"/>
      <c r="C727" s="67"/>
      <c r="D727" s="68"/>
      <c r="E727" s="70"/>
      <c r="F727" s="104" t="s">
        <v>10858</v>
      </c>
      <c r="G727" s="67"/>
      <c r="H727" s="71"/>
      <c r="I727" s="72"/>
      <c r="J727" s="72"/>
      <c r="K727" s="71" t="s">
        <v>13444</v>
      </c>
      <c r="L727" s="75"/>
      <c r="M727" s="76"/>
      <c r="N727" s="76"/>
      <c r="O727" s="77"/>
      <c r="P727" s="78"/>
      <c r="Q727" s="78"/>
      <c r="R727" s="88"/>
      <c r="S727" s="88"/>
      <c r="T727" s="88"/>
      <c r="U727" s="88"/>
      <c r="V727" s="52"/>
      <c r="W727" s="52"/>
      <c r="X727" s="52"/>
      <c r="Y727" s="52"/>
      <c r="Z727" s="51"/>
      <c r="AA727" s="73"/>
      <c r="AB727" s="73"/>
      <c r="AC727" s="74"/>
      <c r="AD727" s="80">
        <v>516</v>
      </c>
      <c r="AE727" s="80">
        <v>35</v>
      </c>
      <c r="AF727" s="80">
        <v>1099</v>
      </c>
      <c r="AG727" s="80">
        <v>2003</v>
      </c>
      <c r="AH727" s="80"/>
      <c r="AI727" s="80"/>
      <c r="AJ727" s="80"/>
      <c r="AK727" s="80"/>
      <c r="AL727" s="80"/>
      <c r="AM727" s="82">
        <v>43835.597743055558</v>
      </c>
      <c r="AN727" s="80" t="s">
        <v>11418</v>
      </c>
      <c r="AO727" s="84" t="s">
        <v>12143</v>
      </c>
      <c r="AP727" s="80" t="s">
        <v>65</v>
      </c>
      <c r="AQ727" s="2"/>
      <c r="AR727" s="3"/>
      <c r="AS727" s="3"/>
      <c r="AT727" s="3"/>
      <c r="AU727" s="3"/>
    </row>
    <row r="728" spans="1:47" x14ac:dyDescent="0.35">
      <c r="A728" s="66" t="s">
        <v>1096</v>
      </c>
      <c r="B728" s="67"/>
      <c r="C728" s="67"/>
      <c r="D728" s="68"/>
      <c r="E728" s="70"/>
      <c r="F728" s="104" t="s">
        <v>10859</v>
      </c>
      <c r="G728" s="67"/>
      <c r="H728" s="71"/>
      <c r="I728" s="72"/>
      <c r="J728" s="72"/>
      <c r="K728" s="71" t="s">
        <v>13445</v>
      </c>
      <c r="L728" s="75"/>
      <c r="M728" s="76"/>
      <c r="N728" s="76"/>
      <c r="O728" s="77"/>
      <c r="P728" s="78"/>
      <c r="Q728" s="78"/>
      <c r="R728" s="88"/>
      <c r="S728" s="88"/>
      <c r="T728" s="88"/>
      <c r="U728" s="88"/>
      <c r="V728" s="52"/>
      <c r="W728" s="52"/>
      <c r="X728" s="52"/>
      <c r="Y728" s="52"/>
      <c r="Z728" s="51"/>
      <c r="AA728" s="73"/>
      <c r="AB728" s="73"/>
      <c r="AC728" s="74"/>
      <c r="AD728" s="80">
        <v>200</v>
      </c>
      <c r="AE728" s="80">
        <v>1692</v>
      </c>
      <c r="AF728" s="80">
        <v>2414</v>
      </c>
      <c r="AG728" s="80">
        <v>2286</v>
      </c>
      <c r="AH728" s="80"/>
      <c r="AI728" s="80" t="s">
        <v>8335</v>
      </c>
      <c r="AJ728" s="80"/>
      <c r="AK728" s="84" t="s">
        <v>9849</v>
      </c>
      <c r="AL728" s="80"/>
      <c r="AM728" s="82">
        <v>42483.272152777776</v>
      </c>
      <c r="AN728" s="80" t="s">
        <v>11418</v>
      </c>
      <c r="AO728" s="84" t="s">
        <v>12144</v>
      </c>
      <c r="AP728" s="80" t="s">
        <v>66</v>
      </c>
      <c r="AQ728" s="2"/>
      <c r="AR728" s="3"/>
      <c r="AS728" s="3"/>
      <c r="AT728" s="3"/>
      <c r="AU728" s="3"/>
    </row>
    <row r="729" spans="1:47" x14ac:dyDescent="0.35">
      <c r="A729" s="66" t="s">
        <v>753</v>
      </c>
      <c r="B729" s="67"/>
      <c r="C729" s="67"/>
      <c r="D729" s="68"/>
      <c r="E729" s="70"/>
      <c r="F729" s="104" t="s">
        <v>10860</v>
      </c>
      <c r="G729" s="67"/>
      <c r="H729" s="71"/>
      <c r="I729" s="72"/>
      <c r="J729" s="72"/>
      <c r="K729" s="71" t="s">
        <v>13446</v>
      </c>
      <c r="L729" s="75"/>
      <c r="M729" s="76"/>
      <c r="N729" s="76"/>
      <c r="O729" s="77"/>
      <c r="P729" s="78"/>
      <c r="Q729" s="78"/>
      <c r="R729" s="88"/>
      <c r="S729" s="88"/>
      <c r="T729" s="88"/>
      <c r="U729" s="88"/>
      <c r="V729" s="52"/>
      <c r="W729" s="52"/>
      <c r="X729" s="52"/>
      <c r="Y729" s="52"/>
      <c r="Z729" s="51"/>
      <c r="AA729" s="73"/>
      <c r="AB729" s="73"/>
      <c r="AC729" s="74"/>
      <c r="AD729" s="80">
        <v>0</v>
      </c>
      <c r="AE729" s="80">
        <v>190</v>
      </c>
      <c r="AF729" s="80">
        <v>57456</v>
      </c>
      <c r="AG729" s="80">
        <v>57</v>
      </c>
      <c r="AH729" s="80"/>
      <c r="AI729" s="80" t="s">
        <v>8336</v>
      </c>
      <c r="AJ729" s="80"/>
      <c r="AK729" s="80"/>
      <c r="AL729" s="80"/>
      <c r="AM729" s="82">
        <v>44038.673379629632</v>
      </c>
      <c r="AN729" s="80" t="s">
        <v>11418</v>
      </c>
      <c r="AO729" s="84" t="s">
        <v>12145</v>
      </c>
      <c r="AP729" s="80" t="s">
        <v>66</v>
      </c>
      <c r="AQ729" s="2"/>
      <c r="AR729" s="3"/>
      <c r="AS729" s="3"/>
      <c r="AT729" s="3"/>
      <c r="AU729" s="3"/>
    </row>
    <row r="730" spans="1:47" x14ac:dyDescent="0.35">
      <c r="A730" s="66" t="s">
        <v>754</v>
      </c>
      <c r="B730" s="67"/>
      <c r="C730" s="67"/>
      <c r="D730" s="68"/>
      <c r="E730" s="70"/>
      <c r="F730" s="104" t="s">
        <v>10861</v>
      </c>
      <c r="G730" s="67"/>
      <c r="H730" s="71"/>
      <c r="I730" s="72"/>
      <c r="J730" s="72"/>
      <c r="K730" s="71" t="s">
        <v>13447</v>
      </c>
      <c r="L730" s="75"/>
      <c r="M730" s="76"/>
      <c r="N730" s="76"/>
      <c r="O730" s="77"/>
      <c r="P730" s="78"/>
      <c r="Q730" s="78"/>
      <c r="R730" s="88"/>
      <c r="S730" s="88"/>
      <c r="T730" s="88"/>
      <c r="U730" s="88"/>
      <c r="V730" s="52"/>
      <c r="W730" s="52"/>
      <c r="X730" s="52"/>
      <c r="Y730" s="52"/>
      <c r="Z730" s="51"/>
      <c r="AA730" s="73"/>
      <c r="AB730" s="73"/>
      <c r="AC730" s="74"/>
      <c r="AD730" s="80">
        <v>700</v>
      </c>
      <c r="AE730" s="80">
        <v>281</v>
      </c>
      <c r="AF730" s="80">
        <v>774</v>
      </c>
      <c r="AG730" s="80">
        <v>2626</v>
      </c>
      <c r="AH730" s="80"/>
      <c r="AI730" s="80" t="s">
        <v>8337</v>
      </c>
      <c r="AJ730" s="80" t="s">
        <v>9212</v>
      </c>
      <c r="AK730" s="80"/>
      <c r="AL730" s="80"/>
      <c r="AM730" s="82">
        <v>43847.459664351853</v>
      </c>
      <c r="AN730" s="80" t="s">
        <v>11418</v>
      </c>
      <c r="AO730" s="84" t="s">
        <v>12146</v>
      </c>
      <c r="AP730" s="80" t="s">
        <v>66</v>
      </c>
      <c r="AQ730" s="2"/>
      <c r="AR730" s="3"/>
      <c r="AS730" s="3"/>
      <c r="AT730" s="3"/>
      <c r="AU730" s="3"/>
    </row>
    <row r="731" spans="1:47" x14ac:dyDescent="0.35">
      <c r="A731" s="66" t="s">
        <v>755</v>
      </c>
      <c r="B731" s="67"/>
      <c r="C731" s="67"/>
      <c r="D731" s="68"/>
      <c r="E731" s="70"/>
      <c r="F731" s="104" t="s">
        <v>10862</v>
      </c>
      <c r="G731" s="67"/>
      <c r="H731" s="71"/>
      <c r="I731" s="72"/>
      <c r="J731" s="72"/>
      <c r="K731" s="71" t="s">
        <v>13448</v>
      </c>
      <c r="L731" s="75"/>
      <c r="M731" s="76"/>
      <c r="N731" s="76"/>
      <c r="O731" s="77"/>
      <c r="P731" s="78"/>
      <c r="Q731" s="78"/>
      <c r="R731" s="88"/>
      <c r="S731" s="88"/>
      <c r="T731" s="88"/>
      <c r="U731" s="88"/>
      <c r="V731" s="52"/>
      <c r="W731" s="52"/>
      <c r="X731" s="52"/>
      <c r="Y731" s="52"/>
      <c r="Z731" s="51"/>
      <c r="AA731" s="73"/>
      <c r="AB731" s="73"/>
      <c r="AC731" s="74"/>
      <c r="AD731" s="80">
        <v>1148</v>
      </c>
      <c r="AE731" s="80">
        <v>279</v>
      </c>
      <c r="AF731" s="80">
        <v>9479</v>
      </c>
      <c r="AG731" s="80">
        <v>27048</v>
      </c>
      <c r="AH731" s="80"/>
      <c r="AI731" s="80" t="s">
        <v>8338</v>
      </c>
      <c r="AJ731" s="80" t="s">
        <v>9213</v>
      </c>
      <c r="AK731" s="80"/>
      <c r="AL731" s="80"/>
      <c r="AM731" s="82">
        <v>41623.670057870368</v>
      </c>
      <c r="AN731" s="80" t="s">
        <v>11418</v>
      </c>
      <c r="AO731" s="84" t="s">
        <v>12147</v>
      </c>
      <c r="AP731" s="80" t="s">
        <v>66</v>
      </c>
      <c r="AQ731" s="2"/>
      <c r="AR731" s="3"/>
      <c r="AS731" s="3"/>
      <c r="AT731" s="3"/>
      <c r="AU731" s="3"/>
    </row>
    <row r="732" spans="1:47" x14ac:dyDescent="0.35">
      <c r="A732" s="66" t="s">
        <v>956</v>
      </c>
      <c r="B732" s="67"/>
      <c r="C732" s="67"/>
      <c r="D732" s="68"/>
      <c r="E732" s="70"/>
      <c r="F732" s="104" t="s">
        <v>10863</v>
      </c>
      <c r="G732" s="67"/>
      <c r="H732" s="71"/>
      <c r="I732" s="72"/>
      <c r="J732" s="72"/>
      <c r="K732" s="71" t="s">
        <v>13449</v>
      </c>
      <c r="L732" s="75"/>
      <c r="M732" s="76"/>
      <c r="N732" s="76"/>
      <c r="O732" s="77"/>
      <c r="P732" s="78"/>
      <c r="Q732" s="78"/>
      <c r="R732" s="88"/>
      <c r="S732" s="88"/>
      <c r="T732" s="88"/>
      <c r="U732" s="88"/>
      <c r="V732" s="52"/>
      <c r="W732" s="52"/>
      <c r="X732" s="52"/>
      <c r="Y732" s="52"/>
      <c r="Z732" s="51"/>
      <c r="AA732" s="73"/>
      <c r="AB732" s="73"/>
      <c r="AC732" s="74"/>
      <c r="AD732" s="80">
        <v>5912</v>
      </c>
      <c r="AE732" s="80">
        <v>7571</v>
      </c>
      <c r="AF732" s="80">
        <v>1250</v>
      </c>
      <c r="AG732" s="80">
        <v>708</v>
      </c>
      <c r="AH732" s="80"/>
      <c r="AI732" s="80" t="s">
        <v>8339</v>
      </c>
      <c r="AJ732" s="80" t="s">
        <v>8863</v>
      </c>
      <c r="AK732" s="80"/>
      <c r="AL732" s="80"/>
      <c r="AM732" s="82">
        <v>43138.648275462961</v>
      </c>
      <c r="AN732" s="80" t="s">
        <v>11418</v>
      </c>
      <c r="AO732" s="84" t="s">
        <v>12148</v>
      </c>
      <c r="AP732" s="80" t="s">
        <v>66</v>
      </c>
      <c r="AQ732" s="2"/>
      <c r="AR732" s="3"/>
      <c r="AS732" s="3"/>
      <c r="AT732" s="3"/>
      <c r="AU732" s="3"/>
    </row>
    <row r="733" spans="1:47" x14ac:dyDescent="0.35">
      <c r="A733" s="66" t="s">
        <v>757</v>
      </c>
      <c r="B733" s="67"/>
      <c r="C733" s="67"/>
      <c r="D733" s="68"/>
      <c r="E733" s="70"/>
      <c r="F733" s="104" t="s">
        <v>10864</v>
      </c>
      <c r="G733" s="67"/>
      <c r="H733" s="71"/>
      <c r="I733" s="72"/>
      <c r="J733" s="72"/>
      <c r="K733" s="71" t="s">
        <v>13450</v>
      </c>
      <c r="L733" s="75"/>
      <c r="M733" s="76"/>
      <c r="N733" s="76"/>
      <c r="O733" s="77"/>
      <c r="P733" s="78"/>
      <c r="Q733" s="78"/>
      <c r="R733" s="88"/>
      <c r="S733" s="88"/>
      <c r="T733" s="88"/>
      <c r="U733" s="88"/>
      <c r="V733" s="52"/>
      <c r="W733" s="52"/>
      <c r="X733" s="52"/>
      <c r="Y733" s="52"/>
      <c r="Z733" s="51"/>
      <c r="AA733" s="73"/>
      <c r="AB733" s="73"/>
      <c r="AC733" s="74"/>
      <c r="AD733" s="80">
        <v>290</v>
      </c>
      <c r="AE733" s="80">
        <v>600</v>
      </c>
      <c r="AF733" s="80">
        <v>110584</v>
      </c>
      <c r="AG733" s="80">
        <v>162412</v>
      </c>
      <c r="AH733" s="80"/>
      <c r="AI733" s="80"/>
      <c r="AJ733" s="80" t="s">
        <v>9214</v>
      </c>
      <c r="AK733" s="80"/>
      <c r="AL733" s="80"/>
      <c r="AM733" s="82">
        <v>43118.791319444441</v>
      </c>
      <c r="AN733" s="80" t="s">
        <v>11418</v>
      </c>
      <c r="AO733" s="84" t="s">
        <v>12149</v>
      </c>
      <c r="AP733" s="80" t="s">
        <v>66</v>
      </c>
      <c r="AQ733" s="2"/>
      <c r="AR733" s="3"/>
      <c r="AS733" s="3"/>
      <c r="AT733" s="3"/>
      <c r="AU733" s="3"/>
    </row>
    <row r="734" spans="1:47" x14ac:dyDescent="0.35">
      <c r="A734" s="66" t="s">
        <v>758</v>
      </c>
      <c r="B734" s="67"/>
      <c r="C734" s="67"/>
      <c r="D734" s="68"/>
      <c r="E734" s="70"/>
      <c r="F734" s="104" t="s">
        <v>10865</v>
      </c>
      <c r="G734" s="67"/>
      <c r="H734" s="71"/>
      <c r="I734" s="72"/>
      <c r="J734" s="72"/>
      <c r="K734" s="71" t="s">
        <v>13451</v>
      </c>
      <c r="L734" s="75"/>
      <c r="M734" s="76"/>
      <c r="N734" s="76"/>
      <c r="O734" s="77"/>
      <c r="P734" s="78"/>
      <c r="Q734" s="78"/>
      <c r="R734" s="88"/>
      <c r="S734" s="88"/>
      <c r="T734" s="88"/>
      <c r="U734" s="88"/>
      <c r="V734" s="52"/>
      <c r="W734" s="52"/>
      <c r="X734" s="52"/>
      <c r="Y734" s="52"/>
      <c r="Z734" s="51"/>
      <c r="AA734" s="73"/>
      <c r="AB734" s="73"/>
      <c r="AC734" s="74"/>
      <c r="AD734" s="80">
        <v>5003</v>
      </c>
      <c r="AE734" s="80">
        <v>2956</v>
      </c>
      <c r="AF734" s="80">
        <v>45413</v>
      </c>
      <c r="AG734" s="80">
        <v>36167</v>
      </c>
      <c r="AH734" s="80"/>
      <c r="AI734" s="80" t="s">
        <v>8340</v>
      </c>
      <c r="AJ734" s="80" t="s">
        <v>9215</v>
      </c>
      <c r="AK734" s="80"/>
      <c r="AL734" s="80"/>
      <c r="AM734" s="82">
        <v>40654.125196759262</v>
      </c>
      <c r="AN734" s="80" t="s">
        <v>11418</v>
      </c>
      <c r="AO734" s="84" t="s">
        <v>12150</v>
      </c>
      <c r="AP734" s="80" t="s">
        <v>66</v>
      </c>
      <c r="AQ734" s="2"/>
      <c r="AR734" s="3"/>
      <c r="AS734" s="3"/>
      <c r="AT734" s="3"/>
      <c r="AU734" s="3"/>
    </row>
    <row r="735" spans="1:47" x14ac:dyDescent="0.35">
      <c r="A735" s="66" t="s">
        <v>759</v>
      </c>
      <c r="B735" s="67"/>
      <c r="C735" s="67"/>
      <c r="D735" s="68"/>
      <c r="E735" s="70"/>
      <c r="F735" s="104" t="s">
        <v>10866</v>
      </c>
      <c r="G735" s="67"/>
      <c r="H735" s="71"/>
      <c r="I735" s="72"/>
      <c r="J735" s="72"/>
      <c r="K735" s="71" t="s">
        <v>13452</v>
      </c>
      <c r="L735" s="75"/>
      <c r="M735" s="76"/>
      <c r="N735" s="76"/>
      <c r="O735" s="77"/>
      <c r="P735" s="78"/>
      <c r="Q735" s="78"/>
      <c r="R735" s="88"/>
      <c r="S735" s="88"/>
      <c r="T735" s="88"/>
      <c r="U735" s="88"/>
      <c r="V735" s="52"/>
      <c r="W735" s="52"/>
      <c r="X735" s="52"/>
      <c r="Y735" s="52"/>
      <c r="Z735" s="51"/>
      <c r="AA735" s="73"/>
      <c r="AB735" s="73"/>
      <c r="AC735" s="74"/>
      <c r="AD735" s="80">
        <v>6857</v>
      </c>
      <c r="AE735" s="80">
        <v>6252</v>
      </c>
      <c r="AF735" s="80">
        <v>19337</v>
      </c>
      <c r="AG735" s="80">
        <v>123859</v>
      </c>
      <c r="AH735" s="80"/>
      <c r="AI735" s="80" t="s">
        <v>8341</v>
      </c>
      <c r="AJ735" s="80" t="s">
        <v>9216</v>
      </c>
      <c r="AK735" s="84" t="s">
        <v>9850</v>
      </c>
      <c r="AL735" s="80"/>
      <c r="AM735" s="82">
        <v>40029.682326388887</v>
      </c>
      <c r="AN735" s="80" t="s">
        <v>11418</v>
      </c>
      <c r="AO735" s="84" t="s">
        <v>12151</v>
      </c>
      <c r="AP735" s="80" t="s">
        <v>66</v>
      </c>
      <c r="AQ735" s="2"/>
      <c r="AR735" s="3"/>
      <c r="AS735" s="3"/>
      <c r="AT735" s="3"/>
      <c r="AU735" s="3"/>
    </row>
    <row r="736" spans="1:47" x14ac:dyDescent="0.35">
      <c r="A736" s="66" t="s">
        <v>760</v>
      </c>
      <c r="B736" s="67"/>
      <c r="C736" s="67"/>
      <c r="D736" s="68"/>
      <c r="E736" s="70"/>
      <c r="F736" s="104" t="s">
        <v>10867</v>
      </c>
      <c r="G736" s="67"/>
      <c r="H736" s="71"/>
      <c r="I736" s="72"/>
      <c r="J736" s="72"/>
      <c r="K736" s="71" t="s">
        <v>13453</v>
      </c>
      <c r="L736" s="75"/>
      <c r="M736" s="76"/>
      <c r="N736" s="76"/>
      <c r="O736" s="77"/>
      <c r="P736" s="78"/>
      <c r="Q736" s="78"/>
      <c r="R736" s="88"/>
      <c r="S736" s="88"/>
      <c r="T736" s="88"/>
      <c r="U736" s="88"/>
      <c r="V736" s="52"/>
      <c r="W736" s="52"/>
      <c r="X736" s="52"/>
      <c r="Y736" s="52"/>
      <c r="Z736" s="51"/>
      <c r="AA736" s="73"/>
      <c r="AB736" s="73"/>
      <c r="AC736" s="74"/>
      <c r="AD736" s="80">
        <v>1</v>
      </c>
      <c r="AE736" s="80">
        <v>2426</v>
      </c>
      <c r="AF736" s="80">
        <v>70081</v>
      </c>
      <c r="AG736" s="80">
        <v>2</v>
      </c>
      <c r="AH736" s="80"/>
      <c r="AI736" s="80" t="s">
        <v>8342</v>
      </c>
      <c r="AJ736" s="80"/>
      <c r="AK736" s="80"/>
      <c r="AL736" s="80"/>
      <c r="AM736" s="82">
        <v>43941.798125000001</v>
      </c>
      <c r="AN736" s="80" t="s">
        <v>11418</v>
      </c>
      <c r="AO736" s="84" t="s">
        <v>12152</v>
      </c>
      <c r="AP736" s="80" t="s">
        <v>66</v>
      </c>
      <c r="AQ736" s="2"/>
      <c r="AR736" s="3"/>
      <c r="AS736" s="3"/>
      <c r="AT736" s="3"/>
      <c r="AU736" s="3"/>
    </row>
    <row r="737" spans="1:47" x14ac:dyDescent="0.35">
      <c r="A737" s="66" t="s">
        <v>826</v>
      </c>
      <c r="B737" s="67"/>
      <c r="C737" s="67"/>
      <c r="D737" s="68"/>
      <c r="E737" s="70"/>
      <c r="F737" s="104" t="s">
        <v>10868</v>
      </c>
      <c r="G737" s="67"/>
      <c r="H737" s="71"/>
      <c r="I737" s="72"/>
      <c r="J737" s="72"/>
      <c r="K737" s="71" t="s">
        <v>13454</v>
      </c>
      <c r="L737" s="75"/>
      <c r="M737" s="76"/>
      <c r="N737" s="76"/>
      <c r="O737" s="77"/>
      <c r="P737" s="78"/>
      <c r="Q737" s="78"/>
      <c r="R737" s="88"/>
      <c r="S737" s="88"/>
      <c r="T737" s="88"/>
      <c r="U737" s="88"/>
      <c r="V737" s="52"/>
      <c r="W737" s="52"/>
      <c r="X737" s="52"/>
      <c r="Y737" s="52"/>
      <c r="Z737" s="51"/>
      <c r="AA737" s="73"/>
      <c r="AB737" s="73"/>
      <c r="AC737" s="74"/>
      <c r="AD737" s="80">
        <v>952</v>
      </c>
      <c r="AE737" s="80">
        <v>1971</v>
      </c>
      <c r="AF737" s="80">
        <v>2021</v>
      </c>
      <c r="AG737" s="80">
        <v>1442</v>
      </c>
      <c r="AH737" s="80"/>
      <c r="AI737" s="80" t="s">
        <v>8343</v>
      </c>
      <c r="AJ737" s="80" t="s">
        <v>8892</v>
      </c>
      <c r="AK737" s="84" t="s">
        <v>9851</v>
      </c>
      <c r="AL737" s="80"/>
      <c r="AM737" s="82">
        <v>42340.490682870368</v>
      </c>
      <c r="AN737" s="80" t="s">
        <v>11418</v>
      </c>
      <c r="AO737" s="84" t="s">
        <v>12153</v>
      </c>
      <c r="AP737" s="80" t="s">
        <v>66</v>
      </c>
      <c r="AQ737" s="2"/>
      <c r="AR737" s="3"/>
      <c r="AS737" s="3"/>
      <c r="AT737" s="3"/>
      <c r="AU737" s="3"/>
    </row>
    <row r="738" spans="1:47" x14ac:dyDescent="0.35">
      <c r="A738" s="66" t="s">
        <v>761</v>
      </c>
      <c r="B738" s="67"/>
      <c r="C738" s="67"/>
      <c r="D738" s="68"/>
      <c r="E738" s="70"/>
      <c r="F738" s="104" t="s">
        <v>10869</v>
      </c>
      <c r="G738" s="67"/>
      <c r="H738" s="71"/>
      <c r="I738" s="72"/>
      <c r="J738" s="72"/>
      <c r="K738" s="71" t="s">
        <v>13455</v>
      </c>
      <c r="L738" s="75"/>
      <c r="M738" s="76"/>
      <c r="N738" s="76"/>
      <c r="O738" s="77"/>
      <c r="P738" s="78"/>
      <c r="Q738" s="78"/>
      <c r="R738" s="88"/>
      <c r="S738" s="88"/>
      <c r="T738" s="88"/>
      <c r="U738" s="88"/>
      <c r="V738" s="52"/>
      <c r="W738" s="52"/>
      <c r="X738" s="52"/>
      <c r="Y738" s="52"/>
      <c r="Z738" s="51"/>
      <c r="AA738" s="73"/>
      <c r="AB738" s="73"/>
      <c r="AC738" s="74"/>
      <c r="AD738" s="80">
        <v>3386</v>
      </c>
      <c r="AE738" s="80">
        <v>601</v>
      </c>
      <c r="AF738" s="80">
        <v>15683</v>
      </c>
      <c r="AG738" s="80">
        <v>8892</v>
      </c>
      <c r="AH738" s="80"/>
      <c r="AI738" s="80" t="s">
        <v>8344</v>
      </c>
      <c r="AJ738" s="80"/>
      <c r="AK738" s="80"/>
      <c r="AL738" s="80"/>
      <c r="AM738" s="82">
        <v>42433.412685185183</v>
      </c>
      <c r="AN738" s="80" t="s">
        <v>11418</v>
      </c>
      <c r="AO738" s="84" t="s">
        <v>12154</v>
      </c>
      <c r="AP738" s="80" t="s">
        <v>66</v>
      </c>
      <c r="AQ738" s="2"/>
      <c r="AR738" s="3"/>
      <c r="AS738" s="3"/>
      <c r="AT738" s="3"/>
      <c r="AU738" s="3"/>
    </row>
    <row r="739" spans="1:47" x14ac:dyDescent="0.35">
      <c r="A739" s="66" t="s">
        <v>762</v>
      </c>
      <c r="B739" s="67"/>
      <c r="C739" s="67"/>
      <c r="D739" s="68"/>
      <c r="E739" s="70"/>
      <c r="F739" s="104" t="s">
        <v>10870</v>
      </c>
      <c r="G739" s="67"/>
      <c r="H739" s="71"/>
      <c r="I739" s="72"/>
      <c r="J739" s="72"/>
      <c r="K739" s="71" t="s">
        <v>13456</v>
      </c>
      <c r="L739" s="75"/>
      <c r="M739" s="76"/>
      <c r="N739" s="76"/>
      <c r="O739" s="77"/>
      <c r="P739" s="78"/>
      <c r="Q739" s="78"/>
      <c r="R739" s="88"/>
      <c r="S739" s="88"/>
      <c r="T739" s="88"/>
      <c r="U739" s="88"/>
      <c r="V739" s="52"/>
      <c r="W739" s="52"/>
      <c r="X739" s="52"/>
      <c r="Y739" s="52"/>
      <c r="Z739" s="51"/>
      <c r="AA739" s="73"/>
      <c r="AB739" s="73"/>
      <c r="AC739" s="74"/>
      <c r="AD739" s="80">
        <v>2242</v>
      </c>
      <c r="AE739" s="80">
        <v>2364</v>
      </c>
      <c r="AF739" s="80">
        <v>1480</v>
      </c>
      <c r="AG739" s="80">
        <v>13540</v>
      </c>
      <c r="AH739" s="80"/>
      <c r="AI739" s="80" t="s">
        <v>8345</v>
      </c>
      <c r="AJ739" s="80" t="s">
        <v>9217</v>
      </c>
      <c r="AK739" s="84" t="s">
        <v>9852</v>
      </c>
      <c r="AL739" s="80"/>
      <c r="AM739" s="82">
        <v>43269.558749999997</v>
      </c>
      <c r="AN739" s="80" t="s">
        <v>11418</v>
      </c>
      <c r="AO739" s="84" t="s">
        <v>12155</v>
      </c>
      <c r="AP739" s="80" t="s">
        <v>66</v>
      </c>
      <c r="AQ739" s="2"/>
      <c r="AR739" s="3"/>
      <c r="AS739" s="3"/>
      <c r="AT739" s="3"/>
      <c r="AU739" s="3"/>
    </row>
    <row r="740" spans="1:47" x14ac:dyDescent="0.35">
      <c r="A740" s="66" t="s">
        <v>962</v>
      </c>
      <c r="B740" s="67"/>
      <c r="C740" s="67"/>
      <c r="D740" s="68"/>
      <c r="E740" s="70"/>
      <c r="F740" s="104" t="s">
        <v>10871</v>
      </c>
      <c r="G740" s="67"/>
      <c r="H740" s="71"/>
      <c r="I740" s="72"/>
      <c r="J740" s="72"/>
      <c r="K740" s="71" t="s">
        <v>13457</v>
      </c>
      <c r="L740" s="75"/>
      <c r="M740" s="76"/>
      <c r="N740" s="76"/>
      <c r="O740" s="77"/>
      <c r="P740" s="78"/>
      <c r="Q740" s="78"/>
      <c r="R740" s="88"/>
      <c r="S740" s="88"/>
      <c r="T740" s="88"/>
      <c r="U740" s="88"/>
      <c r="V740" s="52"/>
      <c r="W740" s="52"/>
      <c r="X740" s="52"/>
      <c r="Y740" s="52"/>
      <c r="Z740" s="51"/>
      <c r="AA740" s="73"/>
      <c r="AB740" s="73"/>
      <c r="AC740" s="74"/>
      <c r="AD740" s="80">
        <v>165</v>
      </c>
      <c r="AE740" s="80">
        <v>126</v>
      </c>
      <c r="AF740" s="80">
        <v>665</v>
      </c>
      <c r="AG740" s="80">
        <v>40</v>
      </c>
      <c r="AH740" s="80"/>
      <c r="AI740" s="80" t="s">
        <v>8346</v>
      </c>
      <c r="AJ740" s="80" t="s">
        <v>9218</v>
      </c>
      <c r="AK740" s="84" t="s">
        <v>9853</v>
      </c>
      <c r="AL740" s="80"/>
      <c r="AM740" s="82">
        <v>43788.541527777779</v>
      </c>
      <c r="AN740" s="80" t="s">
        <v>11418</v>
      </c>
      <c r="AO740" s="84" t="s">
        <v>12156</v>
      </c>
      <c r="AP740" s="80" t="s">
        <v>66</v>
      </c>
      <c r="AQ740" s="2"/>
      <c r="AR740" s="3"/>
      <c r="AS740" s="3"/>
      <c r="AT740" s="3"/>
      <c r="AU740" s="3"/>
    </row>
    <row r="741" spans="1:47" x14ac:dyDescent="0.35">
      <c r="A741" s="66" t="s">
        <v>763</v>
      </c>
      <c r="B741" s="67"/>
      <c r="C741" s="67"/>
      <c r="D741" s="68"/>
      <c r="E741" s="70"/>
      <c r="F741" s="104" t="s">
        <v>10872</v>
      </c>
      <c r="G741" s="67"/>
      <c r="H741" s="71"/>
      <c r="I741" s="72"/>
      <c r="J741" s="72"/>
      <c r="K741" s="71" t="s">
        <v>13458</v>
      </c>
      <c r="L741" s="75"/>
      <c r="M741" s="76"/>
      <c r="N741" s="76"/>
      <c r="O741" s="77"/>
      <c r="P741" s="78"/>
      <c r="Q741" s="78"/>
      <c r="R741" s="88"/>
      <c r="S741" s="88"/>
      <c r="T741" s="88"/>
      <c r="U741" s="88"/>
      <c r="V741" s="52"/>
      <c r="W741" s="52"/>
      <c r="X741" s="52"/>
      <c r="Y741" s="52"/>
      <c r="Z741" s="51"/>
      <c r="AA741" s="73"/>
      <c r="AB741" s="73"/>
      <c r="AC741" s="74"/>
      <c r="AD741" s="80">
        <v>239</v>
      </c>
      <c r="AE741" s="80">
        <v>163</v>
      </c>
      <c r="AF741" s="80">
        <v>4904</v>
      </c>
      <c r="AG741" s="80">
        <v>47603</v>
      </c>
      <c r="AH741" s="80"/>
      <c r="AI741" s="80" t="s">
        <v>8347</v>
      </c>
      <c r="AJ741" s="80" t="s">
        <v>9219</v>
      </c>
      <c r="AK741" s="84" t="s">
        <v>9854</v>
      </c>
      <c r="AL741" s="80"/>
      <c r="AM741" s="82">
        <v>41600.409849537034</v>
      </c>
      <c r="AN741" s="80" t="s">
        <v>11418</v>
      </c>
      <c r="AO741" s="84" t="s">
        <v>12157</v>
      </c>
      <c r="AP741" s="80" t="s">
        <v>66</v>
      </c>
      <c r="AQ741" s="2"/>
      <c r="AR741" s="3"/>
      <c r="AS741" s="3"/>
      <c r="AT741" s="3"/>
      <c r="AU741" s="3"/>
    </row>
    <row r="742" spans="1:47" x14ac:dyDescent="0.35">
      <c r="A742" s="66" t="s">
        <v>764</v>
      </c>
      <c r="B742" s="67"/>
      <c r="C742" s="67"/>
      <c r="D742" s="68"/>
      <c r="E742" s="70"/>
      <c r="F742" s="104" t="s">
        <v>10873</v>
      </c>
      <c r="G742" s="67"/>
      <c r="H742" s="71"/>
      <c r="I742" s="72"/>
      <c r="J742" s="72"/>
      <c r="K742" s="71" t="s">
        <v>13459</v>
      </c>
      <c r="L742" s="75"/>
      <c r="M742" s="76"/>
      <c r="N742" s="76"/>
      <c r="O742" s="77"/>
      <c r="P742" s="78"/>
      <c r="Q742" s="78"/>
      <c r="R742" s="88"/>
      <c r="S742" s="88"/>
      <c r="T742" s="88"/>
      <c r="U742" s="88"/>
      <c r="V742" s="52"/>
      <c r="W742" s="52"/>
      <c r="X742" s="52"/>
      <c r="Y742" s="52"/>
      <c r="Z742" s="51"/>
      <c r="AA742" s="73"/>
      <c r="AB742" s="73"/>
      <c r="AC742" s="74"/>
      <c r="AD742" s="80">
        <v>148</v>
      </c>
      <c r="AE742" s="80">
        <v>108</v>
      </c>
      <c r="AF742" s="80">
        <v>703</v>
      </c>
      <c r="AG742" s="80">
        <v>3</v>
      </c>
      <c r="AH742" s="80"/>
      <c r="AI742" s="80"/>
      <c r="AJ742" s="80"/>
      <c r="AK742" s="80"/>
      <c r="AL742" s="80"/>
      <c r="AM742" s="82">
        <v>40339.08520833333</v>
      </c>
      <c r="AN742" s="80" t="s">
        <v>11418</v>
      </c>
      <c r="AO742" s="84" t="s">
        <v>12158</v>
      </c>
      <c r="AP742" s="80" t="s">
        <v>66</v>
      </c>
      <c r="AQ742" s="2"/>
      <c r="AR742" s="3"/>
      <c r="AS742" s="3"/>
      <c r="AT742" s="3"/>
      <c r="AU742" s="3"/>
    </row>
    <row r="743" spans="1:47" x14ac:dyDescent="0.35">
      <c r="A743" s="66" t="s">
        <v>765</v>
      </c>
      <c r="B743" s="67"/>
      <c r="C743" s="67"/>
      <c r="D743" s="68"/>
      <c r="E743" s="70"/>
      <c r="F743" s="104" t="s">
        <v>10874</v>
      </c>
      <c r="G743" s="67"/>
      <c r="H743" s="71"/>
      <c r="I743" s="72"/>
      <c r="J743" s="72"/>
      <c r="K743" s="71" t="s">
        <v>13460</v>
      </c>
      <c r="L743" s="75"/>
      <c r="M743" s="76"/>
      <c r="N743" s="76"/>
      <c r="O743" s="77"/>
      <c r="P743" s="78"/>
      <c r="Q743" s="78"/>
      <c r="R743" s="88"/>
      <c r="S743" s="88"/>
      <c r="T743" s="88"/>
      <c r="U743" s="88"/>
      <c r="V743" s="52"/>
      <c r="W743" s="52"/>
      <c r="X743" s="52"/>
      <c r="Y743" s="52"/>
      <c r="Z743" s="51"/>
      <c r="AA743" s="73"/>
      <c r="AB743" s="73"/>
      <c r="AC743" s="74"/>
      <c r="AD743" s="80">
        <v>2</v>
      </c>
      <c r="AE743" s="80">
        <v>495</v>
      </c>
      <c r="AF743" s="80">
        <v>53005</v>
      </c>
      <c r="AG743" s="80">
        <v>56</v>
      </c>
      <c r="AH743" s="80"/>
      <c r="AI743" s="80" t="s">
        <v>8348</v>
      </c>
      <c r="AJ743" s="80"/>
      <c r="AK743" s="84" t="s">
        <v>9855</v>
      </c>
      <c r="AL743" s="80"/>
      <c r="AM743" s="82">
        <v>44270.831990740742</v>
      </c>
      <c r="AN743" s="80" t="s">
        <v>11418</v>
      </c>
      <c r="AO743" s="84" t="s">
        <v>12159</v>
      </c>
      <c r="AP743" s="80" t="s">
        <v>66</v>
      </c>
      <c r="AQ743" s="2"/>
      <c r="AR743" s="3"/>
      <c r="AS743" s="3"/>
      <c r="AT743" s="3"/>
      <c r="AU743" s="3"/>
    </row>
    <row r="744" spans="1:47" x14ac:dyDescent="0.35">
      <c r="A744" s="66" t="s">
        <v>766</v>
      </c>
      <c r="B744" s="67"/>
      <c r="C744" s="67"/>
      <c r="D744" s="68"/>
      <c r="E744" s="70"/>
      <c r="F744" s="104" t="s">
        <v>10875</v>
      </c>
      <c r="G744" s="67"/>
      <c r="H744" s="71"/>
      <c r="I744" s="72"/>
      <c r="J744" s="72"/>
      <c r="K744" s="71" t="s">
        <v>13461</v>
      </c>
      <c r="L744" s="75"/>
      <c r="M744" s="76"/>
      <c r="N744" s="76"/>
      <c r="O744" s="77"/>
      <c r="P744" s="78"/>
      <c r="Q744" s="78"/>
      <c r="R744" s="88"/>
      <c r="S744" s="88"/>
      <c r="T744" s="88"/>
      <c r="U744" s="88"/>
      <c r="V744" s="52"/>
      <c r="W744" s="52"/>
      <c r="X744" s="52"/>
      <c r="Y744" s="52"/>
      <c r="Z744" s="51"/>
      <c r="AA744" s="73"/>
      <c r="AB744" s="73"/>
      <c r="AC744" s="74"/>
      <c r="AD744" s="80">
        <v>378</v>
      </c>
      <c r="AE744" s="80">
        <v>131</v>
      </c>
      <c r="AF744" s="80">
        <v>45779</v>
      </c>
      <c r="AG744" s="80">
        <v>7157</v>
      </c>
      <c r="AH744" s="80"/>
      <c r="AI744" s="80" t="s">
        <v>8349</v>
      </c>
      <c r="AJ744" s="80" t="s">
        <v>8886</v>
      </c>
      <c r="AK744" s="80"/>
      <c r="AL744" s="80"/>
      <c r="AM744" s="82">
        <v>42728.647789351853</v>
      </c>
      <c r="AN744" s="80" t="s">
        <v>11418</v>
      </c>
      <c r="AO744" s="84" t="s">
        <v>12160</v>
      </c>
      <c r="AP744" s="80" t="s">
        <v>66</v>
      </c>
      <c r="AQ744" s="2"/>
      <c r="AR744" s="3"/>
      <c r="AS744" s="3"/>
      <c r="AT744" s="3"/>
      <c r="AU744" s="3"/>
    </row>
    <row r="745" spans="1:47" x14ac:dyDescent="0.35">
      <c r="A745" s="66" t="s">
        <v>767</v>
      </c>
      <c r="B745" s="67"/>
      <c r="C745" s="67"/>
      <c r="D745" s="68"/>
      <c r="E745" s="70"/>
      <c r="F745" s="104" t="s">
        <v>10876</v>
      </c>
      <c r="G745" s="67"/>
      <c r="H745" s="71"/>
      <c r="I745" s="72"/>
      <c r="J745" s="72"/>
      <c r="K745" s="71" t="s">
        <v>13462</v>
      </c>
      <c r="L745" s="75"/>
      <c r="M745" s="76"/>
      <c r="N745" s="76"/>
      <c r="O745" s="77"/>
      <c r="P745" s="78"/>
      <c r="Q745" s="78"/>
      <c r="R745" s="88"/>
      <c r="S745" s="88"/>
      <c r="T745" s="88"/>
      <c r="U745" s="88"/>
      <c r="V745" s="52"/>
      <c r="W745" s="52"/>
      <c r="X745" s="52"/>
      <c r="Y745" s="52"/>
      <c r="Z745" s="51"/>
      <c r="AA745" s="73"/>
      <c r="AB745" s="73"/>
      <c r="AC745" s="74"/>
      <c r="AD745" s="80">
        <v>1430</v>
      </c>
      <c r="AE745" s="80">
        <v>1253</v>
      </c>
      <c r="AF745" s="80">
        <v>44050</v>
      </c>
      <c r="AG745" s="80">
        <v>45440</v>
      </c>
      <c r="AH745" s="80"/>
      <c r="AI745" s="80" t="s">
        <v>8350</v>
      </c>
      <c r="AJ745" s="80"/>
      <c r="AK745" s="80"/>
      <c r="AL745" s="80"/>
      <c r="AM745" s="82">
        <v>40801.595046296294</v>
      </c>
      <c r="AN745" s="80" t="s">
        <v>11418</v>
      </c>
      <c r="AO745" s="84" t="s">
        <v>12161</v>
      </c>
      <c r="AP745" s="80" t="s">
        <v>66</v>
      </c>
      <c r="AQ745" s="2"/>
      <c r="AR745" s="3"/>
      <c r="AS745" s="3"/>
      <c r="AT745" s="3"/>
      <c r="AU745" s="3"/>
    </row>
    <row r="746" spans="1:47" x14ac:dyDescent="0.35">
      <c r="A746" s="66" t="s">
        <v>768</v>
      </c>
      <c r="B746" s="67"/>
      <c r="C746" s="67"/>
      <c r="D746" s="68"/>
      <c r="E746" s="70"/>
      <c r="F746" s="104" t="s">
        <v>10877</v>
      </c>
      <c r="G746" s="67"/>
      <c r="H746" s="71"/>
      <c r="I746" s="72"/>
      <c r="J746" s="72"/>
      <c r="K746" s="71" t="s">
        <v>13463</v>
      </c>
      <c r="L746" s="75"/>
      <c r="M746" s="76"/>
      <c r="N746" s="76"/>
      <c r="O746" s="77"/>
      <c r="P746" s="78"/>
      <c r="Q746" s="78"/>
      <c r="R746" s="88"/>
      <c r="S746" s="88"/>
      <c r="T746" s="88"/>
      <c r="U746" s="88"/>
      <c r="V746" s="52"/>
      <c r="W746" s="52"/>
      <c r="X746" s="52"/>
      <c r="Y746" s="52"/>
      <c r="Z746" s="51"/>
      <c r="AA746" s="73"/>
      <c r="AB746" s="73"/>
      <c r="AC746" s="74"/>
      <c r="AD746" s="80">
        <v>64</v>
      </c>
      <c r="AE746" s="80">
        <v>15</v>
      </c>
      <c r="AF746" s="80">
        <v>455</v>
      </c>
      <c r="AG746" s="80">
        <v>1016</v>
      </c>
      <c r="AH746" s="80"/>
      <c r="AI746" s="80"/>
      <c r="AJ746" s="80"/>
      <c r="AK746" s="80"/>
      <c r="AL746" s="80"/>
      <c r="AM746" s="82">
        <v>40323.876296296294</v>
      </c>
      <c r="AN746" s="80" t="s">
        <v>11418</v>
      </c>
      <c r="AO746" s="84" t="s">
        <v>12162</v>
      </c>
      <c r="AP746" s="80" t="s">
        <v>66</v>
      </c>
      <c r="AQ746" s="2"/>
      <c r="AR746" s="3"/>
      <c r="AS746" s="3"/>
      <c r="AT746" s="3"/>
      <c r="AU746" s="3"/>
    </row>
    <row r="747" spans="1:47" x14ac:dyDescent="0.35">
      <c r="A747" s="66" t="s">
        <v>769</v>
      </c>
      <c r="B747" s="67"/>
      <c r="C747" s="67"/>
      <c r="D747" s="68"/>
      <c r="E747" s="70"/>
      <c r="F747" s="104" t="s">
        <v>10878</v>
      </c>
      <c r="G747" s="67"/>
      <c r="H747" s="71"/>
      <c r="I747" s="72"/>
      <c r="J747" s="72"/>
      <c r="K747" s="71" t="s">
        <v>13464</v>
      </c>
      <c r="L747" s="75"/>
      <c r="M747" s="76"/>
      <c r="N747" s="76"/>
      <c r="O747" s="77"/>
      <c r="P747" s="78"/>
      <c r="Q747" s="78"/>
      <c r="R747" s="88"/>
      <c r="S747" s="88"/>
      <c r="T747" s="88"/>
      <c r="U747" s="88"/>
      <c r="V747" s="52"/>
      <c r="W747" s="52"/>
      <c r="X747" s="52"/>
      <c r="Y747" s="52"/>
      <c r="Z747" s="51"/>
      <c r="AA747" s="73"/>
      <c r="AB747" s="73"/>
      <c r="AC747" s="74"/>
      <c r="AD747" s="80">
        <v>66</v>
      </c>
      <c r="AE747" s="80">
        <v>3041</v>
      </c>
      <c r="AF747" s="80">
        <v>671038</v>
      </c>
      <c r="AG747" s="80">
        <v>7</v>
      </c>
      <c r="AH747" s="80"/>
      <c r="AI747" s="80" t="s">
        <v>8351</v>
      </c>
      <c r="AJ747" s="80"/>
      <c r="AK747" s="80"/>
      <c r="AL747" s="80"/>
      <c r="AM747" s="82">
        <v>44013.435474537036</v>
      </c>
      <c r="AN747" s="80" t="s">
        <v>11418</v>
      </c>
      <c r="AO747" s="84" t="s">
        <v>12163</v>
      </c>
      <c r="AP747" s="80" t="s">
        <v>66</v>
      </c>
      <c r="AQ747" s="2"/>
      <c r="AR747" s="3"/>
      <c r="AS747" s="3"/>
      <c r="AT747" s="3"/>
      <c r="AU747" s="3"/>
    </row>
    <row r="748" spans="1:47" x14ac:dyDescent="0.35">
      <c r="A748" s="66" t="s">
        <v>1421</v>
      </c>
      <c r="B748" s="67"/>
      <c r="C748" s="67"/>
      <c r="D748" s="68"/>
      <c r="E748" s="70"/>
      <c r="F748" s="104" t="s">
        <v>10879</v>
      </c>
      <c r="G748" s="67"/>
      <c r="H748" s="71"/>
      <c r="I748" s="72"/>
      <c r="J748" s="72"/>
      <c r="K748" s="71" t="s">
        <v>13465</v>
      </c>
      <c r="L748" s="75"/>
      <c r="M748" s="76"/>
      <c r="N748" s="76"/>
      <c r="O748" s="77"/>
      <c r="P748" s="78"/>
      <c r="Q748" s="78"/>
      <c r="R748" s="88"/>
      <c r="S748" s="88"/>
      <c r="T748" s="88"/>
      <c r="U748" s="88"/>
      <c r="V748" s="52"/>
      <c r="W748" s="52"/>
      <c r="X748" s="52"/>
      <c r="Y748" s="52"/>
      <c r="Z748" s="51"/>
      <c r="AA748" s="73"/>
      <c r="AB748" s="73"/>
      <c r="AC748" s="74"/>
      <c r="AD748" s="80">
        <v>1875</v>
      </c>
      <c r="AE748" s="80">
        <v>2045</v>
      </c>
      <c r="AF748" s="80">
        <v>10998</v>
      </c>
      <c r="AG748" s="80">
        <v>11239</v>
      </c>
      <c r="AH748" s="80"/>
      <c r="AI748" s="80" t="s">
        <v>8352</v>
      </c>
      <c r="AJ748" s="80"/>
      <c r="AK748" s="84" t="s">
        <v>9856</v>
      </c>
      <c r="AL748" s="80"/>
      <c r="AM748" s="82">
        <v>44252.857187499998</v>
      </c>
      <c r="AN748" s="80" t="s">
        <v>11418</v>
      </c>
      <c r="AO748" s="84" t="s">
        <v>12164</v>
      </c>
      <c r="AP748" s="80" t="s">
        <v>65</v>
      </c>
      <c r="AQ748" s="2"/>
      <c r="AR748" s="3"/>
      <c r="AS748" s="3"/>
      <c r="AT748" s="3"/>
      <c r="AU748" s="3"/>
    </row>
    <row r="749" spans="1:47" x14ac:dyDescent="0.35">
      <c r="A749" s="66" t="s">
        <v>770</v>
      </c>
      <c r="B749" s="67"/>
      <c r="C749" s="67"/>
      <c r="D749" s="68"/>
      <c r="E749" s="70"/>
      <c r="F749" s="104" t="s">
        <v>10880</v>
      </c>
      <c r="G749" s="67"/>
      <c r="H749" s="71"/>
      <c r="I749" s="72"/>
      <c r="J749" s="72"/>
      <c r="K749" s="71" t="s">
        <v>13466</v>
      </c>
      <c r="L749" s="75"/>
      <c r="M749" s="76"/>
      <c r="N749" s="76"/>
      <c r="O749" s="77"/>
      <c r="P749" s="78"/>
      <c r="Q749" s="78"/>
      <c r="R749" s="88"/>
      <c r="S749" s="88"/>
      <c r="T749" s="88"/>
      <c r="U749" s="88"/>
      <c r="V749" s="52"/>
      <c r="W749" s="52"/>
      <c r="X749" s="52"/>
      <c r="Y749" s="52"/>
      <c r="Z749" s="51"/>
      <c r="AA749" s="73"/>
      <c r="AB749" s="73"/>
      <c r="AC749" s="74"/>
      <c r="AD749" s="80">
        <v>303</v>
      </c>
      <c r="AE749" s="80">
        <v>120</v>
      </c>
      <c r="AF749" s="80">
        <v>1003</v>
      </c>
      <c r="AG749" s="80">
        <v>263</v>
      </c>
      <c r="AH749" s="80"/>
      <c r="AI749" s="80" t="s">
        <v>8353</v>
      </c>
      <c r="AJ749" s="80" t="s">
        <v>9152</v>
      </c>
      <c r="AK749" s="80"/>
      <c r="AL749" s="80"/>
      <c r="AM749" s="82">
        <v>39792.571956018517</v>
      </c>
      <c r="AN749" s="80" t="s">
        <v>11418</v>
      </c>
      <c r="AO749" s="84" t="s">
        <v>12165</v>
      </c>
      <c r="AP749" s="80" t="s">
        <v>66</v>
      </c>
      <c r="AQ749" s="2"/>
      <c r="AR749" s="3"/>
      <c r="AS749" s="3"/>
      <c r="AT749" s="3"/>
      <c r="AU749" s="3"/>
    </row>
    <row r="750" spans="1:47" x14ac:dyDescent="0.35">
      <c r="A750" s="66" t="s">
        <v>771</v>
      </c>
      <c r="B750" s="67"/>
      <c r="C750" s="67"/>
      <c r="D750" s="68"/>
      <c r="E750" s="70"/>
      <c r="F750" s="104" t="s">
        <v>10881</v>
      </c>
      <c r="G750" s="67"/>
      <c r="H750" s="71"/>
      <c r="I750" s="72"/>
      <c r="J750" s="72"/>
      <c r="K750" s="71" t="s">
        <v>13467</v>
      </c>
      <c r="L750" s="75"/>
      <c r="M750" s="76"/>
      <c r="N750" s="76"/>
      <c r="O750" s="77"/>
      <c r="P750" s="78"/>
      <c r="Q750" s="78"/>
      <c r="R750" s="88"/>
      <c r="S750" s="88"/>
      <c r="T750" s="88"/>
      <c r="U750" s="88"/>
      <c r="V750" s="52"/>
      <c r="W750" s="52"/>
      <c r="X750" s="52"/>
      <c r="Y750" s="52"/>
      <c r="Z750" s="51"/>
      <c r="AA750" s="73"/>
      <c r="AB750" s="73"/>
      <c r="AC750" s="74"/>
      <c r="AD750" s="80">
        <v>25</v>
      </c>
      <c r="AE750" s="80">
        <v>1428</v>
      </c>
      <c r="AF750" s="80">
        <v>88760</v>
      </c>
      <c r="AG750" s="80">
        <v>32</v>
      </c>
      <c r="AH750" s="80"/>
      <c r="AI750" s="80" t="s">
        <v>8354</v>
      </c>
      <c r="AJ750" s="80" t="s">
        <v>8885</v>
      </c>
      <c r="AK750" s="84" t="s">
        <v>9857</v>
      </c>
      <c r="AL750" s="80"/>
      <c r="AM750" s="82">
        <v>43651.487974537034</v>
      </c>
      <c r="AN750" s="80" t="s">
        <v>11418</v>
      </c>
      <c r="AO750" s="84" t="s">
        <v>12166</v>
      </c>
      <c r="AP750" s="80" t="s">
        <v>66</v>
      </c>
      <c r="AQ750" s="2"/>
      <c r="AR750" s="3"/>
      <c r="AS750" s="3"/>
      <c r="AT750" s="3"/>
      <c r="AU750" s="3"/>
    </row>
    <row r="751" spans="1:47" x14ac:dyDescent="0.35">
      <c r="A751" s="66" t="s">
        <v>1293</v>
      </c>
      <c r="B751" s="67"/>
      <c r="C751" s="67"/>
      <c r="D751" s="68"/>
      <c r="E751" s="70"/>
      <c r="F751" s="104" t="s">
        <v>10882</v>
      </c>
      <c r="G751" s="67"/>
      <c r="H751" s="71"/>
      <c r="I751" s="72"/>
      <c r="J751" s="72"/>
      <c r="K751" s="71" t="s">
        <v>13468</v>
      </c>
      <c r="L751" s="75"/>
      <c r="M751" s="76"/>
      <c r="N751" s="76"/>
      <c r="O751" s="77"/>
      <c r="P751" s="78"/>
      <c r="Q751" s="78"/>
      <c r="R751" s="88"/>
      <c r="S751" s="88"/>
      <c r="T751" s="88"/>
      <c r="U751" s="88"/>
      <c r="V751" s="52"/>
      <c r="W751" s="52"/>
      <c r="X751" s="52"/>
      <c r="Y751" s="52"/>
      <c r="Z751" s="51"/>
      <c r="AA751" s="73"/>
      <c r="AB751" s="73"/>
      <c r="AC751" s="74"/>
      <c r="AD751" s="80">
        <v>782</v>
      </c>
      <c r="AE751" s="80">
        <v>3684</v>
      </c>
      <c r="AF751" s="80">
        <v>3338</v>
      </c>
      <c r="AG751" s="80">
        <v>4081</v>
      </c>
      <c r="AH751" s="80"/>
      <c r="AI751" s="80" t="s">
        <v>8355</v>
      </c>
      <c r="AJ751" s="80"/>
      <c r="AK751" s="84" t="s">
        <v>9858</v>
      </c>
      <c r="AL751" s="80"/>
      <c r="AM751" s="82">
        <v>41459.58421296296</v>
      </c>
      <c r="AN751" s="80" t="s">
        <v>11418</v>
      </c>
      <c r="AO751" s="84" t="s">
        <v>12167</v>
      </c>
      <c r="AP751" s="80" t="s">
        <v>66</v>
      </c>
      <c r="AQ751" s="2"/>
      <c r="AR751" s="3"/>
      <c r="AS751" s="3"/>
      <c r="AT751" s="3"/>
      <c r="AU751" s="3"/>
    </row>
    <row r="752" spans="1:47" x14ac:dyDescent="0.35">
      <c r="A752" s="66" t="s">
        <v>772</v>
      </c>
      <c r="B752" s="67"/>
      <c r="C752" s="67"/>
      <c r="D752" s="68"/>
      <c r="E752" s="70"/>
      <c r="F752" s="104" t="s">
        <v>10883</v>
      </c>
      <c r="G752" s="67"/>
      <c r="H752" s="71"/>
      <c r="I752" s="72"/>
      <c r="J752" s="72"/>
      <c r="K752" s="71" t="s">
        <v>13469</v>
      </c>
      <c r="L752" s="75"/>
      <c r="M752" s="76"/>
      <c r="N752" s="76"/>
      <c r="O752" s="77"/>
      <c r="P752" s="78"/>
      <c r="Q752" s="78"/>
      <c r="R752" s="88"/>
      <c r="S752" s="88"/>
      <c r="T752" s="88"/>
      <c r="U752" s="88"/>
      <c r="V752" s="52"/>
      <c r="W752" s="52"/>
      <c r="X752" s="52"/>
      <c r="Y752" s="52"/>
      <c r="Z752" s="51"/>
      <c r="AA752" s="73"/>
      <c r="AB752" s="73"/>
      <c r="AC752" s="74"/>
      <c r="AD752" s="80">
        <v>238</v>
      </c>
      <c r="AE752" s="80">
        <v>263</v>
      </c>
      <c r="AF752" s="80">
        <v>240</v>
      </c>
      <c r="AG752" s="80">
        <v>314</v>
      </c>
      <c r="AH752" s="80"/>
      <c r="AI752" s="80" t="s">
        <v>8356</v>
      </c>
      <c r="AJ752" s="80" t="s">
        <v>8924</v>
      </c>
      <c r="AK752" s="84" t="s">
        <v>9859</v>
      </c>
      <c r="AL752" s="80"/>
      <c r="AM752" s="82">
        <v>42816.610081018516</v>
      </c>
      <c r="AN752" s="80" t="s">
        <v>11418</v>
      </c>
      <c r="AO752" s="84" t="s">
        <v>12168</v>
      </c>
      <c r="AP752" s="80" t="s">
        <v>66</v>
      </c>
      <c r="AQ752" s="2"/>
      <c r="AR752" s="3"/>
      <c r="AS752" s="3"/>
      <c r="AT752" s="3"/>
      <c r="AU752" s="3"/>
    </row>
    <row r="753" spans="1:47" x14ac:dyDescent="0.35">
      <c r="A753" s="66" t="s">
        <v>773</v>
      </c>
      <c r="B753" s="67"/>
      <c r="C753" s="67"/>
      <c r="D753" s="68"/>
      <c r="E753" s="70"/>
      <c r="F753" s="104" t="s">
        <v>10884</v>
      </c>
      <c r="G753" s="67"/>
      <c r="H753" s="71"/>
      <c r="I753" s="72"/>
      <c r="J753" s="72"/>
      <c r="K753" s="71" t="s">
        <v>13470</v>
      </c>
      <c r="L753" s="75"/>
      <c r="M753" s="76"/>
      <c r="N753" s="76"/>
      <c r="O753" s="77"/>
      <c r="P753" s="78"/>
      <c r="Q753" s="78"/>
      <c r="R753" s="88"/>
      <c r="S753" s="88"/>
      <c r="T753" s="88"/>
      <c r="U753" s="88"/>
      <c r="V753" s="52"/>
      <c r="W753" s="52"/>
      <c r="X753" s="52"/>
      <c r="Y753" s="52"/>
      <c r="Z753" s="51"/>
      <c r="AA753" s="73"/>
      <c r="AB753" s="73"/>
      <c r="AC753" s="74"/>
      <c r="AD753" s="80">
        <v>1026</v>
      </c>
      <c r="AE753" s="80">
        <v>339</v>
      </c>
      <c r="AF753" s="80">
        <v>32108</v>
      </c>
      <c r="AG753" s="80">
        <v>14769</v>
      </c>
      <c r="AH753" s="80"/>
      <c r="AI753" s="80" t="s">
        <v>8357</v>
      </c>
      <c r="AJ753" s="80" t="s">
        <v>9220</v>
      </c>
      <c r="AK753" s="80"/>
      <c r="AL753" s="80"/>
      <c r="AM753" s="82">
        <v>40921.656226851854</v>
      </c>
      <c r="AN753" s="80" t="s">
        <v>11418</v>
      </c>
      <c r="AO753" s="84" t="s">
        <v>12169</v>
      </c>
      <c r="AP753" s="80" t="s">
        <v>66</v>
      </c>
      <c r="AQ753" s="2"/>
      <c r="AR753" s="3"/>
      <c r="AS753" s="3"/>
      <c r="AT753" s="3"/>
      <c r="AU753" s="3"/>
    </row>
    <row r="754" spans="1:47" x14ac:dyDescent="0.35">
      <c r="A754" s="66" t="s">
        <v>774</v>
      </c>
      <c r="B754" s="67"/>
      <c r="C754" s="67"/>
      <c r="D754" s="68"/>
      <c r="E754" s="70"/>
      <c r="F754" s="104" t="s">
        <v>10885</v>
      </c>
      <c r="G754" s="67"/>
      <c r="H754" s="71"/>
      <c r="I754" s="72"/>
      <c r="J754" s="72"/>
      <c r="K754" s="71" t="s">
        <v>13471</v>
      </c>
      <c r="L754" s="75"/>
      <c r="M754" s="76"/>
      <c r="N754" s="76"/>
      <c r="O754" s="77"/>
      <c r="P754" s="78"/>
      <c r="Q754" s="78"/>
      <c r="R754" s="88"/>
      <c r="S754" s="88"/>
      <c r="T754" s="88"/>
      <c r="U754" s="88"/>
      <c r="V754" s="52"/>
      <c r="W754" s="52"/>
      <c r="X754" s="52"/>
      <c r="Y754" s="52"/>
      <c r="Z754" s="51"/>
      <c r="AA754" s="73"/>
      <c r="AB754" s="73"/>
      <c r="AC754" s="74"/>
      <c r="AD754" s="80">
        <v>478</v>
      </c>
      <c r="AE754" s="80">
        <v>431</v>
      </c>
      <c r="AF754" s="80">
        <v>59411</v>
      </c>
      <c r="AG754" s="80">
        <v>39082</v>
      </c>
      <c r="AH754" s="80"/>
      <c r="AI754" s="80" t="s">
        <v>8358</v>
      </c>
      <c r="AJ754" s="80" t="s">
        <v>9221</v>
      </c>
      <c r="AK754" s="80"/>
      <c r="AL754" s="80"/>
      <c r="AM754" s="82">
        <v>43313.754791666666</v>
      </c>
      <c r="AN754" s="80" t="s">
        <v>11418</v>
      </c>
      <c r="AO754" s="84" t="s">
        <v>12170</v>
      </c>
      <c r="AP754" s="80" t="s">
        <v>66</v>
      </c>
      <c r="AQ754" s="2"/>
      <c r="AR754" s="3"/>
      <c r="AS754" s="3"/>
      <c r="AT754" s="3"/>
      <c r="AU754" s="3"/>
    </row>
    <row r="755" spans="1:47" x14ac:dyDescent="0.35">
      <c r="A755" s="66" t="s">
        <v>775</v>
      </c>
      <c r="B755" s="67"/>
      <c r="C755" s="67"/>
      <c r="D755" s="68"/>
      <c r="E755" s="70"/>
      <c r="F755" s="104" t="s">
        <v>10886</v>
      </c>
      <c r="G755" s="67"/>
      <c r="H755" s="71"/>
      <c r="I755" s="72"/>
      <c r="J755" s="72"/>
      <c r="K755" s="71" t="s">
        <v>13472</v>
      </c>
      <c r="L755" s="75"/>
      <c r="M755" s="76"/>
      <c r="N755" s="76"/>
      <c r="O755" s="77"/>
      <c r="P755" s="78"/>
      <c r="Q755" s="78"/>
      <c r="R755" s="88"/>
      <c r="S755" s="88"/>
      <c r="T755" s="88"/>
      <c r="U755" s="88"/>
      <c r="V755" s="52"/>
      <c r="W755" s="52"/>
      <c r="X755" s="52"/>
      <c r="Y755" s="52"/>
      <c r="Z755" s="51"/>
      <c r="AA755" s="73"/>
      <c r="AB755" s="73"/>
      <c r="AC755" s="74"/>
      <c r="AD755" s="80">
        <v>3672</v>
      </c>
      <c r="AE755" s="80">
        <v>3908</v>
      </c>
      <c r="AF755" s="80">
        <v>56197</v>
      </c>
      <c r="AG755" s="80">
        <v>104098</v>
      </c>
      <c r="AH755" s="80"/>
      <c r="AI755" s="80" t="s">
        <v>8359</v>
      </c>
      <c r="AJ755" s="80" t="s">
        <v>9222</v>
      </c>
      <c r="AK755" s="84" t="s">
        <v>9860</v>
      </c>
      <c r="AL755" s="80"/>
      <c r="AM755" s="82">
        <v>42915.404988425929</v>
      </c>
      <c r="AN755" s="80" t="s">
        <v>11418</v>
      </c>
      <c r="AO755" s="84" t="s">
        <v>12171</v>
      </c>
      <c r="AP755" s="80" t="s">
        <v>66</v>
      </c>
      <c r="AQ755" s="2"/>
      <c r="AR755" s="3"/>
      <c r="AS755" s="3"/>
      <c r="AT755" s="3"/>
      <c r="AU755" s="3"/>
    </row>
    <row r="756" spans="1:47" x14ac:dyDescent="0.35">
      <c r="A756" s="66" t="s">
        <v>776</v>
      </c>
      <c r="B756" s="67"/>
      <c r="C756" s="67"/>
      <c r="D756" s="68"/>
      <c r="E756" s="70"/>
      <c r="F756" s="104" t="s">
        <v>10201</v>
      </c>
      <c r="G756" s="67"/>
      <c r="H756" s="71"/>
      <c r="I756" s="72"/>
      <c r="J756" s="72"/>
      <c r="K756" s="71" t="s">
        <v>13473</v>
      </c>
      <c r="L756" s="75"/>
      <c r="M756" s="76"/>
      <c r="N756" s="76"/>
      <c r="O756" s="77"/>
      <c r="P756" s="78"/>
      <c r="Q756" s="78"/>
      <c r="R756" s="88"/>
      <c r="S756" s="88"/>
      <c r="T756" s="88"/>
      <c r="U756" s="88"/>
      <c r="V756" s="52"/>
      <c r="W756" s="52"/>
      <c r="X756" s="52"/>
      <c r="Y756" s="52"/>
      <c r="Z756" s="51"/>
      <c r="AA756" s="73"/>
      <c r="AB756" s="73"/>
      <c r="AC756" s="74"/>
      <c r="AD756" s="80">
        <v>694</v>
      </c>
      <c r="AE756" s="80">
        <v>227</v>
      </c>
      <c r="AF756" s="80">
        <v>4502</v>
      </c>
      <c r="AG756" s="80">
        <v>3196</v>
      </c>
      <c r="AH756" s="80"/>
      <c r="AI756" s="80"/>
      <c r="AJ756" s="80"/>
      <c r="AK756" s="80"/>
      <c r="AL756" s="80"/>
      <c r="AM756" s="82">
        <v>44133.891122685185</v>
      </c>
      <c r="AN756" s="80" t="s">
        <v>11418</v>
      </c>
      <c r="AO756" s="84" t="s">
        <v>12172</v>
      </c>
      <c r="AP756" s="80" t="s">
        <v>66</v>
      </c>
      <c r="AQ756" s="2"/>
      <c r="AR756" s="3"/>
      <c r="AS756" s="3"/>
      <c r="AT756" s="3"/>
      <c r="AU756" s="3"/>
    </row>
    <row r="757" spans="1:47" x14ac:dyDescent="0.35">
      <c r="A757" s="66" t="s">
        <v>777</v>
      </c>
      <c r="B757" s="67"/>
      <c r="C757" s="67"/>
      <c r="D757" s="68"/>
      <c r="E757" s="70"/>
      <c r="F757" s="104" t="s">
        <v>10887</v>
      </c>
      <c r="G757" s="67"/>
      <c r="H757" s="71"/>
      <c r="I757" s="72"/>
      <c r="J757" s="72"/>
      <c r="K757" s="71" t="s">
        <v>13474</v>
      </c>
      <c r="L757" s="75"/>
      <c r="M757" s="76"/>
      <c r="N757" s="76"/>
      <c r="O757" s="77"/>
      <c r="P757" s="78"/>
      <c r="Q757" s="78"/>
      <c r="R757" s="88"/>
      <c r="S757" s="88"/>
      <c r="T757" s="88"/>
      <c r="U757" s="88"/>
      <c r="V757" s="52"/>
      <c r="W757" s="52"/>
      <c r="X757" s="52"/>
      <c r="Y757" s="52"/>
      <c r="Z757" s="51"/>
      <c r="AA757" s="73"/>
      <c r="AB757" s="73"/>
      <c r="AC757" s="74"/>
      <c r="AD757" s="80">
        <v>1089</v>
      </c>
      <c r="AE757" s="80">
        <v>1040</v>
      </c>
      <c r="AF757" s="80">
        <v>134289</v>
      </c>
      <c r="AG757" s="80">
        <v>74743</v>
      </c>
      <c r="AH757" s="80"/>
      <c r="AI757" s="80"/>
      <c r="AJ757" s="80" t="s">
        <v>9001</v>
      </c>
      <c r="AK757" s="80"/>
      <c r="AL757" s="80"/>
      <c r="AM757" s="82">
        <v>43180.536203703705</v>
      </c>
      <c r="AN757" s="80" t="s">
        <v>11418</v>
      </c>
      <c r="AO757" s="84" t="s">
        <v>12173</v>
      </c>
      <c r="AP757" s="80" t="s">
        <v>66</v>
      </c>
      <c r="AQ757" s="2"/>
      <c r="AR757" s="3"/>
      <c r="AS757" s="3"/>
      <c r="AT757" s="3"/>
      <c r="AU757" s="3"/>
    </row>
    <row r="758" spans="1:47" x14ac:dyDescent="0.35">
      <c r="A758" s="66" t="s">
        <v>778</v>
      </c>
      <c r="B758" s="67"/>
      <c r="C758" s="67"/>
      <c r="D758" s="68"/>
      <c r="E758" s="70"/>
      <c r="F758" s="104" t="s">
        <v>10888</v>
      </c>
      <c r="G758" s="67"/>
      <c r="H758" s="71"/>
      <c r="I758" s="72"/>
      <c r="J758" s="72"/>
      <c r="K758" s="71" t="s">
        <v>13475</v>
      </c>
      <c r="L758" s="75"/>
      <c r="M758" s="76"/>
      <c r="N758" s="76"/>
      <c r="O758" s="77"/>
      <c r="P758" s="78"/>
      <c r="Q758" s="78"/>
      <c r="R758" s="88"/>
      <c r="S758" s="88"/>
      <c r="T758" s="88"/>
      <c r="U758" s="88"/>
      <c r="V758" s="52"/>
      <c r="W758" s="52"/>
      <c r="X758" s="52"/>
      <c r="Y758" s="52"/>
      <c r="Z758" s="51"/>
      <c r="AA758" s="73"/>
      <c r="AB758" s="73"/>
      <c r="AC758" s="74"/>
      <c r="AD758" s="80">
        <v>19</v>
      </c>
      <c r="AE758" s="80">
        <v>2413</v>
      </c>
      <c r="AF758" s="80">
        <v>9178</v>
      </c>
      <c r="AG758" s="80">
        <v>45809</v>
      </c>
      <c r="AH758" s="80"/>
      <c r="AI758" s="80" t="s">
        <v>8360</v>
      </c>
      <c r="AJ758" s="80" t="s">
        <v>3494</v>
      </c>
      <c r="AK758" s="84" t="s">
        <v>9861</v>
      </c>
      <c r="AL758" s="80"/>
      <c r="AM758" s="82">
        <v>39686.432592592595</v>
      </c>
      <c r="AN758" s="80" t="s">
        <v>11418</v>
      </c>
      <c r="AO758" s="84" t="s">
        <v>12174</v>
      </c>
      <c r="AP758" s="80" t="s">
        <v>66</v>
      </c>
      <c r="AQ758" s="2"/>
      <c r="AR758" s="3"/>
      <c r="AS758" s="3"/>
      <c r="AT758" s="3"/>
      <c r="AU758" s="3"/>
    </row>
    <row r="759" spans="1:47" x14ac:dyDescent="0.35">
      <c r="A759" s="66" t="s">
        <v>779</v>
      </c>
      <c r="B759" s="67"/>
      <c r="C759" s="67"/>
      <c r="D759" s="68"/>
      <c r="E759" s="70"/>
      <c r="F759" s="104" t="s">
        <v>10889</v>
      </c>
      <c r="G759" s="67"/>
      <c r="H759" s="71"/>
      <c r="I759" s="72"/>
      <c r="J759" s="72"/>
      <c r="K759" s="71" t="s">
        <v>13476</v>
      </c>
      <c r="L759" s="75"/>
      <c r="M759" s="76"/>
      <c r="N759" s="76"/>
      <c r="O759" s="77"/>
      <c r="P759" s="78"/>
      <c r="Q759" s="78"/>
      <c r="R759" s="88"/>
      <c r="S759" s="88"/>
      <c r="T759" s="88"/>
      <c r="U759" s="88"/>
      <c r="V759" s="52"/>
      <c r="W759" s="52"/>
      <c r="X759" s="52"/>
      <c r="Y759" s="52"/>
      <c r="Z759" s="51"/>
      <c r="AA759" s="73"/>
      <c r="AB759" s="73"/>
      <c r="AC759" s="74"/>
      <c r="AD759" s="80">
        <v>2397</v>
      </c>
      <c r="AE759" s="80">
        <v>6162</v>
      </c>
      <c r="AF759" s="80">
        <v>5626</v>
      </c>
      <c r="AG759" s="80">
        <v>20578</v>
      </c>
      <c r="AH759" s="80"/>
      <c r="AI759" s="80" t="s">
        <v>8361</v>
      </c>
      <c r="AJ759" s="80" t="s">
        <v>9099</v>
      </c>
      <c r="AK759" s="84" t="s">
        <v>9862</v>
      </c>
      <c r="AL759" s="80"/>
      <c r="AM759" s="82">
        <v>40627.357430555552</v>
      </c>
      <c r="AN759" s="80" t="s">
        <v>11418</v>
      </c>
      <c r="AO759" s="84" t="s">
        <v>12175</v>
      </c>
      <c r="AP759" s="80" t="s">
        <v>66</v>
      </c>
      <c r="AQ759" s="2"/>
      <c r="AR759" s="3"/>
      <c r="AS759" s="3"/>
      <c r="AT759" s="3"/>
      <c r="AU759" s="3"/>
    </row>
    <row r="760" spans="1:47" x14ac:dyDescent="0.35">
      <c r="A760" s="66" t="s">
        <v>780</v>
      </c>
      <c r="B760" s="67"/>
      <c r="C760" s="67"/>
      <c r="D760" s="68"/>
      <c r="E760" s="70"/>
      <c r="F760" s="104" t="s">
        <v>10890</v>
      </c>
      <c r="G760" s="67"/>
      <c r="H760" s="71"/>
      <c r="I760" s="72"/>
      <c r="J760" s="72"/>
      <c r="K760" s="71" t="s">
        <v>13477</v>
      </c>
      <c r="L760" s="75"/>
      <c r="M760" s="76"/>
      <c r="N760" s="76"/>
      <c r="O760" s="77"/>
      <c r="P760" s="78"/>
      <c r="Q760" s="78"/>
      <c r="R760" s="88"/>
      <c r="S760" s="88"/>
      <c r="T760" s="88"/>
      <c r="U760" s="88"/>
      <c r="V760" s="52"/>
      <c r="W760" s="52"/>
      <c r="X760" s="52"/>
      <c r="Y760" s="52"/>
      <c r="Z760" s="51"/>
      <c r="AA760" s="73"/>
      <c r="AB760" s="73"/>
      <c r="AC760" s="74"/>
      <c r="AD760" s="80">
        <v>73</v>
      </c>
      <c r="AE760" s="80">
        <v>212</v>
      </c>
      <c r="AF760" s="80">
        <v>4306</v>
      </c>
      <c r="AG760" s="80">
        <v>2398</v>
      </c>
      <c r="AH760" s="80"/>
      <c r="AI760" s="80" t="s">
        <v>8362</v>
      </c>
      <c r="AJ760" s="80" t="s">
        <v>9223</v>
      </c>
      <c r="AK760" s="80"/>
      <c r="AL760" s="80"/>
      <c r="AM760" s="82">
        <v>41110.452268518522</v>
      </c>
      <c r="AN760" s="80" t="s">
        <v>11418</v>
      </c>
      <c r="AO760" s="84" t="s">
        <v>12176</v>
      </c>
      <c r="AP760" s="80" t="s">
        <v>66</v>
      </c>
      <c r="AQ760" s="2"/>
      <c r="AR760" s="3"/>
      <c r="AS760" s="3"/>
      <c r="AT760" s="3"/>
      <c r="AU760" s="3"/>
    </row>
    <row r="761" spans="1:47" x14ac:dyDescent="0.35">
      <c r="A761" s="66" t="s">
        <v>781</v>
      </c>
      <c r="B761" s="67"/>
      <c r="C761" s="67"/>
      <c r="D761" s="68"/>
      <c r="E761" s="70"/>
      <c r="F761" s="104" t="s">
        <v>10891</v>
      </c>
      <c r="G761" s="67"/>
      <c r="H761" s="71"/>
      <c r="I761" s="72"/>
      <c r="J761" s="72"/>
      <c r="K761" s="71" t="s">
        <v>13478</v>
      </c>
      <c r="L761" s="75"/>
      <c r="M761" s="76"/>
      <c r="N761" s="76"/>
      <c r="O761" s="77"/>
      <c r="P761" s="78"/>
      <c r="Q761" s="78"/>
      <c r="R761" s="88"/>
      <c r="S761" s="88"/>
      <c r="T761" s="88"/>
      <c r="U761" s="88"/>
      <c r="V761" s="52"/>
      <c r="W761" s="52"/>
      <c r="X761" s="52"/>
      <c r="Y761" s="52"/>
      <c r="Z761" s="51"/>
      <c r="AA761" s="73"/>
      <c r="AB761" s="73"/>
      <c r="AC761" s="74"/>
      <c r="AD761" s="80">
        <v>235</v>
      </c>
      <c r="AE761" s="80">
        <v>53</v>
      </c>
      <c r="AF761" s="80">
        <v>2411</v>
      </c>
      <c r="AG761" s="80">
        <v>4431</v>
      </c>
      <c r="AH761" s="80"/>
      <c r="AI761" s="80"/>
      <c r="AJ761" s="80"/>
      <c r="AK761" s="80"/>
      <c r="AL761" s="80"/>
      <c r="AM761" s="82">
        <v>44114.260682870372</v>
      </c>
      <c r="AN761" s="80" t="s">
        <v>11418</v>
      </c>
      <c r="AO761" s="84" t="s">
        <v>12177</v>
      </c>
      <c r="AP761" s="80" t="s">
        <v>66</v>
      </c>
      <c r="AQ761" s="2"/>
      <c r="AR761" s="3"/>
      <c r="AS761" s="3"/>
      <c r="AT761" s="3"/>
      <c r="AU761" s="3"/>
    </row>
    <row r="762" spans="1:47" x14ac:dyDescent="0.35">
      <c r="A762" s="66" t="s">
        <v>782</v>
      </c>
      <c r="B762" s="67"/>
      <c r="C762" s="67"/>
      <c r="D762" s="68"/>
      <c r="E762" s="70"/>
      <c r="F762" s="104" t="s">
        <v>10892</v>
      </c>
      <c r="G762" s="67"/>
      <c r="H762" s="71"/>
      <c r="I762" s="72"/>
      <c r="J762" s="72"/>
      <c r="K762" s="71" t="s">
        <v>13479</v>
      </c>
      <c r="L762" s="75"/>
      <c r="M762" s="76"/>
      <c r="N762" s="76"/>
      <c r="O762" s="77"/>
      <c r="P762" s="78"/>
      <c r="Q762" s="78"/>
      <c r="R762" s="88"/>
      <c r="S762" s="88"/>
      <c r="T762" s="88"/>
      <c r="U762" s="88"/>
      <c r="V762" s="52"/>
      <c r="W762" s="52"/>
      <c r="X762" s="52"/>
      <c r="Y762" s="52"/>
      <c r="Z762" s="51"/>
      <c r="AA762" s="73"/>
      <c r="AB762" s="73"/>
      <c r="AC762" s="74"/>
      <c r="AD762" s="80">
        <v>55</v>
      </c>
      <c r="AE762" s="80">
        <v>46</v>
      </c>
      <c r="AF762" s="80">
        <v>6601</v>
      </c>
      <c r="AG762" s="80">
        <v>3031</v>
      </c>
      <c r="AH762" s="80"/>
      <c r="AI762" s="80"/>
      <c r="AJ762" s="80"/>
      <c r="AK762" s="80"/>
      <c r="AL762" s="80"/>
      <c r="AM762" s="82">
        <v>42646.475983796299</v>
      </c>
      <c r="AN762" s="80" t="s">
        <v>11418</v>
      </c>
      <c r="AO762" s="84" t="s">
        <v>12178</v>
      </c>
      <c r="AP762" s="80" t="s">
        <v>66</v>
      </c>
      <c r="AQ762" s="2"/>
      <c r="AR762" s="3"/>
      <c r="AS762" s="3"/>
      <c r="AT762" s="3"/>
      <c r="AU762" s="3"/>
    </row>
    <row r="763" spans="1:47" x14ac:dyDescent="0.35">
      <c r="A763" s="66" t="s">
        <v>783</v>
      </c>
      <c r="B763" s="67"/>
      <c r="C763" s="67"/>
      <c r="D763" s="68"/>
      <c r="E763" s="70"/>
      <c r="F763" s="104" t="s">
        <v>10893</v>
      </c>
      <c r="G763" s="67"/>
      <c r="H763" s="71"/>
      <c r="I763" s="72"/>
      <c r="J763" s="72"/>
      <c r="K763" s="71" t="s">
        <v>13480</v>
      </c>
      <c r="L763" s="75"/>
      <c r="M763" s="76"/>
      <c r="N763" s="76"/>
      <c r="O763" s="77"/>
      <c r="P763" s="78"/>
      <c r="Q763" s="78"/>
      <c r="R763" s="88"/>
      <c r="S763" s="88"/>
      <c r="T763" s="88"/>
      <c r="U763" s="88"/>
      <c r="V763" s="52"/>
      <c r="W763" s="52"/>
      <c r="X763" s="52"/>
      <c r="Y763" s="52"/>
      <c r="Z763" s="51"/>
      <c r="AA763" s="73"/>
      <c r="AB763" s="73"/>
      <c r="AC763" s="74"/>
      <c r="AD763" s="80">
        <v>258</v>
      </c>
      <c r="AE763" s="80">
        <v>40</v>
      </c>
      <c r="AF763" s="80">
        <v>5460</v>
      </c>
      <c r="AG763" s="80">
        <v>3671</v>
      </c>
      <c r="AH763" s="80"/>
      <c r="AI763" s="80"/>
      <c r="AJ763" s="80"/>
      <c r="AK763" s="80"/>
      <c r="AL763" s="80"/>
      <c r="AM763" s="82">
        <v>41724.551747685182</v>
      </c>
      <c r="AN763" s="80" t="s">
        <v>11418</v>
      </c>
      <c r="AO763" s="84" t="s">
        <v>12179</v>
      </c>
      <c r="AP763" s="80" t="s">
        <v>66</v>
      </c>
      <c r="AQ763" s="2"/>
      <c r="AR763" s="3"/>
      <c r="AS763" s="3"/>
      <c r="AT763" s="3"/>
      <c r="AU763" s="3"/>
    </row>
    <row r="764" spans="1:47" x14ac:dyDescent="0.35">
      <c r="A764" s="66" t="s">
        <v>784</v>
      </c>
      <c r="B764" s="67"/>
      <c r="C764" s="67"/>
      <c r="D764" s="68"/>
      <c r="E764" s="70"/>
      <c r="F764" s="104" t="s">
        <v>10894</v>
      </c>
      <c r="G764" s="67"/>
      <c r="H764" s="71"/>
      <c r="I764" s="72"/>
      <c r="J764" s="72"/>
      <c r="K764" s="71" t="s">
        <v>13481</v>
      </c>
      <c r="L764" s="75"/>
      <c r="M764" s="76"/>
      <c r="N764" s="76"/>
      <c r="O764" s="77"/>
      <c r="P764" s="78"/>
      <c r="Q764" s="78"/>
      <c r="R764" s="88"/>
      <c r="S764" s="88"/>
      <c r="T764" s="88"/>
      <c r="U764" s="88"/>
      <c r="V764" s="52"/>
      <c r="W764" s="52"/>
      <c r="X764" s="52"/>
      <c r="Y764" s="52"/>
      <c r="Z764" s="51"/>
      <c r="AA764" s="73"/>
      <c r="AB764" s="73"/>
      <c r="AC764" s="74"/>
      <c r="AD764" s="80">
        <v>115</v>
      </c>
      <c r="AE764" s="80">
        <v>301</v>
      </c>
      <c r="AF764" s="80">
        <v>10489</v>
      </c>
      <c r="AG764" s="80">
        <v>6485</v>
      </c>
      <c r="AH764" s="80"/>
      <c r="AI764" s="80" t="s">
        <v>8363</v>
      </c>
      <c r="AJ764" s="80" t="s">
        <v>9224</v>
      </c>
      <c r="AK764" s="80"/>
      <c r="AL764" s="80"/>
      <c r="AM764" s="82">
        <v>43481.381874999999</v>
      </c>
      <c r="AN764" s="80" t="s">
        <v>11418</v>
      </c>
      <c r="AO764" s="84" t="s">
        <v>12180</v>
      </c>
      <c r="AP764" s="80" t="s">
        <v>66</v>
      </c>
      <c r="AQ764" s="2"/>
      <c r="AR764" s="3"/>
      <c r="AS764" s="3"/>
      <c r="AT764" s="3"/>
      <c r="AU764" s="3"/>
    </row>
    <row r="765" spans="1:47" x14ac:dyDescent="0.35">
      <c r="A765" s="66" t="s">
        <v>785</v>
      </c>
      <c r="B765" s="67"/>
      <c r="C765" s="67"/>
      <c r="D765" s="68"/>
      <c r="E765" s="70"/>
      <c r="F765" s="104" t="s">
        <v>10895</v>
      </c>
      <c r="G765" s="67"/>
      <c r="H765" s="71"/>
      <c r="I765" s="72"/>
      <c r="J765" s="72"/>
      <c r="K765" s="71" t="s">
        <v>13482</v>
      </c>
      <c r="L765" s="75"/>
      <c r="M765" s="76"/>
      <c r="N765" s="76"/>
      <c r="O765" s="77"/>
      <c r="P765" s="78"/>
      <c r="Q765" s="78"/>
      <c r="R765" s="88"/>
      <c r="S765" s="88"/>
      <c r="T765" s="88"/>
      <c r="U765" s="88"/>
      <c r="V765" s="52"/>
      <c r="W765" s="52"/>
      <c r="X765" s="52"/>
      <c r="Y765" s="52"/>
      <c r="Z765" s="51"/>
      <c r="AA765" s="73"/>
      <c r="AB765" s="73"/>
      <c r="AC765" s="74"/>
      <c r="AD765" s="80">
        <v>1</v>
      </c>
      <c r="AE765" s="80">
        <v>1171</v>
      </c>
      <c r="AF765" s="80">
        <v>40967</v>
      </c>
      <c r="AG765" s="80">
        <v>58</v>
      </c>
      <c r="AH765" s="80"/>
      <c r="AI765" s="80" t="s">
        <v>8364</v>
      </c>
      <c r="AJ765" s="80"/>
      <c r="AK765" s="80"/>
      <c r="AL765" s="80"/>
      <c r="AM765" s="82">
        <v>43775.279780092591</v>
      </c>
      <c r="AN765" s="80" t="s">
        <v>11418</v>
      </c>
      <c r="AO765" s="84" t="s">
        <v>12181</v>
      </c>
      <c r="AP765" s="80" t="s">
        <v>66</v>
      </c>
      <c r="AQ765" s="2"/>
      <c r="AR765" s="3"/>
      <c r="AS765" s="3"/>
      <c r="AT765" s="3"/>
      <c r="AU765" s="3"/>
    </row>
    <row r="766" spans="1:47" x14ac:dyDescent="0.35">
      <c r="A766" s="66" t="s">
        <v>786</v>
      </c>
      <c r="B766" s="67"/>
      <c r="C766" s="67"/>
      <c r="D766" s="68"/>
      <c r="E766" s="70"/>
      <c r="F766" s="104" t="s">
        <v>10896</v>
      </c>
      <c r="G766" s="67"/>
      <c r="H766" s="71"/>
      <c r="I766" s="72"/>
      <c r="J766" s="72"/>
      <c r="K766" s="71" t="s">
        <v>13483</v>
      </c>
      <c r="L766" s="75"/>
      <c r="M766" s="76"/>
      <c r="N766" s="76"/>
      <c r="O766" s="77"/>
      <c r="P766" s="78"/>
      <c r="Q766" s="78"/>
      <c r="R766" s="88"/>
      <c r="S766" s="88"/>
      <c r="T766" s="88"/>
      <c r="U766" s="88"/>
      <c r="V766" s="52"/>
      <c r="W766" s="52"/>
      <c r="X766" s="52"/>
      <c r="Y766" s="52"/>
      <c r="Z766" s="51"/>
      <c r="AA766" s="73"/>
      <c r="AB766" s="73"/>
      <c r="AC766" s="74"/>
      <c r="AD766" s="80">
        <v>29</v>
      </c>
      <c r="AE766" s="80">
        <v>222</v>
      </c>
      <c r="AF766" s="80">
        <v>6979</v>
      </c>
      <c r="AG766" s="80">
        <v>3309</v>
      </c>
      <c r="AH766" s="80"/>
      <c r="AI766" s="80" t="s">
        <v>8365</v>
      </c>
      <c r="AJ766" s="80"/>
      <c r="AK766" s="80"/>
      <c r="AL766" s="80"/>
      <c r="AM766" s="82">
        <v>42262.516956018517</v>
      </c>
      <c r="AN766" s="80" t="s">
        <v>11418</v>
      </c>
      <c r="AO766" s="84" t="s">
        <v>12182</v>
      </c>
      <c r="AP766" s="80" t="s">
        <v>66</v>
      </c>
      <c r="AQ766" s="2"/>
      <c r="AR766" s="3"/>
      <c r="AS766" s="3"/>
      <c r="AT766" s="3"/>
      <c r="AU766" s="3"/>
    </row>
    <row r="767" spans="1:47" x14ac:dyDescent="0.35">
      <c r="A767" s="66" t="s">
        <v>787</v>
      </c>
      <c r="B767" s="67"/>
      <c r="C767" s="67"/>
      <c r="D767" s="68"/>
      <c r="E767" s="70"/>
      <c r="F767" s="104" t="s">
        <v>10897</v>
      </c>
      <c r="G767" s="67"/>
      <c r="H767" s="71"/>
      <c r="I767" s="72"/>
      <c r="J767" s="72"/>
      <c r="K767" s="71" t="s">
        <v>13484</v>
      </c>
      <c r="L767" s="75"/>
      <c r="M767" s="76"/>
      <c r="N767" s="76"/>
      <c r="O767" s="77"/>
      <c r="P767" s="78"/>
      <c r="Q767" s="78"/>
      <c r="R767" s="88"/>
      <c r="S767" s="88"/>
      <c r="T767" s="88"/>
      <c r="U767" s="88"/>
      <c r="V767" s="52"/>
      <c r="W767" s="52"/>
      <c r="X767" s="52"/>
      <c r="Y767" s="52"/>
      <c r="Z767" s="51"/>
      <c r="AA767" s="73"/>
      <c r="AB767" s="73"/>
      <c r="AC767" s="74"/>
      <c r="AD767" s="80">
        <v>145</v>
      </c>
      <c r="AE767" s="80">
        <v>223</v>
      </c>
      <c r="AF767" s="80">
        <v>3401</v>
      </c>
      <c r="AG767" s="80">
        <v>2066</v>
      </c>
      <c r="AH767" s="80"/>
      <c r="AI767" s="80" t="s">
        <v>8366</v>
      </c>
      <c r="AJ767" s="80" t="s">
        <v>9225</v>
      </c>
      <c r="AK767" s="84" t="s">
        <v>9863</v>
      </c>
      <c r="AL767" s="80"/>
      <c r="AM767" s="82">
        <v>42653.542546296296</v>
      </c>
      <c r="AN767" s="80" t="s">
        <v>11418</v>
      </c>
      <c r="AO767" s="84" t="s">
        <v>12183</v>
      </c>
      <c r="AP767" s="80" t="s">
        <v>66</v>
      </c>
      <c r="AQ767" s="2"/>
      <c r="AR767" s="3"/>
      <c r="AS767" s="3"/>
      <c r="AT767" s="3"/>
      <c r="AU767" s="3"/>
    </row>
    <row r="768" spans="1:47" x14ac:dyDescent="0.35">
      <c r="A768" s="66" t="s">
        <v>788</v>
      </c>
      <c r="B768" s="67"/>
      <c r="C768" s="67"/>
      <c r="D768" s="68"/>
      <c r="E768" s="70"/>
      <c r="F768" s="104" t="s">
        <v>10898</v>
      </c>
      <c r="G768" s="67"/>
      <c r="H768" s="71"/>
      <c r="I768" s="72"/>
      <c r="J768" s="72"/>
      <c r="K768" s="71" t="s">
        <v>13485</v>
      </c>
      <c r="L768" s="75"/>
      <c r="M768" s="76"/>
      <c r="N768" s="76"/>
      <c r="O768" s="77"/>
      <c r="P768" s="78"/>
      <c r="Q768" s="78"/>
      <c r="R768" s="88"/>
      <c r="S768" s="88"/>
      <c r="T768" s="88"/>
      <c r="U768" s="88"/>
      <c r="V768" s="52"/>
      <c r="W768" s="52"/>
      <c r="X768" s="52"/>
      <c r="Y768" s="52"/>
      <c r="Z768" s="51"/>
      <c r="AA768" s="73"/>
      <c r="AB768" s="73"/>
      <c r="AC768" s="74"/>
      <c r="AD768" s="80">
        <v>82</v>
      </c>
      <c r="AE768" s="80">
        <v>35</v>
      </c>
      <c r="AF768" s="80">
        <v>1942</v>
      </c>
      <c r="AG768" s="80">
        <v>5282</v>
      </c>
      <c r="AH768" s="80"/>
      <c r="AI768" s="80" t="s">
        <v>8367</v>
      </c>
      <c r="AJ768" s="80"/>
      <c r="AK768" s="80"/>
      <c r="AL768" s="80"/>
      <c r="AM768" s="82">
        <v>41582.283784722225</v>
      </c>
      <c r="AN768" s="80" t="s">
        <v>11418</v>
      </c>
      <c r="AO768" s="84" t="s">
        <v>12184</v>
      </c>
      <c r="AP768" s="80" t="s">
        <v>66</v>
      </c>
      <c r="AQ768" s="2"/>
      <c r="AR768" s="3"/>
      <c r="AS768" s="3"/>
      <c r="AT768" s="3"/>
      <c r="AU768" s="3"/>
    </row>
    <row r="769" spans="1:47" x14ac:dyDescent="0.35">
      <c r="A769" s="66" t="s">
        <v>789</v>
      </c>
      <c r="B769" s="67"/>
      <c r="C769" s="67"/>
      <c r="D769" s="68"/>
      <c r="E769" s="70"/>
      <c r="F769" s="104" t="s">
        <v>10899</v>
      </c>
      <c r="G769" s="67"/>
      <c r="H769" s="71"/>
      <c r="I769" s="72"/>
      <c r="J769" s="72"/>
      <c r="K769" s="71" t="s">
        <v>13486</v>
      </c>
      <c r="L769" s="75"/>
      <c r="M769" s="76"/>
      <c r="N769" s="76"/>
      <c r="O769" s="77"/>
      <c r="P769" s="78"/>
      <c r="Q769" s="78"/>
      <c r="R769" s="88"/>
      <c r="S769" s="88"/>
      <c r="T769" s="88"/>
      <c r="U769" s="88"/>
      <c r="V769" s="52"/>
      <c r="W769" s="52"/>
      <c r="X769" s="52"/>
      <c r="Y769" s="52"/>
      <c r="Z769" s="51"/>
      <c r="AA769" s="73"/>
      <c r="AB769" s="73"/>
      <c r="AC769" s="74"/>
      <c r="AD769" s="80">
        <v>140</v>
      </c>
      <c r="AE769" s="80">
        <v>172</v>
      </c>
      <c r="AF769" s="80">
        <v>2257</v>
      </c>
      <c r="AG769" s="80">
        <v>3169</v>
      </c>
      <c r="AH769" s="80"/>
      <c r="AI769" s="80" t="s">
        <v>8368</v>
      </c>
      <c r="AJ769" s="80" t="s">
        <v>9226</v>
      </c>
      <c r="AK769" s="84" t="s">
        <v>9864</v>
      </c>
      <c r="AL769" s="80"/>
      <c r="AM769" s="82">
        <v>43630.873391203706</v>
      </c>
      <c r="AN769" s="80" t="s">
        <v>11418</v>
      </c>
      <c r="AO769" s="84" t="s">
        <v>12185</v>
      </c>
      <c r="AP769" s="80" t="s">
        <v>66</v>
      </c>
      <c r="AQ769" s="2"/>
      <c r="AR769" s="3"/>
      <c r="AS769" s="3"/>
      <c r="AT769" s="3"/>
      <c r="AU769" s="3"/>
    </row>
    <row r="770" spans="1:47" x14ac:dyDescent="0.35">
      <c r="A770" s="66" t="s">
        <v>790</v>
      </c>
      <c r="B770" s="67"/>
      <c r="C770" s="67"/>
      <c r="D770" s="68"/>
      <c r="E770" s="70"/>
      <c r="F770" s="104" t="s">
        <v>10900</v>
      </c>
      <c r="G770" s="67"/>
      <c r="H770" s="71"/>
      <c r="I770" s="72"/>
      <c r="J770" s="72"/>
      <c r="K770" s="71" t="s">
        <v>13487</v>
      </c>
      <c r="L770" s="75"/>
      <c r="M770" s="76"/>
      <c r="N770" s="76"/>
      <c r="O770" s="77"/>
      <c r="P770" s="78"/>
      <c r="Q770" s="78"/>
      <c r="R770" s="88"/>
      <c r="S770" s="88"/>
      <c r="T770" s="88"/>
      <c r="U770" s="88"/>
      <c r="V770" s="52"/>
      <c r="W770" s="52"/>
      <c r="X770" s="52"/>
      <c r="Y770" s="52"/>
      <c r="Z770" s="51"/>
      <c r="AA770" s="73"/>
      <c r="AB770" s="73"/>
      <c r="AC770" s="74"/>
      <c r="AD770" s="80">
        <v>638</v>
      </c>
      <c r="AE770" s="80">
        <v>354</v>
      </c>
      <c r="AF770" s="80">
        <v>8701</v>
      </c>
      <c r="AG770" s="80">
        <v>12207</v>
      </c>
      <c r="AH770" s="80"/>
      <c r="AI770" s="80" t="s">
        <v>8369</v>
      </c>
      <c r="AJ770" s="80" t="s">
        <v>9227</v>
      </c>
      <c r="AK770" s="80"/>
      <c r="AL770" s="80"/>
      <c r="AM770" s="82">
        <v>40291.914201388892</v>
      </c>
      <c r="AN770" s="80" t="s">
        <v>11418</v>
      </c>
      <c r="AO770" s="84" t="s">
        <v>12186</v>
      </c>
      <c r="AP770" s="80" t="s">
        <v>66</v>
      </c>
      <c r="AQ770" s="2"/>
      <c r="AR770" s="3"/>
      <c r="AS770" s="3"/>
      <c r="AT770" s="3"/>
      <c r="AU770" s="3"/>
    </row>
    <row r="771" spans="1:47" x14ac:dyDescent="0.35">
      <c r="A771" s="66" t="s">
        <v>1222</v>
      </c>
      <c r="B771" s="67"/>
      <c r="C771" s="67"/>
      <c r="D771" s="68"/>
      <c r="E771" s="70"/>
      <c r="F771" s="104" t="s">
        <v>10901</v>
      </c>
      <c r="G771" s="67"/>
      <c r="H771" s="71"/>
      <c r="I771" s="72"/>
      <c r="J771" s="72"/>
      <c r="K771" s="71" t="s">
        <v>13488</v>
      </c>
      <c r="L771" s="75"/>
      <c r="M771" s="76"/>
      <c r="N771" s="76"/>
      <c r="O771" s="77"/>
      <c r="P771" s="78"/>
      <c r="Q771" s="78"/>
      <c r="R771" s="88"/>
      <c r="S771" s="88"/>
      <c r="T771" s="88"/>
      <c r="U771" s="88"/>
      <c r="V771" s="52"/>
      <c r="W771" s="52"/>
      <c r="X771" s="52"/>
      <c r="Y771" s="52"/>
      <c r="Z771" s="51"/>
      <c r="AA771" s="73"/>
      <c r="AB771" s="73"/>
      <c r="AC771" s="74"/>
      <c r="AD771" s="80">
        <v>532</v>
      </c>
      <c r="AE771" s="80">
        <v>772</v>
      </c>
      <c r="AF771" s="80">
        <v>6302</v>
      </c>
      <c r="AG771" s="80">
        <v>1047</v>
      </c>
      <c r="AH771" s="80"/>
      <c r="AI771" s="80" t="s">
        <v>8370</v>
      </c>
      <c r="AJ771" s="80" t="s">
        <v>9228</v>
      </c>
      <c r="AK771" s="84" t="s">
        <v>9865</v>
      </c>
      <c r="AL771" s="80"/>
      <c r="AM771" s="82">
        <v>40252.77375</v>
      </c>
      <c r="AN771" s="80" t="s">
        <v>11418</v>
      </c>
      <c r="AO771" s="84" t="s">
        <v>12187</v>
      </c>
      <c r="AP771" s="80" t="s">
        <v>66</v>
      </c>
      <c r="AQ771" s="2"/>
      <c r="AR771" s="3"/>
      <c r="AS771" s="3"/>
      <c r="AT771" s="3"/>
      <c r="AU771" s="3"/>
    </row>
    <row r="772" spans="1:47" x14ac:dyDescent="0.35">
      <c r="A772" s="66" t="s">
        <v>791</v>
      </c>
      <c r="B772" s="67"/>
      <c r="C772" s="67"/>
      <c r="D772" s="68"/>
      <c r="E772" s="70"/>
      <c r="F772" s="104" t="s">
        <v>10902</v>
      </c>
      <c r="G772" s="67"/>
      <c r="H772" s="71"/>
      <c r="I772" s="72"/>
      <c r="J772" s="72"/>
      <c r="K772" s="71" t="s">
        <v>13489</v>
      </c>
      <c r="L772" s="75"/>
      <c r="M772" s="76"/>
      <c r="N772" s="76"/>
      <c r="O772" s="77"/>
      <c r="P772" s="78"/>
      <c r="Q772" s="78"/>
      <c r="R772" s="88"/>
      <c r="S772" s="88"/>
      <c r="T772" s="88"/>
      <c r="U772" s="88"/>
      <c r="V772" s="52"/>
      <c r="W772" s="52"/>
      <c r="X772" s="52"/>
      <c r="Y772" s="52"/>
      <c r="Z772" s="51"/>
      <c r="AA772" s="73"/>
      <c r="AB772" s="73"/>
      <c r="AC772" s="74"/>
      <c r="AD772" s="80">
        <v>13</v>
      </c>
      <c r="AE772" s="80">
        <v>9529</v>
      </c>
      <c r="AF772" s="80">
        <v>1592147</v>
      </c>
      <c r="AG772" s="80">
        <v>1953</v>
      </c>
      <c r="AH772" s="80"/>
      <c r="AI772" s="80" t="s">
        <v>8371</v>
      </c>
      <c r="AJ772" s="80" t="s">
        <v>9229</v>
      </c>
      <c r="AK772" s="80"/>
      <c r="AL772" s="80"/>
      <c r="AM772" s="82">
        <v>42520.196423611109</v>
      </c>
      <c r="AN772" s="80" t="s">
        <v>11418</v>
      </c>
      <c r="AO772" s="84" t="s">
        <v>12188</v>
      </c>
      <c r="AP772" s="80" t="s">
        <v>66</v>
      </c>
      <c r="AQ772" s="2"/>
      <c r="AR772" s="3"/>
      <c r="AS772" s="3"/>
      <c r="AT772" s="3"/>
      <c r="AU772" s="3"/>
    </row>
    <row r="773" spans="1:47" x14ac:dyDescent="0.35">
      <c r="A773" s="66" t="s">
        <v>1337</v>
      </c>
      <c r="B773" s="67"/>
      <c r="C773" s="67"/>
      <c r="D773" s="68"/>
      <c r="E773" s="70"/>
      <c r="F773" s="104" t="s">
        <v>10903</v>
      </c>
      <c r="G773" s="67"/>
      <c r="H773" s="71"/>
      <c r="I773" s="72"/>
      <c r="J773" s="72"/>
      <c r="K773" s="71" t="s">
        <v>13490</v>
      </c>
      <c r="L773" s="75"/>
      <c r="M773" s="76"/>
      <c r="N773" s="76"/>
      <c r="O773" s="77"/>
      <c r="P773" s="78"/>
      <c r="Q773" s="78"/>
      <c r="R773" s="88"/>
      <c r="S773" s="88"/>
      <c r="T773" s="88"/>
      <c r="U773" s="88"/>
      <c r="V773" s="52"/>
      <c r="W773" s="52"/>
      <c r="X773" s="52"/>
      <c r="Y773" s="52"/>
      <c r="Z773" s="51"/>
      <c r="AA773" s="73"/>
      <c r="AB773" s="73"/>
      <c r="AC773" s="74"/>
      <c r="AD773" s="80">
        <v>977</v>
      </c>
      <c r="AE773" s="80">
        <v>568</v>
      </c>
      <c r="AF773" s="80">
        <v>1532</v>
      </c>
      <c r="AG773" s="80">
        <v>5221</v>
      </c>
      <c r="AH773" s="80"/>
      <c r="AI773" s="80" t="s">
        <v>8372</v>
      </c>
      <c r="AJ773" s="80" t="s">
        <v>8880</v>
      </c>
      <c r="AK773" s="84" t="s">
        <v>9866</v>
      </c>
      <c r="AL773" s="80"/>
      <c r="AM773" s="82">
        <v>40955.430787037039</v>
      </c>
      <c r="AN773" s="80" t="s">
        <v>11418</v>
      </c>
      <c r="AO773" s="84" t="s">
        <v>12189</v>
      </c>
      <c r="AP773" s="80" t="s">
        <v>66</v>
      </c>
      <c r="AQ773" s="2"/>
      <c r="AR773" s="3"/>
      <c r="AS773" s="3"/>
      <c r="AT773" s="3"/>
      <c r="AU773" s="3"/>
    </row>
    <row r="774" spans="1:47" x14ac:dyDescent="0.35">
      <c r="A774" s="66" t="s">
        <v>792</v>
      </c>
      <c r="B774" s="67"/>
      <c r="C774" s="67"/>
      <c r="D774" s="68"/>
      <c r="E774" s="70"/>
      <c r="F774" s="104" t="s">
        <v>10904</v>
      </c>
      <c r="G774" s="67"/>
      <c r="H774" s="71"/>
      <c r="I774" s="72"/>
      <c r="J774" s="72"/>
      <c r="K774" s="71" t="s">
        <v>13491</v>
      </c>
      <c r="L774" s="75"/>
      <c r="M774" s="76"/>
      <c r="N774" s="76"/>
      <c r="O774" s="77"/>
      <c r="P774" s="78"/>
      <c r="Q774" s="78"/>
      <c r="R774" s="88"/>
      <c r="S774" s="88"/>
      <c r="T774" s="88"/>
      <c r="U774" s="88"/>
      <c r="V774" s="52"/>
      <c r="W774" s="52"/>
      <c r="X774" s="52"/>
      <c r="Y774" s="52"/>
      <c r="Z774" s="51"/>
      <c r="AA774" s="73"/>
      <c r="AB774" s="73"/>
      <c r="AC774" s="74"/>
      <c r="AD774" s="80">
        <v>157</v>
      </c>
      <c r="AE774" s="80">
        <v>313</v>
      </c>
      <c r="AF774" s="80">
        <v>8062</v>
      </c>
      <c r="AG774" s="80">
        <v>3791</v>
      </c>
      <c r="AH774" s="80"/>
      <c r="AI774" s="80" t="s">
        <v>8373</v>
      </c>
      <c r="AJ774" s="80" t="s">
        <v>9230</v>
      </c>
      <c r="AK774" s="80"/>
      <c r="AL774" s="80"/>
      <c r="AM774" s="82">
        <v>43501.648518518516</v>
      </c>
      <c r="AN774" s="80" t="s">
        <v>11418</v>
      </c>
      <c r="AO774" s="84" t="s">
        <v>12190</v>
      </c>
      <c r="AP774" s="80" t="s">
        <v>66</v>
      </c>
      <c r="AQ774" s="2"/>
      <c r="AR774" s="3"/>
      <c r="AS774" s="3"/>
      <c r="AT774" s="3"/>
      <c r="AU774" s="3"/>
    </row>
    <row r="775" spans="1:47" x14ac:dyDescent="0.35">
      <c r="A775" s="66" t="s">
        <v>793</v>
      </c>
      <c r="B775" s="67"/>
      <c r="C775" s="67"/>
      <c r="D775" s="68"/>
      <c r="E775" s="70"/>
      <c r="F775" s="104" t="s">
        <v>10905</v>
      </c>
      <c r="G775" s="67"/>
      <c r="H775" s="71"/>
      <c r="I775" s="72"/>
      <c r="J775" s="72"/>
      <c r="K775" s="71" t="s">
        <v>13492</v>
      </c>
      <c r="L775" s="75"/>
      <c r="M775" s="76"/>
      <c r="N775" s="76"/>
      <c r="O775" s="77"/>
      <c r="P775" s="78"/>
      <c r="Q775" s="78"/>
      <c r="R775" s="88"/>
      <c r="S775" s="88"/>
      <c r="T775" s="88"/>
      <c r="U775" s="88"/>
      <c r="V775" s="52"/>
      <c r="W775" s="52"/>
      <c r="X775" s="52"/>
      <c r="Y775" s="52"/>
      <c r="Z775" s="51"/>
      <c r="AA775" s="73"/>
      <c r="AB775" s="73"/>
      <c r="AC775" s="74"/>
      <c r="AD775" s="80">
        <v>43</v>
      </c>
      <c r="AE775" s="80">
        <v>54</v>
      </c>
      <c r="AF775" s="80">
        <v>3756</v>
      </c>
      <c r="AG775" s="80">
        <v>784</v>
      </c>
      <c r="AH775" s="80"/>
      <c r="AI775" s="80" t="s">
        <v>8374</v>
      </c>
      <c r="AJ775" s="80"/>
      <c r="AK775" s="84" t="s">
        <v>9867</v>
      </c>
      <c r="AL775" s="80"/>
      <c r="AM775" s="82">
        <v>43939.383923611109</v>
      </c>
      <c r="AN775" s="80" t="s">
        <v>11418</v>
      </c>
      <c r="AO775" s="84" t="s">
        <v>12191</v>
      </c>
      <c r="AP775" s="80" t="s">
        <v>66</v>
      </c>
      <c r="AQ775" s="2"/>
      <c r="AR775" s="3"/>
      <c r="AS775" s="3"/>
      <c r="AT775" s="3"/>
      <c r="AU775" s="3"/>
    </row>
    <row r="776" spans="1:47" x14ac:dyDescent="0.35">
      <c r="A776" s="66" t="s">
        <v>794</v>
      </c>
      <c r="B776" s="67"/>
      <c r="C776" s="67"/>
      <c r="D776" s="68"/>
      <c r="E776" s="70"/>
      <c r="F776" s="104" t="s">
        <v>10906</v>
      </c>
      <c r="G776" s="67"/>
      <c r="H776" s="71"/>
      <c r="I776" s="72"/>
      <c r="J776" s="72"/>
      <c r="K776" s="71" t="s">
        <v>13493</v>
      </c>
      <c r="L776" s="75"/>
      <c r="M776" s="76"/>
      <c r="N776" s="76"/>
      <c r="O776" s="77"/>
      <c r="P776" s="78"/>
      <c r="Q776" s="78"/>
      <c r="R776" s="88"/>
      <c r="S776" s="88"/>
      <c r="T776" s="88"/>
      <c r="U776" s="88"/>
      <c r="V776" s="52"/>
      <c r="W776" s="52"/>
      <c r="X776" s="52"/>
      <c r="Y776" s="52"/>
      <c r="Z776" s="51"/>
      <c r="AA776" s="73"/>
      <c r="AB776" s="73"/>
      <c r="AC776" s="74"/>
      <c r="AD776" s="80">
        <v>444</v>
      </c>
      <c r="AE776" s="80">
        <v>13272</v>
      </c>
      <c r="AF776" s="80">
        <v>12889</v>
      </c>
      <c r="AG776" s="80">
        <v>3224</v>
      </c>
      <c r="AH776" s="80"/>
      <c r="AI776" s="80" t="s">
        <v>8375</v>
      </c>
      <c r="AJ776" s="80"/>
      <c r="AK776" s="84" t="s">
        <v>9868</v>
      </c>
      <c r="AL776" s="80"/>
      <c r="AM776" s="82">
        <v>40586.813506944447</v>
      </c>
      <c r="AN776" s="80" t="s">
        <v>11418</v>
      </c>
      <c r="AO776" s="84" t="s">
        <v>12192</v>
      </c>
      <c r="AP776" s="80" t="s">
        <v>66</v>
      </c>
      <c r="AQ776" s="2"/>
      <c r="AR776" s="3"/>
      <c r="AS776" s="3"/>
      <c r="AT776" s="3"/>
      <c r="AU776" s="3"/>
    </row>
    <row r="777" spans="1:47" x14ac:dyDescent="0.35">
      <c r="A777" s="66" t="s">
        <v>1229</v>
      </c>
      <c r="B777" s="67"/>
      <c r="C777" s="67"/>
      <c r="D777" s="68"/>
      <c r="E777" s="70"/>
      <c r="F777" s="104" t="s">
        <v>10907</v>
      </c>
      <c r="G777" s="67"/>
      <c r="H777" s="71"/>
      <c r="I777" s="72"/>
      <c r="J777" s="72"/>
      <c r="K777" s="71" t="s">
        <v>13494</v>
      </c>
      <c r="L777" s="75"/>
      <c r="M777" s="76"/>
      <c r="N777" s="76"/>
      <c r="O777" s="77"/>
      <c r="P777" s="78"/>
      <c r="Q777" s="78"/>
      <c r="R777" s="88"/>
      <c r="S777" s="88"/>
      <c r="T777" s="88"/>
      <c r="U777" s="88"/>
      <c r="V777" s="52"/>
      <c r="W777" s="52"/>
      <c r="X777" s="52"/>
      <c r="Y777" s="52"/>
      <c r="Z777" s="51"/>
      <c r="AA777" s="73"/>
      <c r="AB777" s="73"/>
      <c r="AC777" s="74"/>
      <c r="AD777" s="80">
        <v>655</v>
      </c>
      <c r="AE777" s="80">
        <v>288492</v>
      </c>
      <c r="AF777" s="80">
        <v>16773</v>
      </c>
      <c r="AG777" s="80">
        <v>4567</v>
      </c>
      <c r="AH777" s="80"/>
      <c r="AI777" s="80" t="s">
        <v>8376</v>
      </c>
      <c r="AJ777" s="80" t="s">
        <v>8863</v>
      </c>
      <c r="AK777" s="84" t="s">
        <v>9869</v>
      </c>
      <c r="AL777" s="80"/>
      <c r="AM777" s="82">
        <v>40206.572083333333</v>
      </c>
      <c r="AN777" s="80" t="s">
        <v>11418</v>
      </c>
      <c r="AO777" s="84" t="s">
        <v>12193</v>
      </c>
      <c r="AP777" s="80" t="s">
        <v>66</v>
      </c>
      <c r="AQ777" s="2"/>
      <c r="AR777" s="3"/>
      <c r="AS777" s="3"/>
      <c r="AT777" s="3"/>
      <c r="AU777" s="3"/>
    </row>
    <row r="778" spans="1:47" x14ac:dyDescent="0.35">
      <c r="A778" s="66" t="s">
        <v>795</v>
      </c>
      <c r="B778" s="67"/>
      <c r="C778" s="67"/>
      <c r="D778" s="68"/>
      <c r="E778" s="70"/>
      <c r="F778" s="104" t="s">
        <v>10908</v>
      </c>
      <c r="G778" s="67"/>
      <c r="H778" s="71"/>
      <c r="I778" s="72"/>
      <c r="J778" s="72"/>
      <c r="K778" s="71" t="s">
        <v>13495</v>
      </c>
      <c r="L778" s="75"/>
      <c r="M778" s="76"/>
      <c r="N778" s="76"/>
      <c r="O778" s="77"/>
      <c r="P778" s="78"/>
      <c r="Q778" s="78"/>
      <c r="R778" s="88"/>
      <c r="S778" s="88"/>
      <c r="T778" s="88"/>
      <c r="U778" s="88"/>
      <c r="V778" s="52"/>
      <c r="W778" s="52"/>
      <c r="X778" s="52"/>
      <c r="Y778" s="52"/>
      <c r="Z778" s="51"/>
      <c r="AA778" s="73"/>
      <c r="AB778" s="73"/>
      <c r="AC778" s="74"/>
      <c r="AD778" s="80">
        <v>0</v>
      </c>
      <c r="AE778" s="80">
        <v>163</v>
      </c>
      <c r="AF778" s="80">
        <v>12790</v>
      </c>
      <c r="AG778" s="80">
        <v>0</v>
      </c>
      <c r="AH778" s="80"/>
      <c r="AI778" s="80" t="s">
        <v>8377</v>
      </c>
      <c r="AJ778" s="80"/>
      <c r="AK778" s="80"/>
      <c r="AL778" s="80"/>
      <c r="AM778" s="82">
        <v>44366.176076388889</v>
      </c>
      <c r="AN778" s="80" t="s">
        <v>11418</v>
      </c>
      <c r="AO778" s="84" t="s">
        <v>12194</v>
      </c>
      <c r="AP778" s="80" t="s">
        <v>66</v>
      </c>
      <c r="AQ778" s="2"/>
      <c r="AR778" s="3"/>
      <c r="AS778" s="3"/>
      <c r="AT778" s="3"/>
      <c r="AU778" s="3"/>
    </row>
    <row r="779" spans="1:47" x14ac:dyDescent="0.35">
      <c r="A779" s="66" t="s">
        <v>1121</v>
      </c>
      <c r="B779" s="67"/>
      <c r="C779" s="67"/>
      <c r="D779" s="68"/>
      <c r="E779" s="70"/>
      <c r="F779" s="104" t="s">
        <v>10909</v>
      </c>
      <c r="G779" s="67"/>
      <c r="H779" s="71"/>
      <c r="I779" s="72"/>
      <c r="J779" s="72"/>
      <c r="K779" s="71" t="s">
        <v>13496</v>
      </c>
      <c r="L779" s="75"/>
      <c r="M779" s="76"/>
      <c r="N779" s="76"/>
      <c r="O779" s="77"/>
      <c r="P779" s="78"/>
      <c r="Q779" s="78"/>
      <c r="R779" s="88"/>
      <c r="S779" s="88"/>
      <c r="T779" s="88"/>
      <c r="U779" s="88"/>
      <c r="V779" s="52"/>
      <c r="W779" s="52"/>
      <c r="X779" s="52"/>
      <c r="Y779" s="52"/>
      <c r="Z779" s="51"/>
      <c r="AA779" s="73"/>
      <c r="AB779" s="73"/>
      <c r="AC779" s="74"/>
      <c r="AD779" s="80">
        <v>1327</v>
      </c>
      <c r="AE779" s="80">
        <v>450</v>
      </c>
      <c r="AF779" s="80">
        <v>21801</v>
      </c>
      <c r="AG779" s="80">
        <v>124</v>
      </c>
      <c r="AH779" s="80"/>
      <c r="AI779" s="80" t="s">
        <v>8378</v>
      </c>
      <c r="AJ779" s="80" t="s">
        <v>8875</v>
      </c>
      <c r="AK779" s="84" t="s">
        <v>9870</v>
      </c>
      <c r="AL779" s="80"/>
      <c r="AM779" s="82">
        <v>40376.563344907408</v>
      </c>
      <c r="AN779" s="80" t="s">
        <v>11418</v>
      </c>
      <c r="AO779" s="84" t="s">
        <v>12195</v>
      </c>
      <c r="AP779" s="80" t="s">
        <v>66</v>
      </c>
      <c r="AQ779" s="2"/>
      <c r="AR779" s="3"/>
      <c r="AS779" s="3"/>
      <c r="AT779" s="3"/>
      <c r="AU779" s="3"/>
    </row>
    <row r="780" spans="1:47" x14ac:dyDescent="0.35">
      <c r="A780" s="66" t="s">
        <v>797</v>
      </c>
      <c r="B780" s="67"/>
      <c r="C780" s="67"/>
      <c r="D780" s="68"/>
      <c r="E780" s="70"/>
      <c r="F780" s="104" t="s">
        <v>10910</v>
      </c>
      <c r="G780" s="67"/>
      <c r="H780" s="71"/>
      <c r="I780" s="72"/>
      <c r="J780" s="72"/>
      <c r="K780" s="71" t="s">
        <v>13497</v>
      </c>
      <c r="L780" s="75"/>
      <c r="M780" s="76"/>
      <c r="N780" s="76"/>
      <c r="O780" s="77"/>
      <c r="P780" s="78"/>
      <c r="Q780" s="78"/>
      <c r="R780" s="88"/>
      <c r="S780" s="88"/>
      <c r="T780" s="88"/>
      <c r="U780" s="88"/>
      <c r="V780" s="52"/>
      <c r="W780" s="52"/>
      <c r="X780" s="52"/>
      <c r="Y780" s="52"/>
      <c r="Z780" s="51"/>
      <c r="AA780" s="73"/>
      <c r="AB780" s="73"/>
      <c r="AC780" s="74"/>
      <c r="AD780" s="80">
        <v>2698</v>
      </c>
      <c r="AE780" s="80">
        <v>2871</v>
      </c>
      <c r="AF780" s="80">
        <v>230199</v>
      </c>
      <c r="AG780" s="80">
        <v>22485</v>
      </c>
      <c r="AH780" s="80"/>
      <c r="AI780" s="80" t="s">
        <v>8379</v>
      </c>
      <c r="AJ780" s="80" t="s">
        <v>9231</v>
      </c>
      <c r="AK780" s="80"/>
      <c r="AL780" s="80"/>
      <c r="AM780" s="82">
        <v>40220.458854166667</v>
      </c>
      <c r="AN780" s="80" t="s">
        <v>11418</v>
      </c>
      <c r="AO780" s="84" t="s">
        <v>12196</v>
      </c>
      <c r="AP780" s="80" t="s">
        <v>66</v>
      </c>
      <c r="AQ780" s="2"/>
      <c r="AR780" s="3"/>
      <c r="AS780" s="3"/>
      <c r="AT780" s="3"/>
      <c r="AU780" s="3"/>
    </row>
    <row r="781" spans="1:47" x14ac:dyDescent="0.35">
      <c r="A781" s="66" t="s">
        <v>798</v>
      </c>
      <c r="B781" s="67"/>
      <c r="C781" s="67"/>
      <c r="D781" s="68"/>
      <c r="E781" s="70"/>
      <c r="F781" s="104" t="s">
        <v>10911</v>
      </c>
      <c r="G781" s="67"/>
      <c r="H781" s="71"/>
      <c r="I781" s="72"/>
      <c r="J781" s="72"/>
      <c r="K781" s="71" t="s">
        <v>13498</v>
      </c>
      <c r="L781" s="75"/>
      <c r="M781" s="76"/>
      <c r="N781" s="76"/>
      <c r="O781" s="77"/>
      <c r="P781" s="78"/>
      <c r="Q781" s="78"/>
      <c r="R781" s="88"/>
      <c r="S781" s="88"/>
      <c r="T781" s="88"/>
      <c r="U781" s="88"/>
      <c r="V781" s="52"/>
      <c r="W781" s="52"/>
      <c r="X781" s="52"/>
      <c r="Y781" s="52"/>
      <c r="Z781" s="51"/>
      <c r="AA781" s="73"/>
      <c r="AB781" s="73"/>
      <c r="AC781" s="74"/>
      <c r="AD781" s="80">
        <v>537</v>
      </c>
      <c r="AE781" s="80">
        <v>614</v>
      </c>
      <c r="AF781" s="80">
        <v>33550</v>
      </c>
      <c r="AG781" s="80">
        <v>35048</v>
      </c>
      <c r="AH781" s="80"/>
      <c r="AI781" s="80" t="s">
        <v>8380</v>
      </c>
      <c r="AJ781" s="80"/>
      <c r="AK781" s="84" t="s">
        <v>9871</v>
      </c>
      <c r="AL781" s="80"/>
      <c r="AM781" s="82">
        <v>43688.415000000001</v>
      </c>
      <c r="AN781" s="80" t="s">
        <v>11418</v>
      </c>
      <c r="AO781" s="84" t="s">
        <v>12197</v>
      </c>
      <c r="AP781" s="80" t="s">
        <v>66</v>
      </c>
      <c r="AQ781" s="2"/>
      <c r="AR781" s="3"/>
      <c r="AS781" s="3"/>
      <c r="AT781" s="3"/>
      <c r="AU781" s="3"/>
    </row>
    <row r="782" spans="1:47" x14ac:dyDescent="0.35">
      <c r="A782" s="66" t="s">
        <v>799</v>
      </c>
      <c r="B782" s="67"/>
      <c r="C782" s="67"/>
      <c r="D782" s="68"/>
      <c r="E782" s="70"/>
      <c r="F782" s="104" t="s">
        <v>10912</v>
      </c>
      <c r="G782" s="67"/>
      <c r="H782" s="71"/>
      <c r="I782" s="72"/>
      <c r="J782" s="72"/>
      <c r="K782" s="71" t="s">
        <v>13499</v>
      </c>
      <c r="L782" s="75"/>
      <c r="M782" s="76"/>
      <c r="N782" s="76"/>
      <c r="O782" s="77"/>
      <c r="P782" s="78"/>
      <c r="Q782" s="78"/>
      <c r="R782" s="88"/>
      <c r="S782" s="88"/>
      <c r="T782" s="88"/>
      <c r="U782" s="88"/>
      <c r="V782" s="52"/>
      <c r="W782" s="52"/>
      <c r="X782" s="52"/>
      <c r="Y782" s="52"/>
      <c r="Z782" s="51"/>
      <c r="AA782" s="73"/>
      <c r="AB782" s="73"/>
      <c r="AC782" s="74"/>
      <c r="AD782" s="80">
        <v>1101</v>
      </c>
      <c r="AE782" s="80">
        <v>724</v>
      </c>
      <c r="AF782" s="80">
        <v>2839</v>
      </c>
      <c r="AG782" s="80">
        <v>640</v>
      </c>
      <c r="AH782" s="80"/>
      <c r="AI782" s="80" t="s">
        <v>8381</v>
      </c>
      <c r="AJ782" s="80"/>
      <c r="AK782" s="84" t="s">
        <v>9872</v>
      </c>
      <c r="AL782" s="80"/>
      <c r="AM782" s="82">
        <v>43433.582002314812</v>
      </c>
      <c r="AN782" s="80" t="s">
        <v>11418</v>
      </c>
      <c r="AO782" s="84" t="s">
        <v>12198</v>
      </c>
      <c r="AP782" s="80" t="s">
        <v>66</v>
      </c>
      <c r="AQ782" s="2"/>
      <c r="AR782" s="3"/>
      <c r="AS782" s="3"/>
      <c r="AT782" s="3"/>
      <c r="AU782" s="3"/>
    </row>
    <row r="783" spans="1:47" x14ac:dyDescent="0.35">
      <c r="A783" s="66" t="s">
        <v>800</v>
      </c>
      <c r="B783" s="67"/>
      <c r="C783" s="67"/>
      <c r="D783" s="68"/>
      <c r="E783" s="70"/>
      <c r="F783" s="104" t="s">
        <v>10913</v>
      </c>
      <c r="G783" s="67"/>
      <c r="H783" s="71"/>
      <c r="I783" s="72"/>
      <c r="J783" s="72"/>
      <c r="K783" s="71" t="s">
        <v>13500</v>
      </c>
      <c r="L783" s="75"/>
      <c r="M783" s="76"/>
      <c r="N783" s="76"/>
      <c r="O783" s="77"/>
      <c r="P783" s="78"/>
      <c r="Q783" s="78"/>
      <c r="R783" s="88"/>
      <c r="S783" s="88"/>
      <c r="T783" s="88"/>
      <c r="U783" s="88"/>
      <c r="V783" s="52"/>
      <c r="W783" s="52"/>
      <c r="X783" s="52"/>
      <c r="Y783" s="52"/>
      <c r="Z783" s="51"/>
      <c r="AA783" s="73"/>
      <c r="AB783" s="73"/>
      <c r="AC783" s="74"/>
      <c r="AD783" s="80">
        <v>257</v>
      </c>
      <c r="AE783" s="80">
        <v>351</v>
      </c>
      <c r="AF783" s="80">
        <v>10727</v>
      </c>
      <c r="AG783" s="80">
        <v>399</v>
      </c>
      <c r="AH783" s="80"/>
      <c r="AI783" s="80" t="s">
        <v>8382</v>
      </c>
      <c r="AJ783" s="80"/>
      <c r="AK783" s="80"/>
      <c r="AL783" s="80"/>
      <c r="AM783" s="82">
        <v>41309.967187499999</v>
      </c>
      <c r="AN783" s="80" t="s">
        <v>11418</v>
      </c>
      <c r="AO783" s="84" t="s">
        <v>12199</v>
      </c>
      <c r="AP783" s="80" t="s">
        <v>66</v>
      </c>
      <c r="AQ783" s="2"/>
      <c r="AR783" s="3"/>
      <c r="AS783" s="3"/>
      <c r="AT783" s="3"/>
      <c r="AU783" s="3"/>
    </row>
    <row r="784" spans="1:47" x14ac:dyDescent="0.35">
      <c r="A784" s="66" t="s">
        <v>1422</v>
      </c>
      <c r="B784" s="67"/>
      <c r="C784" s="67"/>
      <c r="D784" s="68"/>
      <c r="E784" s="70"/>
      <c r="F784" s="104" t="s">
        <v>10914</v>
      </c>
      <c r="G784" s="67"/>
      <c r="H784" s="71"/>
      <c r="I784" s="72"/>
      <c r="J784" s="72"/>
      <c r="K784" s="71" t="s">
        <v>13501</v>
      </c>
      <c r="L784" s="75"/>
      <c r="M784" s="76"/>
      <c r="N784" s="76"/>
      <c r="O784" s="77"/>
      <c r="P784" s="78"/>
      <c r="Q784" s="78"/>
      <c r="R784" s="88"/>
      <c r="S784" s="88"/>
      <c r="T784" s="88"/>
      <c r="U784" s="88"/>
      <c r="V784" s="52"/>
      <c r="W784" s="52"/>
      <c r="X784" s="52"/>
      <c r="Y784" s="52"/>
      <c r="Z784" s="51"/>
      <c r="AA784" s="73"/>
      <c r="AB784" s="73"/>
      <c r="AC784" s="74"/>
      <c r="AD784" s="80">
        <v>1124</v>
      </c>
      <c r="AE784" s="80">
        <v>263418</v>
      </c>
      <c r="AF784" s="80">
        <v>17931</v>
      </c>
      <c r="AG784" s="80">
        <v>742</v>
      </c>
      <c r="AH784" s="80"/>
      <c r="AI784" s="80" t="s">
        <v>8383</v>
      </c>
      <c r="AJ784" s="80" t="s">
        <v>8892</v>
      </c>
      <c r="AK784" s="84" t="s">
        <v>9873</v>
      </c>
      <c r="AL784" s="80"/>
      <c r="AM784" s="82">
        <v>40481.021331018521</v>
      </c>
      <c r="AN784" s="80" t="s">
        <v>11418</v>
      </c>
      <c r="AO784" s="84" t="s">
        <v>12200</v>
      </c>
      <c r="AP784" s="80" t="s">
        <v>65</v>
      </c>
      <c r="AQ784" s="2"/>
      <c r="AR784" s="3"/>
      <c r="AS784" s="3"/>
      <c r="AT784" s="3"/>
      <c r="AU784" s="3"/>
    </row>
    <row r="785" spans="1:47" x14ac:dyDescent="0.35">
      <c r="A785" s="66" t="s">
        <v>801</v>
      </c>
      <c r="B785" s="67"/>
      <c r="C785" s="67"/>
      <c r="D785" s="68"/>
      <c r="E785" s="70"/>
      <c r="F785" s="104" t="s">
        <v>10915</v>
      </c>
      <c r="G785" s="67"/>
      <c r="H785" s="71"/>
      <c r="I785" s="72"/>
      <c r="J785" s="72"/>
      <c r="K785" s="71" t="s">
        <v>13502</v>
      </c>
      <c r="L785" s="75"/>
      <c r="M785" s="76"/>
      <c r="N785" s="76"/>
      <c r="O785" s="77"/>
      <c r="P785" s="78"/>
      <c r="Q785" s="78"/>
      <c r="R785" s="88"/>
      <c r="S785" s="88"/>
      <c r="T785" s="88"/>
      <c r="U785" s="88"/>
      <c r="V785" s="52"/>
      <c r="W785" s="52"/>
      <c r="X785" s="52"/>
      <c r="Y785" s="52"/>
      <c r="Z785" s="51"/>
      <c r="AA785" s="73"/>
      <c r="AB785" s="73"/>
      <c r="AC785" s="74"/>
      <c r="AD785" s="80">
        <v>133</v>
      </c>
      <c r="AE785" s="80">
        <v>559</v>
      </c>
      <c r="AF785" s="80">
        <v>79080</v>
      </c>
      <c r="AG785" s="80">
        <v>61170</v>
      </c>
      <c r="AH785" s="80"/>
      <c r="AI785" s="80" t="s">
        <v>8384</v>
      </c>
      <c r="AJ785" s="80" t="s">
        <v>9232</v>
      </c>
      <c r="AK785" s="80"/>
      <c r="AL785" s="80"/>
      <c r="AM785" s="82">
        <v>41990.874074074076</v>
      </c>
      <c r="AN785" s="80" t="s">
        <v>11418</v>
      </c>
      <c r="AO785" s="84" t="s">
        <v>12201</v>
      </c>
      <c r="AP785" s="80" t="s">
        <v>66</v>
      </c>
      <c r="AQ785" s="2"/>
      <c r="AR785" s="3"/>
      <c r="AS785" s="3"/>
      <c r="AT785" s="3"/>
      <c r="AU785" s="3"/>
    </row>
    <row r="786" spans="1:47" x14ac:dyDescent="0.35">
      <c r="A786" s="66" t="s">
        <v>802</v>
      </c>
      <c r="B786" s="67"/>
      <c r="C786" s="67"/>
      <c r="D786" s="68"/>
      <c r="E786" s="70"/>
      <c r="F786" s="104" t="s">
        <v>10916</v>
      </c>
      <c r="G786" s="67"/>
      <c r="H786" s="71"/>
      <c r="I786" s="72"/>
      <c r="J786" s="72"/>
      <c r="K786" s="71" t="s">
        <v>13503</v>
      </c>
      <c r="L786" s="75"/>
      <c r="M786" s="76"/>
      <c r="N786" s="76"/>
      <c r="O786" s="77"/>
      <c r="P786" s="78"/>
      <c r="Q786" s="78"/>
      <c r="R786" s="88"/>
      <c r="S786" s="88"/>
      <c r="T786" s="88"/>
      <c r="U786" s="88"/>
      <c r="V786" s="52"/>
      <c r="W786" s="52"/>
      <c r="X786" s="52"/>
      <c r="Y786" s="52"/>
      <c r="Z786" s="51"/>
      <c r="AA786" s="73"/>
      <c r="AB786" s="73"/>
      <c r="AC786" s="74"/>
      <c r="AD786" s="80">
        <v>1014</v>
      </c>
      <c r="AE786" s="80">
        <v>760</v>
      </c>
      <c r="AF786" s="80">
        <v>86245</v>
      </c>
      <c r="AG786" s="80">
        <v>34551</v>
      </c>
      <c r="AH786" s="80"/>
      <c r="AI786" s="80" t="s">
        <v>8385</v>
      </c>
      <c r="AJ786" s="80" t="s">
        <v>9233</v>
      </c>
      <c r="AK786" s="84" t="s">
        <v>9874</v>
      </c>
      <c r="AL786" s="80"/>
      <c r="AM786" s="82">
        <v>41318.880011574074</v>
      </c>
      <c r="AN786" s="80" t="s">
        <v>11418</v>
      </c>
      <c r="AO786" s="84" t="s">
        <v>12202</v>
      </c>
      <c r="AP786" s="80" t="s">
        <v>66</v>
      </c>
      <c r="AQ786" s="2"/>
      <c r="AR786" s="3"/>
      <c r="AS786" s="3"/>
      <c r="AT786" s="3"/>
      <c r="AU786" s="3"/>
    </row>
    <row r="787" spans="1:47" x14ac:dyDescent="0.35">
      <c r="A787" s="66" t="s">
        <v>803</v>
      </c>
      <c r="B787" s="67"/>
      <c r="C787" s="67"/>
      <c r="D787" s="68"/>
      <c r="E787" s="70"/>
      <c r="F787" s="104" t="s">
        <v>10917</v>
      </c>
      <c r="G787" s="67"/>
      <c r="H787" s="71"/>
      <c r="I787" s="72"/>
      <c r="J787" s="72"/>
      <c r="K787" s="71" t="s">
        <v>13504</v>
      </c>
      <c r="L787" s="75"/>
      <c r="M787" s="76"/>
      <c r="N787" s="76"/>
      <c r="O787" s="77"/>
      <c r="P787" s="78"/>
      <c r="Q787" s="78"/>
      <c r="R787" s="88"/>
      <c r="S787" s="88"/>
      <c r="T787" s="88"/>
      <c r="U787" s="88"/>
      <c r="V787" s="52"/>
      <c r="W787" s="52"/>
      <c r="X787" s="52"/>
      <c r="Y787" s="52"/>
      <c r="Z787" s="51"/>
      <c r="AA787" s="73"/>
      <c r="AB787" s="73"/>
      <c r="AC787" s="74"/>
      <c r="AD787" s="80">
        <v>1252</v>
      </c>
      <c r="AE787" s="80">
        <v>2287</v>
      </c>
      <c r="AF787" s="80">
        <v>58316</v>
      </c>
      <c r="AG787" s="80">
        <v>1158</v>
      </c>
      <c r="AH787" s="80"/>
      <c r="AI787" s="80" t="s">
        <v>8386</v>
      </c>
      <c r="AJ787" s="80" t="s">
        <v>9002</v>
      </c>
      <c r="AK787" s="80"/>
      <c r="AL787" s="80"/>
      <c r="AM787" s="82">
        <v>41021.780763888892</v>
      </c>
      <c r="AN787" s="80" t="s">
        <v>11418</v>
      </c>
      <c r="AO787" s="84" t="s">
        <v>12203</v>
      </c>
      <c r="AP787" s="80" t="s">
        <v>66</v>
      </c>
      <c r="AQ787" s="2"/>
      <c r="AR787" s="3"/>
      <c r="AS787" s="3"/>
      <c r="AT787" s="3"/>
      <c r="AU787" s="3"/>
    </row>
    <row r="788" spans="1:47" x14ac:dyDescent="0.35">
      <c r="A788" s="66" t="s">
        <v>1294</v>
      </c>
      <c r="B788" s="67"/>
      <c r="C788" s="67"/>
      <c r="D788" s="68"/>
      <c r="E788" s="70"/>
      <c r="F788" s="104" t="s">
        <v>10918</v>
      </c>
      <c r="G788" s="67"/>
      <c r="H788" s="71"/>
      <c r="I788" s="72"/>
      <c r="J788" s="72"/>
      <c r="K788" s="71" t="s">
        <v>13505</v>
      </c>
      <c r="L788" s="75"/>
      <c r="M788" s="76"/>
      <c r="N788" s="76"/>
      <c r="O788" s="77"/>
      <c r="P788" s="78"/>
      <c r="Q788" s="78"/>
      <c r="R788" s="88"/>
      <c r="S788" s="88"/>
      <c r="T788" s="88"/>
      <c r="U788" s="88"/>
      <c r="V788" s="52"/>
      <c r="W788" s="52"/>
      <c r="X788" s="52"/>
      <c r="Y788" s="52"/>
      <c r="Z788" s="51"/>
      <c r="AA788" s="73"/>
      <c r="AB788" s="73"/>
      <c r="AC788" s="74"/>
      <c r="AD788" s="80">
        <v>66</v>
      </c>
      <c r="AE788" s="80">
        <v>270</v>
      </c>
      <c r="AF788" s="80">
        <v>3228</v>
      </c>
      <c r="AG788" s="80">
        <v>313</v>
      </c>
      <c r="AH788" s="80"/>
      <c r="AI788" s="80" t="s">
        <v>8387</v>
      </c>
      <c r="AJ788" s="80" t="s">
        <v>9234</v>
      </c>
      <c r="AK788" s="84" t="s">
        <v>9875</v>
      </c>
      <c r="AL788" s="80"/>
      <c r="AM788" s="82">
        <v>42589.552037037036</v>
      </c>
      <c r="AN788" s="80" t="s">
        <v>11418</v>
      </c>
      <c r="AO788" s="84" t="s">
        <v>12204</v>
      </c>
      <c r="AP788" s="80" t="s">
        <v>66</v>
      </c>
      <c r="AQ788" s="2"/>
      <c r="AR788" s="3"/>
      <c r="AS788" s="3"/>
      <c r="AT788" s="3"/>
      <c r="AU788" s="3"/>
    </row>
    <row r="789" spans="1:47" x14ac:dyDescent="0.35">
      <c r="A789" s="66" t="s">
        <v>804</v>
      </c>
      <c r="B789" s="67"/>
      <c r="C789" s="67"/>
      <c r="D789" s="68"/>
      <c r="E789" s="70"/>
      <c r="F789" s="104" t="s">
        <v>10919</v>
      </c>
      <c r="G789" s="67"/>
      <c r="H789" s="71"/>
      <c r="I789" s="72"/>
      <c r="J789" s="72"/>
      <c r="K789" s="71" t="s">
        <v>13506</v>
      </c>
      <c r="L789" s="75"/>
      <c r="M789" s="76"/>
      <c r="N789" s="76"/>
      <c r="O789" s="77"/>
      <c r="P789" s="78"/>
      <c r="Q789" s="78"/>
      <c r="R789" s="88"/>
      <c r="S789" s="88"/>
      <c r="T789" s="88"/>
      <c r="U789" s="88"/>
      <c r="V789" s="52"/>
      <c r="W789" s="52"/>
      <c r="X789" s="52"/>
      <c r="Y789" s="52"/>
      <c r="Z789" s="51"/>
      <c r="AA789" s="73"/>
      <c r="AB789" s="73"/>
      <c r="AC789" s="74"/>
      <c r="AD789" s="80">
        <v>2121</v>
      </c>
      <c r="AE789" s="80">
        <v>3481</v>
      </c>
      <c r="AF789" s="80">
        <v>256765</v>
      </c>
      <c r="AG789" s="80">
        <v>240545</v>
      </c>
      <c r="AH789" s="80"/>
      <c r="AI789" s="80" t="s">
        <v>8388</v>
      </c>
      <c r="AJ789" s="80" t="s">
        <v>8892</v>
      </c>
      <c r="AK789" s="80"/>
      <c r="AL789" s="80"/>
      <c r="AM789" s="82">
        <v>42650.90902777778</v>
      </c>
      <c r="AN789" s="80" t="s">
        <v>11418</v>
      </c>
      <c r="AO789" s="84" t="s">
        <v>12205</v>
      </c>
      <c r="AP789" s="80" t="s">
        <v>66</v>
      </c>
      <c r="AQ789" s="2"/>
      <c r="AR789" s="3"/>
      <c r="AS789" s="3"/>
      <c r="AT789" s="3"/>
      <c r="AU789" s="3"/>
    </row>
    <row r="790" spans="1:47" x14ac:dyDescent="0.35">
      <c r="A790" s="66" t="s">
        <v>805</v>
      </c>
      <c r="B790" s="67"/>
      <c r="C790" s="67"/>
      <c r="D790" s="68"/>
      <c r="E790" s="70"/>
      <c r="F790" s="104" t="s">
        <v>10920</v>
      </c>
      <c r="G790" s="67"/>
      <c r="H790" s="71"/>
      <c r="I790" s="72"/>
      <c r="J790" s="72"/>
      <c r="K790" s="71" t="s">
        <v>13507</v>
      </c>
      <c r="L790" s="75"/>
      <c r="M790" s="76"/>
      <c r="N790" s="76"/>
      <c r="O790" s="77"/>
      <c r="P790" s="78"/>
      <c r="Q790" s="78"/>
      <c r="R790" s="88"/>
      <c r="S790" s="88"/>
      <c r="T790" s="88"/>
      <c r="U790" s="88"/>
      <c r="V790" s="52"/>
      <c r="W790" s="52"/>
      <c r="X790" s="52"/>
      <c r="Y790" s="52"/>
      <c r="Z790" s="51"/>
      <c r="AA790" s="73"/>
      <c r="AB790" s="73"/>
      <c r="AC790" s="74"/>
      <c r="AD790" s="80">
        <v>5003</v>
      </c>
      <c r="AE790" s="80">
        <v>1509</v>
      </c>
      <c r="AF790" s="80">
        <v>11609</v>
      </c>
      <c r="AG790" s="80">
        <v>11369</v>
      </c>
      <c r="AH790" s="80"/>
      <c r="AI790" s="80" t="s">
        <v>8389</v>
      </c>
      <c r="AJ790" s="80" t="s">
        <v>9235</v>
      </c>
      <c r="AK790" s="80"/>
      <c r="AL790" s="80"/>
      <c r="AM790" s="82">
        <v>44042.531192129631</v>
      </c>
      <c r="AN790" s="80" t="s">
        <v>11418</v>
      </c>
      <c r="AO790" s="84" t="s">
        <v>12206</v>
      </c>
      <c r="AP790" s="80" t="s">
        <v>66</v>
      </c>
      <c r="AQ790" s="2"/>
      <c r="AR790" s="3"/>
      <c r="AS790" s="3"/>
      <c r="AT790" s="3"/>
      <c r="AU790" s="3"/>
    </row>
    <row r="791" spans="1:47" x14ac:dyDescent="0.35">
      <c r="A791" s="66" t="s">
        <v>1423</v>
      </c>
      <c r="B791" s="67"/>
      <c r="C791" s="67"/>
      <c r="D791" s="68"/>
      <c r="E791" s="70"/>
      <c r="F791" s="104" t="s">
        <v>10921</v>
      </c>
      <c r="G791" s="67"/>
      <c r="H791" s="71"/>
      <c r="I791" s="72"/>
      <c r="J791" s="72"/>
      <c r="K791" s="71" t="s">
        <v>13508</v>
      </c>
      <c r="L791" s="75"/>
      <c r="M791" s="76"/>
      <c r="N791" s="76"/>
      <c r="O791" s="77"/>
      <c r="P791" s="78"/>
      <c r="Q791" s="78"/>
      <c r="R791" s="88"/>
      <c r="S791" s="88"/>
      <c r="T791" s="88"/>
      <c r="U791" s="88"/>
      <c r="V791" s="52"/>
      <c r="W791" s="52"/>
      <c r="X791" s="52"/>
      <c r="Y791" s="52"/>
      <c r="Z791" s="51"/>
      <c r="AA791" s="73"/>
      <c r="AB791" s="73"/>
      <c r="AC791" s="74"/>
      <c r="AD791" s="80">
        <v>201</v>
      </c>
      <c r="AE791" s="80">
        <v>6094</v>
      </c>
      <c r="AF791" s="80">
        <v>1490</v>
      </c>
      <c r="AG791" s="80">
        <v>2297</v>
      </c>
      <c r="AH791" s="80"/>
      <c r="AI791" s="80" t="s">
        <v>8390</v>
      </c>
      <c r="AJ791" s="80" t="s">
        <v>9236</v>
      </c>
      <c r="AK791" s="80"/>
      <c r="AL791" s="80"/>
      <c r="AM791" s="82">
        <v>41458.560335648152</v>
      </c>
      <c r="AN791" s="80" t="s">
        <v>11418</v>
      </c>
      <c r="AO791" s="84" t="s">
        <v>12207</v>
      </c>
      <c r="AP791" s="80" t="s">
        <v>65</v>
      </c>
      <c r="AQ791" s="2"/>
      <c r="AR791" s="3"/>
      <c r="AS791" s="3"/>
      <c r="AT791" s="3"/>
      <c r="AU791" s="3"/>
    </row>
    <row r="792" spans="1:47" x14ac:dyDescent="0.35">
      <c r="A792" s="66" t="s">
        <v>807</v>
      </c>
      <c r="B792" s="67"/>
      <c r="C792" s="67"/>
      <c r="D792" s="68"/>
      <c r="E792" s="70"/>
      <c r="F792" s="104" t="s">
        <v>10922</v>
      </c>
      <c r="G792" s="67"/>
      <c r="H792" s="71"/>
      <c r="I792" s="72"/>
      <c r="J792" s="72"/>
      <c r="K792" s="71" t="s">
        <v>13509</v>
      </c>
      <c r="L792" s="75"/>
      <c r="M792" s="76"/>
      <c r="N792" s="76"/>
      <c r="O792" s="77"/>
      <c r="P792" s="78"/>
      <c r="Q792" s="78"/>
      <c r="R792" s="88"/>
      <c r="S792" s="88"/>
      <c r="T792" s="88"/>
      <c r="U792" s="88"/>
      <c r="V792" s="52"/>
      <c r="W792" s="52"/>
      <c r="X792" s="52"/>
      <c r="Y792" s="52"/>
      <c r="Z792" s="51"/>
      <c r="AA792" s="73"/>
      <c r="AB792" s="73"/>
      <c r="AC792" s="74"/>
      <c r="AD792" s="80">
        <v>4859</v>
      </c>
      <c r="AE792" s="80">
        <v>4566</v>
      </c>
      <c r="AF792" s="80">
        <v>168311</v>
      </c>
      <c r="AG792" s="80">
        <v>219662</v>
      </c>
      <c r="AH792" s="80"/>
      <c r="AI792" s="80" t="s">
        <v>8391</v>
      </c>
      <c r="AJ792" s="80" t="s">
        <v>8936</v>
      </c>
      <c r="AK792" s="84" t="s">
        <v>9876</v>
      </c>
      <c r="AL792" s="80"/>
      <c r="AM792" s="82">
        <v>40198.352141203701</v>
      </c>
      <c r="AN792" s="80" t="s">
        <v>11418</v>
      </c>
      <c r="AO792" s="84" t="s">
        <v>12208</v>
      </c>
      <c r="AP792" s="80" t="s">
        <v>66</v>
      </c>
      <c r="AQ792" s="2"/>
      <c r="AR792" s="3"/>
      <c r="AS792" s="3"/>
      <c r="AT792" s="3"/>
      <c r="AU792" s="3"/>
    </row>
    <row r="793" spans="1:47" x14ac:dyDescent="0.35">
      <c r="A793" s="66" t="s">
        <v>808</v>
      </c>
      <c r="B793" s="67"/>
      <c r="C793" s="67"/>
      <c r="D793" s="68"/>
      <c r="E793" s="70"/>
      <c r="F793" s="104" t="s">
        <v>10923</v>
      </c>
      <c r="G793" s="67"/>
      <c r="H793" s="71"/>
      <c r="I793" s="72"/>
      <c r="J793" s="72"/>
      <c r="K793" s="71" t="s">
        <v>13510</v>
      </c>
      <c r="L793" s="75"/>
      <c r="M793" s="76"/>
      <c r="N793" s="76"/>
      <c r="O793" s="77"/>
      <c r="P793" s="78"/>
      <c r="Q793" s="78"/>
      <c r="R793" s="88"/>
      <c r="S793" s="88"/>
      <c r="T793" s="88"/>
      <c r="U793" s="88"/>
      <c r="V793" s="52"/>
      <c r="W793" s="52"/>
      <c r="X793" s="52"/>
      <c r="Y793" s="52"/>
      <c r="Z793" s="51"/>
      <c r="AA793" s="73"/>
      <c r="AB793" s="73"/>
      <c r="AC793" s="74"/>
      <c r="AD793" s="80">
        <v>496</v>
      </c>
      <c r="AE793" s="80">
        <v>744</v>
      </c>
      <c r="AF793" s="80">
        <v>35263</v>
      </c>
      <c r="AG793" s="80">
        <v>42524</v>
      </c>
      <c r="AH793" s="80"/>
      <c r="AI793" s="80" t="s">
        <v>8392</v>
      </c>
      <c r="AJ793" s="80" t="s">
        <v>9237</v>
      </c>
      <c r="AK793" s="80"/>
      <c r="AL793" s="80"/>
      <c r="AM793" s="82">
        <v>43804.521921296298</v>
      </c>
      <c r="AN793" s="80" t="s">
        <v>11418</v>
      </c>
      <c r="AO793" s="84" t="s">
        <v>12209</v>
      </c>
      <c r="AP793" s="80" t="s">
        <v>66</v>
      </c>
      <c r="AQ793" s="2"/>
      <c r="AR793" s="3"/>
      <c r="AS793" s="3"/>
      <c r="AT793" s="3"/>
      <c r="AU793" s="3"/>
    </row>
    <row r="794" spans="1:47" x14ac:dyDescent="0.35">
      <c r="A794" s="66" t="s">
        <v>809</v>
      </c>
      <c r="B794" s="67"/>
      <c r="C794" s="67"/>
      <c r="D794" s="68"/>
      <c r="E794" s="70"/>
      <c r="F794" s="104" t="s">
        <v>10924</v>
      </c>
      <c r="G794" s="67"/>
      <c r="H794" s="71"/>
      <c r="I794" s="72"/>
      <c r="J794" s="72"/>
      <c r="K794" s="71" t="s">
        <v>13511</v>
      </c>
      <c r="L794" s="75"/>
      <c r="M794" s="76"/>
      <c r="N794" s="76"/>
      <c r="O794" s="77"/>
      <c r="P794" s="78"/>
      <c r="Q794" s="78"/>
      <c r="R794" s="88"/>
      <c r="S794" s="88"/>
      <c r="T794" s="88"/>
      <c r="U794" s="88"/>
      <c r="V794" s="52"/>
      <c r="W794" s="52"/>
      <c r="X794" s="52"/>
      <c r="Y794" s="52"/>
      <c r="Z794" s="51"/>
      <c r="AA794" s="73"/>
      <c r="AB794" s="73"/>
      <c r="AC794" s="74"/>
      <c r="AD794" s="80">
        <v>272</v>
      </c>
      <c r="AE794" s="80">
        <v>120</v>
      </c>
      <c r="AF794" s="80">
        <v>310</v>
      </c>
      <c r="AG794" s="80">
        <v>276</v>
      </c>
      <c r="AH794" s="80"/>
      <c r="AI794" s="80" t="s">
        <v>8393</v>
      </c>
      <c r="AJ794" s="80" t="s">
        <v>8863</v>
      </c>
      <c r="AK794" s="84" t="s">
        <v>9877</v>
      </c>
      <c r="AL794" s="80"/>
      <c r="AM794" s="82">
        <v>44204.508252314816</v>
      </c>
      <c r="AN794" s="80" t="s">
        <v>11418</v>
      </c>
      <c r="AO794" s="84" t="s">
        <v>12210</v>
      </c>
      <c r="AP794" s="80" t="s">
        <v>66</v>
      </c>
      <c r="AQ794" s="2"/>
      <c r="AR794" s="3"/>
      <c r="AS794" s="3"/>
      <c r="AT794" s="3"/>
      <c r="AU794" s="3"/>
    </row>
    <row r="795" spans="1:47" x14ac:dyDescent="0.35">
      <c r="A795" s="66" t="s">
        <v>810</v>
      </c>
      <c r="B795" s="67"/>
      <c r="C795" s="67"/>
      <c r="D795" s="68"/>
      <c r="E795" s="70"/>
      <c r="F795" s="104" t="s">
        <v>10925</v>
      </c>
      <c r="G795" s="67"/>
      <c r="H795" s="71"/>
      <c r="I795" s="72"/>
      <c r="J795" s="72"/>
      <c r="K795" s="71" t="s">
        <v>13512</v>
      </c>
      <c r="L795" s="75"/>
      <c r="M795" s="76"/>
      <c r="N795" s="76"/>
      <c r="O795" s="77"/>
      <c r="P795" s="78"/>
      <c r="Q795" s="78"/>
      <c r="R795" s="88"/>
      <c r="S795" s="88"/>
      <c r="T795" s="88"/>
      <c r="U795" s="88"/>
      <c r="V795" s="52"/>
      <c r="W795" s="52"/>
      <c r="X795" s="52"/>
      <c r="Y795" s="52"/>
      <c r="Z795" s="51"/>
      <c r="AA795" s="73"/>
      <c r="AB795" s="73"/>
      <c r="AC795" s="74"/>
      <c r="AD795" s="80">
        <v>333</v>
      </c>
      <c r="AE795" s="80">
        <v>97</v>
      </c>
      <c r="AF795" s="80">
        <v>21400</v>
      </c>
      <c r="AG795" s="80">
        <v>14849</v>
      </c>
      <c r="AH795" s="80"/>
      <c r="AI795" s="80" t="s">
        <v>8394</v>
      </c>
      <c r="AJ795" s="80"/>
      <c r="AK795" s="80"/>
      <c r="AL795" s="80"/>
      <c r="AM795" s="82">
        <v>43755.635266203702</v>
      </c>
      <c r="AN795" s="80" t="s">
        <v>11418</v>
      </c>
      <c r="AO795" s="84" t="s">
        <v>12211</v>
      </c>
      <c r="AP795" s="80" t="s">
        <v>66</v>
      </c>
      <c r="AQ795" s="2"/>
      <c r="AR795" s="3"/>
      <c r="AS795" s="3"/>
      <c r="AT795" s="3"/>
      <c r="AU795" s="3"/>
    </row>
    <row r="796" spans="1:47" x14ac:dyDescent="0.35">
      <c r="A796" s="66" t="s">
        <v>811</v>
      </c>
      <c r="B796" s="67"/>
      <c r="C796" s="67"/>
      <c r="D796" s="68"/>
      <c r="E796" s="70"/>
      <c r="F796" s="104" t="s">
        <v>10926</v>
      </c>
      <c r="G796" s="67"/>
      <c r="H796" s="71"/>
      <c r="I796" s="72"/>
      <c r="J796" s="72"/>
      <c r="K796" s="71" t="s">
        <v>13513</v>
      </c>
      <c r="L796" s="75"/>
      <c r="M796" s="76"/>
      <c r="N796" s="76"/>
      <c r="O796" s="77"/>
      <c r="P796" s="78"/>
      <c r="Q796" s="78"/>
      <c r="R796" s="88"/>
      <c r="S796" s="88"/>
      <c r="T796" s="88"/>
      <c r="U796" s="88"/>
      <c r="V796" s="52"/>
      <c r="W796" s="52"/>
      <c r="X796" s="52"/>
      <c r="Y796" s="52"/>
      <c r="Z796" s="51"/>
      <c r="AA796" s="73"/>
      <c r="AB796" s="73"/>
      <c r="AC796" s="74"/>
      <c r="AD796" s="80">
        <v>2307</v>
      </c>
      <c r="AE796" s="80">
        <v>1479</v>
      </c>
      <c r="AF796" s="80">
        <v>106791</v>
      </c>
      <c r="AG796" s="80">
        <v>129316</v>
      </c>
      <c r="AH796" s="80"/>
      <c r="AI796" s="80" t="s">
        <v>8395</v>
      </c>
      <c r="AJ796" s="80"/>
      <c r="AK796" s="80"/>
      <c r="AL796" s="80"/>
      <c r="AM796" s="82">
        <v>42049.301053240742</v>
      </c>
      <c r="AN796" s="80" t="s">
        <v>11418</v>
      </c>
      <c r="AO796" s="84" t="s">
        <v>12212</v>
      </c>
      <c r="AP796" s="80" t="s">
        <v>66</v>
      </c>
      <c r="AQ796" s="2"/>
      <c r="AR796" s="3"/>
      <c r="AS796" s="3"/>
      <c r="AT796" s="3"/>
      <c r="AU796" s="3"/>
    </row>
    <row r="797" spans="1:47" x14ac:dyDescent="0.35">
      <c r="A797" s="66" t="s">
        <v>812</v>
      </c>
      <c r="B797" s="67"/>
      <c r="C797" s="67"/>
      <c r="D797" s="68"/>
      <c r="E797" s="70"/>
      <c r="F797" s="104" t="s">
        <v>10201</v>
      </c>
      <c r="G797" s="67"/>
      <c r="H797" s="71"/>
      <c r="I797" s="72"/>
      <c r="J797" s="72"/>
      <c r="K797" s="71" t="s">
        <v>13514</v>
      </c>
      <c r="L797" s="75"/>
      <c r="M797" s="76"/>
      <c r="N797" s="76"/>
      <c r="O797" s="77"/>
      <c r="P797" s="78"/>
      <c r="Q797" s="78"/>
      <c r="R797" s="88"/>
      <c r="S797" s="88"/>
      <c r="T797" s="88"/>
      <c r="U797" s="88"/>
      <c r="V797" s="52"/>
      <c r="W797" s="52"/>
      <c r="X797" s="52"/>
      <c r="Y797" s="52"/>
      <c r="Z797" s="51"/>
      <c r="AA797" s="73"/>
      <c r="AB797" s="73"/>
      <c r="AC797" s="74"/>
      <c r="AD797" s="80">
        <v>138</v>
      </c>
      <c r="AE797" s="80">
        <v>32</v>
      </c>
      <c r="AF797" s="80">
        <v>5045</v>
      </c>
      <c r="AG797" s="80">
        <v>2136</v>
      </c>
      <c r="AH797" s="80"/>
      <c r="AI797" s="80"/>
      <c r="AJ797" s="80"/>
      <c r="AK797" s="80"/>
      <c r="AL797" s="80"/>
      <c r="AM797" s="82">
        <v>42659.345578703702</v>
      </c>
      <c r="AN797" s="80" t="s">
        <v>11418</v>
      </c>
      <c r="AO797" s="84" t="s">
        <v>12213</v>
      </c>
      <c r="AP797" s="80" t="s">
        <v>66</v>
      </c>
      <c r="AQ797" s="2"/>
      <c r="AR797" s="3"/>
      <c r="AS797" s="3"/>
      <c r="AT797" s="3"/>
      <c r="AU797" s="3"/>
    </row>
    <row r="798" spans="1:47" x14ac:dyDescent="0.35">
      <c r="A798" s="66" t="s">
        <v>813</v>
      </c>
      <c r="B798" s="67"/>
      <c r="C798" s="67"/>
      <c r="D798" s="68"/>
      <c r="E798" s="70"/>
      <c r="F798" s="104" t="s">
        <v>10927</v>
      </c>
      <c r="G798" s="67"/>
      <c r="H798" s="71"/>
      <c r="I798" s="72"/>
      <c r="J798" s="72"/>
      <c r="K798" s="71" t="s">
        <v>13515</v>
      </c>
      <c r="L798" s="75"/>
      <c r="M798" s="76"/>
      <c r="N798" s="76"/>
      <c r="O798" s="77"/>
      <c r="P798" s="78"/>
      <c r="Q798" s="78"/>
      <c r="R798" s="88"/>
      <c r="S798" s="88"/>
      <c r="T798" s="88"/>
      <c r="U798" s="88"/>
      <c r="V798" s="52"/>
      <c r="W798" s="52"/>
      <c r="X798" s="52"/>
      <c r="Y798" s="52"/>
      <c r="Z798" s="51"/>
      <c r="AA798" s="73"/>
      <c r="AB798" s="73"/>
      <c r="AC798" s="74"/>
      <c r="AD798" s="80">
        <v>99</v>
      </c>
      <c r="AE798" s="80">
        <v>33</v>
      </c>
      <c r="AF798" s="80">
        <v>28329</v>
      </c>
      <c r="AG798" s="80">
        <v>33808</v>
      </c>
      <c r="AH798" s="80"/>
      <c r="AI798" s="80" t="s">
        <v>8396</v>
      </c>
      <c r="AJ798" s="80" t="s">
        <v>9238</v>
      </c>
      <c r="AK798" s="80"/>
      <c r="AL798" s="80"/>
      <c r="AM798" s="82">
        <v>44205.854664351849</v>
      </c>
      <c r="AN798" s="80" t="s">
        <v>11418</v>
      </c>
      <c r="AO798" s="84" t="s">
        <v>12214</v>
      </c>
      <c r="AP798" s="80" t="s">
        <v>66</v>
      </c>
      <c r="AQ798" s="2"/>
      <c r="AR798" s="3"/>
      <c r="AS798" s="3"/>
      <c r="AT798" s="3"/>
      <c r="AU798" s="3"/>
    </row>
    <row r="799" spans="1:47" x14ac:dyDescent="0.35">
      <c r="A799" s="66" t="s">
        <v>814</v>
      </c>
      <c r="B799" s="67"/>
      <c r="C799" s="67"/>
      <c r="D799" s="68"/>
      <c r="E799" s="70"/>
      <c r="F799" s="104" t="s">
        <v>10928</v>
      </c>
      <c r="G799" s="67"/>
      <c r="H799" s="71"/>
      <c r="I799" s="72"/>
      <c r="J799" s="72"/>
      <c r="K799" s="71" t="s">
        <v>13516</v>
      </c>
      <c r="L799" s="75"/>
      <c r="M799" s="76"/>
      <c r="N799" s="76"/>
      <c r="O799" s="77"/>
      <c r="P799" s="78"/>
      <c r="Q799" s="78"/>
      <c r="R799" s="88"/>
      <c r="S799" s="88"/>
      <c r="T799" s="88"/>
      <c r="U799" s="88"/>
      <c r="V799" s="52"/>
      <c r="W799" s="52"/>
      <c r="X799" s="52"/>
      <c r="Y799" s="52"/>
      <c r="Z799" s="51"/>
      <c r="AA799" s="73"/>
      <c r="AB799" s="73"/>
      <c r="AC799" s="74"/>
      <c r="AD799" s="80">
        <v>372</v>
      </c>
      <c r="AE799" s="80">
        <v>92</v>
      </c>
      <c r="AF799" s="80">
        <v>10715</v>
      </c>
      <c r="AG799" s="80">
        <v>18003</v>
      </c>
      <c r="AH799" s="80"/>
      <c r="AI799" s="80"/>
      <c r="AJ799" s="80" t="s">
        <v>8892</v>
      </c>
      <c r="AK799" s="80"/>
      <c r="AL799" s="80"/>
      <c r="AM799" s="82">
        <v>43206.722743055558</v>
      </c>
      <c r="AN799" s="80" t="s">
        <v>11418</v>
      </c>
      <c r="AO799" s="84" t="s">
        <v>12215</v>
      </c>
      <c r="AP799" s="80" t="s">
        <v>66</v>
      </c>
      <c r="AQ799" s="2"/>
      <c r="AR799" s="3"/>
      <c r="AS799" s="3"/>
      <c r="AT799" s="3"/>
      <c r="AU799" s="3"/>
    </row>
    <row r="800" spans="1:47" x14ac:dyDescent="0.35">
      <c r="A800" s="66" t="s">
        <v>815</v>
      </c>
      <c r="B800" s="67"/>
      <c r="C800" s="67"/>
      <c r="D800" s="68"/>
      <c r="E800" s="70"/>
      <c r="F800" s="104" t="s">
        <v>10201</v>
      </c>
      <c r="G800" s="67"/>
      <c r="H800" s="71"/>
      <c r="I800" s="72"/>
      <c r="J800" s="72"/>
      <c r="K800" s="71" t="s">
        <v>13517</v>
      </c>
      <c r="L800" s="75"/>
      <c r="M800" s="76"/>
      <c r="N800" s="76"/>
      <c r="O800" s="77"/>
      <c r="P800" s="78"/>
      <c r="Q800" s="78"/>
      <c r="R800" s="88"/>
      <c r="S800" s="88"/>
      <c r="T800" s="88"/>
      <c r="U800" s="88"/>
      <c r="V800" s="52"/>
      <c r="W800" s="52"/>
      <c r="X800" s="52"/>
      <c r="Y800" s="52"/>
      <c r="Z800" s="51"/>
      <c r="AA800" s="73"/>
      <c r="AB800" s="73"/>
      <c r="AC800" s="74"/>
      <c r="AD800" s="80">
        <v>174</v>
      </c>
      <c r="AE800" s="80">
        <v>183</v>
      </c>
      <c r="AF800" s="80">
        <v>67999</v>
      </c>
      <c r="AG800" s="80">
        <v>75833</v>
      </c>
      <c r="AH800" s="80"/>
      <c r="AI800" s="80"/>
      <c r="AJ800" s="80" t="s">
        <v>9172</v>
      </c>
      <c r="AK800" s="80"/>
      <c r="AL800" s="80"/>
      <c r="AM800" s="82">
        <v>41067.297407407408</v>
      </c>
      <c r="AN800" s="80" t="s">
        <v>11418</v>
      </c>
      <c r="AO800" s="84" t="s">
        <v>12216</v>
      </c>
      <c r="AP800" s="80" t="s">
        <v>66</v>
      </c>
      <c r="AQ800" s="2"/>
      <c r="AR800" s="3"/>
      <c r="AS800" s="3"/>
      <c r="AT800" s="3"/>
      <c r="AU800" s="3"/>
    </row>
    <row r="801" spans="1:47" x14ac:dyDescent="0.35">
      <c r="A801" s="66" t="s">
        <v>816</v>
      </c>
      <c r="B801" s="67"/>
      <c r="C801" s="67"/>
      <c r="D801" s="68"/>
      <c r="E801" s="70"/>
      <c r="F801" s="104" t="s">
        <v>10201</v>
      </c>
      <c r="G801" s="67"/>
      <c r="H801" s="71"/>
      <c r="I801" s="72"/>
      <c r="J801" s="72"/>
      <c r="K801" s="71" t="s">
        <v>13518</v>
      </c>
      <c r="L801" s="75"/>
      <c r="M801" s="76"/>
      <c r="N801" s="76"/>
      <c r="O801" s="77"/>
      <c r="P801" s="78"/>
      <c r="Q801" s="78"/>
      <c r="R801" s="88"/>
      <c r="S801" s="88"/>
      <c r="T801" s="88"/>
      <c r="U801" s="88"/>
      <c r="V801" s="52"/>
      <c r="W801" s="52"/>
      <c r="X801" s="52"/>
      <c r="Y801" s="52"/>
      <c r="Z801" s="51"/>
      <c r="AA801" s="73"/>
      <c r="AB801" s="73"/>
      <c r="AC801" s="74"/>
      <c r="AD801" s="80">
        <v>1682</v>
      </c>
      <c r="AE801" s="80">
        <v>415</v>
      </c>
      <c r="AF801" s="80">
        <v>47962</v>
      </c>
      <c r="AG801" s="80">
        <v>39616</v>
      </c>
      <c r="AH801" s="80"/>
      <c r="AI801" s="80" t="s">
        <v>8397</v>
      </c>
      <c r="AJ801" s="80" t="s">
        <v>9239</v>
      </c>
      <c r="AK801" s="80"/>
      <c r="AL801" s="80"/>
      <c r="AM801" s="82">
        <v>42798.354189814818</v>
      </c>
      <c r="AN801" s="80" t="s">
        <v>11418</v>
      </c>
      <c r="AO801" s="84" t="s">
        <v>12217</v>
      </c>
      <c r="AP801" s="80" t="s">
        <v>66</v>
      </c>
      <c r="AQ801" s="2"/>
      <c r="AR801" s="3"/>
      <c r="AS801" s="3"/>
      <c r="AT801" s="3"/>
      <c r="AU801" s="3"/>
    </row>
    <row r="802" spans="1:47" x14ac:dyDescent="0.35">
      <c r="A802" s="66" t="s">
        <v>817</v>
      </c>
      <c r="B802" s="67"/>
      <c r="C802" s="67"/>
      <c r="D802" s="68"/>
      <c r="E802" s="70"/>
      <c r="F802" s="104" t="s">
        <v>10929</v>
      </c>
      <c r="G802" s="67"/>
      <c r="H802" s="71"/>
      <c r="I802" s="72"/>
      <c r="J802" s="72"/>
      <c r="K802" s="71" t="s">
        <v>13519</v>
      </c>
      <c r="L802" s="75"/>
      <c r="M802" s="76"/>
      <c r="N802" s="76"/>
      <c r="O802" s="77"/>
      <c r="P802" s="78"/>
      <c r="Q802" s="78"/>
      <c r="R802" s="88"/>
      <c r="S802" s="88"/>
      <c r="T802" s="88"/>
      <c r="U802" s="88"/>
      <c r="V802" s="52"/>
      <c r="W802" s="52"/>
      <c r="X802" s="52"/>
      <c r="Y802" s="52"/>
      <c r="Z802" s="51"/>
      <c r="AA802" s="73"/>
      <c r="AB802" s="73"/>
      <c r="AC802" s="74"/>
      <c r="AD802" s="80">
        <v>629</v>
      </c>
      <c r="AE802" s="80">
        <v>151</v>
      </c>
      <c r="AF802" s="80">
        <v>11539</v>
      </c>
      <c r="AG802" s="80">
        <v>11798</v>
      </c>
      <c r="AH802" s="80"/>
      <c r="AI802" s="80"/>
      <c r="AJ802" s="80" t="s">
        <v>8892</v>
      </c>
      <c r="AK802" s="80"/>
      <c r="AL802" s="80"/>
      <c r="AM802" s="82">
        <v>43587.603773148148</v>
      </c>
      <c r="AN802" s="80" t="s">
        <v>11418</v>
      </c>
      <c r="AO802" s="84" t="s">
        <v>12218</v>
      </c>
      <c r="AP802" s="80" t="s">
        <v>66</v>
      </c>
      <c r="AQ802" s="2"/>
      <c r="AR802" s="3"/>
      <c r="AS802" s="3"/>
      <c r="AT802" s="3"/>
      <c r="AU802" s="3"/>
    </row>
    <row r="803" spans="1:47" x14ac:dyDescent="0.35">
      <c r="A803" s="66" t="s">
        <v>818</v>
      </c>
      <c r="B803" s="67"/>
      <c r="C803" s="67"/>
      <c r="D803" s="68"/>
      <c r="E803" s="70"/>
      <c r="F803" s="104" t="s">
        <v>10201</v>
      </c>
      <c r="G803" s="67"/>
      <c r="H803" s="71"/>
      <c r="I803" s="72"/>
      <c r="J803" s="72"/>
      <c r="K803" s="71" t="s">
        <v>13520</v>
      </c>
      <c r="L803" s="75"/>
      <c r="M803" s="76"/>
      <c r="N803" s="76"/>
      <c r="O803" s="77"/>
      <c r="P803" s="78"/>
      <c r="Q803" s="78"/>
      <c r="R803" s="88"/>
      <c r="S803" s="88"/>
      <c r="T803" s="88"/>
      <c r="U803" s="88"/>
      <c r="V803" s="52"/>
      <c r="W803" s="52"/>
      <c r="X803" s="52"/>
      <c r="Y803" s="52"/>
      <c r="Z803" s="51"/>
      <c r="AA803" s="73"/>
      <c r="AB803" s="73"/>
      <c r="AC803" s="74"/>
      <c r="AD803" s="80">
        <v>60</v>
      </c>
      <c r="AE803" s="80">
        <v>161</v>
      </c>
      <c r="AF803" s="80">
        <v>15677</v>
      </c>
      <c r="AG803" s="80">
        <v>30233</v>
      </c>
      <c r="AH803" s="80"/>
      <c r="AI803" s="80"/>
      <c r="AJ803" s="80"/>
      <c r="AK803" s="80"/>
      <c r="AL803" s="80"/>
      <c r="AM803" s="82">
        <v>43477.923391203702</v>
      </c>
      <c r="AN803" s="80" t="s">
        <v>11418</v>
      </c>
      <c r="AO803" s="84" t="s">
        <v>12219</v>
      </c>
      <c r="AP803" s="80" t="s">
        <v>66</v>
      </c>
      <c r="AQ803" s="2"/>
      <c r="AR803" s="3"/>
      <c r="AS803" s="3"/>
      <c r="AT803" s="3"/>
      <c r="AU803" s="3"/>
    </row>
    <row r="804" spans="1:47" x14ac:dyDescent="0.35">
      <c r="A804" s="66" t="s">
        <v>819</v>
      </c>
      <c r="B804" s="67"/>
      <c r="C804" s="67"/>
      <c r="D804" s="68"/>
      <c r="E804" s="70"/>
      <c r="F804" s="104" t="s">
        <v>10930</v>
      </c>
      <c r="G804" s="67"/>
      <c r="H804" s="71"/>
      <c r="I804" s="72"/>
      <c r="J804" s="72"/>
      <c r="K804" s="71" t="s">
        <v>13521</v>
      </c>
      <c r="L804" s="75"/>
      <c r="M804" s="76"/>
      <c r="N804" s="76"/>
      <c r="O804" s="77"/>
      <c r="P804" s="78"/>
      <c r="Q804" s="78"/>
      <c r="R804" s="88"/>
      <c r="S804" s="88"/>
      <c r="T804" s="88"/>
      <c r="U804" s="88"/>
      <c r="V804" s="52"/>
      <c r="W804" s="52"/>
      <c r="X804" s="52"/>
      <c r="Y804" s="52"/>
      <c r="Z804" s="51"/>
      <c r="AA804" s="73"/>
      <c r="AB804" s="73"/>
      <c r="AC804" s="74"/>
      <c r="AD804" s="80">
        <v>461</v>
      </c>
      <c r="AE804" s="80">
        <v>698</v>
      </c>
      <c r="AF804" s="80">
        <v>1123</v>
      </c>
      <c r="AG804" s="80">
        <v>567</v>
      </c>
      <c r="AH804" s="80"/>
      <c r="AI804" s="80" t="s">
        <v>8398</v>
      </c>
      <c r="AJ804" s="80" t="s">
        <v>8924</v>
      </c>
      <c r="AK804" s="84" t="s">
        <v>9756</v>
      </c>
      <c r="AL804" s="80"/>
      <c r="AM804" s="82">
        <v>41114.673125000001</v>
      </c>
      <c r="AN804" s="80" t="s">
        <v>11418</v>
      </c>
      <c r="AO804" s="84" t="s">
        <v>12220</v>
      </c>
      <c r="AP804" s="80" t="s">
        <v>66</v>
      </c>
      <c r="AQ804" s="2"/>
      <c r="AR804" s="3"/>
      <c r="AS804" s="3"/>
      <c r="AT804" s="3"/>
      <c r="AU804" s="3"/>
    </row>
    <row r="805" spans="1:47" x14ac:dyDescent="0.35">
      <c r="A805" s="66" t="s">
        <v>820</v>
      </c>
      <c r="B805" s="67"/>
      <c r="C805" s="67"/>
      <c r="D805" s="68"/>
      <c r="E805" s="70"/>
      <c r="F805" s="104" t="s">
        <v>10931</v>
      </c>
      <c r="G805" s="67"/>
      <c r="H805" s="71"/>
      <c r="I805" s="72"/>
      <c r="J805" s="72"/>
      <c r="K805" s="71" t="s">
        <v>13522</v>
      </c>
      <c r="L805" s="75"/>
      <c r="M805" s="76"/>
      <c r="N805" s="76"/>
      <c r="O805" s="77"/>
      <c r="P805" s="78"/>
      <c r="Q805" s="78"/>
      <c r="R805" s="88"/>
      <c r="S805" s="88"/>
      <c r="T805" s="88"/>
      <c r="U805" s="88"/>
      <c r="V805" s="52"/>
      <c r="W805" s="52"/>
      <c r="X805" s="52"/>
      <c r="Y805" s="52"/>
      <c r="Z805" s="51"/>
      <c r="AA805" s="73"/>
      <c r="AB805" s="73"/>
      <c r="AC805" s="74"/>
      <c r="AD805" s="80">
        <v>2070</v>
      </c>
      <c r="AE805" s="80">
        <v>1040</v>
      </c>
      <c r="AF805" s="80">
        <v>21205</v>
      </c>
      <c r="AG805" s="80">
        <v>44430</v>
      </c>
      <c r="AH805" s="80"/>
      <c r="AI805" s="80" t="s">
        <v>8399</v>
      </c>
      <c r="AJ805" s="80" t="s">
        <v>8863</v>
      </c>
      <c r="AK805" s="80"/>
      <c r="AL805" s="80"/>
      <c r="AM805" s="82">
        <v>40155.004490740743</v>
      </c>
      <c r="AN805" s="80" t="s">
        <v>11418</v>
      </c>
      <c r="AO805" s="84" t="s">
        <v>12221</v>
      </c>
      <c r="AP805" s="80" t="s">
        <v>66</v>
      </c>
      <c r="AQ805" s="2"/>
      <c r="AR805" s="3"/>
      <c r="AS805" s="3"/>
      <c r="AT805" s="3"/>
      <c r="AU805" s="3"/>
    </row>
    <row r="806" spans="1:47" x14ac:dyDescent="0.35">
      <c r="A806" s="66" t="s">
        <v>821</v>
      </c>
      <c r="B806" s="67"/>
      <c r="C806" s="67"/>
      <c r="D806" s="68"/>
      <c r="E806" s="70"/>
      <c r="F806" s="104" t="s">
        <v>10932</v>
      </c>
      <c r="G806" s="67"/>
      <c r="H806" s="71"/>
      <c r="I806" s="72"/>
      <c r="J806" s="72"/>
      <c r="K806" s="71" t="s">
        <v>13523</v>
      </c>
      <c r="L806" s="75"/>
      <c r="M806" s="76"/>
      <c r="N806" s="76"/>
      <c r="O806" s="77"/>
      <c r="P806" s="78"/>
      <c r="Q806" s="78"/>
      <c r="R806" s="88"/>
      <c r="S806" s="88"/>
      <c r="T806" s="88"/>
      <c r="U806" s="88"/>
      <c r="V806" s="52"/>
      <c r="W806" s="52"/>
      <c r="X806" s="52"/>
      <c r="Y806" s="52"/>
      <c r="Z806" s="51"/>
      <c r="AA806" s="73"/>
      <c r="AB806" s="73"/>
      <c r="AC806" s="74"/>
      <c r="AD806" s="80">
        <v>4351</v>
      </c>
      <c r="AE806" s="80">
        <v>1831</v>
      </c>
      <c r="AF806" s="80">
        <v>36932</v>
      </c>
      <c r="AG806" s="80">
        <v>27686</v>
      </c>
      <c r="AH806" s="80"/>
      <c r="AI806" s="80" t="s">
        <v>8400</v>
      </c>
      <c r="AJ806" s="80" t="s">
        <v>9078</v>
      </c>
      <c r="AK806" s="84" t="s">
        <v>9878</v>
      </c>
      <c r="AL806" s="80"/>
      <c r="AM806" s="82">
        <v>42681.6871875</v>
      </c>
      <c r="AN806" s="80" t="s">
        <v>11418</v>
      </c>
      <c r="AO806" s="84" t="s">
        <v>12222</v>
      </c>
      <c r="AP806" s="80" t="s">
        <v>66</v>
      </c>
      <c r="AQ806" s="2"/>
      <c r="AR806" s="3"/>
      <c r="AS806" s="3"/>
      <c r="AT806" s="3"/>
      <c r="AU806" s="3"/>
    </row>
    <row r="807" spans="1:47" x14ac:dyDescent="0.35">
      <c r="A807" s="66" t="s">
        <v>822</v>
      </c>
      <c r="B807" s="67"/>
      <c r="C807" s="67"/>
      <c r="D807" s="68"/>
      <c r="E807" s="70"/>
      <c r="F807" s="104" t="s">
        <v>10933</v>
      </c>
      <c r="G807" s="67"/>
      <c r="H807" s="71"/>
      <c r="I807" s="72"/>
      <c r="J807" s="72"/>
      <c r="K807" s="71" t="s">
        <v>13524</v>
      </c>
      <c r="L807" s="75"/>
      <c r="M807" s="76"/>
      <c r="N807" s="76"/>
      <c r="O807" s="77"/>
      <c r="P807" s="78"/>
      <c r="Q807" s="78"/>
      <c r="R807" s="88"/>
      <c r="S807" s="88"/>
      <c r="T807" s="88"/>
      <c r="U807" s="88"/>
      <c r="V807" s="52"/>
      <c r="W807" s="52"/>
      <c r="X807" s="52"/>
      <c r="Y807" s="52"/>
      <c r="Z807" s="51"/>
      <c r="AA807" s="73"/>
      <c r="AB807" s="73"/>
      <c r="AC807" s="74"/>
      <c r="AD807" s="80">
        <v>1355</v>
      </c>
      <c r="AE807" s="80">
        <v>620</v>
      </c>
      <c r="AF807" s="80">
        <v>117310</v>
      </c>
      <c r="AG807" s="80">
        <v>110014</v>
      </c>
      <c r="AH807" s="80"/>
      <c r="AI807" s="80" t="s">
        <v>8401</v>
      </c>
      <c r="AJ807" s="80" t="s">
        <v>8909</v>
      </c>
      <c r="AK807" s="80"/>
      <c r="AL807" s="80"/>
      <c r="AM807" s="82">
        <v>42472.810173611113</v>
      </c>
      <c r="AN807" s="80" t="s">
        <v>11418</v>
      </c>
      <c r="AO807" s="84" t="s">
        <v>12223</v>
      </c>
      <c r="AP807" s="80" t="s">
        <v>66</v>
      </c>
      <c r="AQ807" s="2"/>
      <c r="AR807" s="3"/>
      <c r="AS807" s="3"/>
      <c r="AT807" s="3"/>
      <c r="AU807" s="3"/>
    </row>
    <row r="808" spans="1:47" x14ac:dyDescent="0.35">
      <c r="A808" s="66" t="s">
        <v>823</v>
      </c>
      <c r="B808" s="67"/>
      <c r="C808" s="67"/>
      <c r="D808" s="68"/>
      <c r="E808" s="70"/>
      <c r="F808" s="104" t="s">
        <v>10934</v>
      </c>
      <c r="G808" s="67"/>
      <c r="H808" s="71"/>
      <c r="I808" s="72"/>
      <c r="J808" s="72"/>
      <c r="K808" s="71" t="s">
        <v>13525</v>
      </c>
      <c r="L808" s="75"/>
      <c r="M808" s="76"/>
      <c r="N808" s="76"/>
      <c r="O808" s="77"/>
      <c r="P808" s="78"/>
      <c r="Q808" s="78"/>
      <c r="R808" s="88"/>
      <c r="S808" s="88"/>
      <c r="T808" s="88"/>
      <c r="U808" s="88"/>
      <c r="V808" s="52"/>
      <c r="W808" s="52"/>
      <c r="X808" s="52"/>
      <c r="Y808" s="52"/>
      <c r="Z808" s="51"/>
      <c r="AA808" s="73"/>
      <c r="AB808" s="73"/>
      <c r="AC808" s="74"/>
      <c r="AD808" s="80">
        <v>1296</v>
      </c>
      <c r="AE808" s="80">
        <v>3453</v>
      </c>
      <c r="AF808" s="80">
        <v>120582</v>
      </c>
      <c r="AG808" s="80">
        <v>68478</v>
      </c>
      <c r="AH808" s="80"/>
      <c r="AI808" s="80" t="s">
        <v>8402</v>
      </c>
      <c r="AJ808" s="80"/>
      <c r="AK808" s="80"/>
      <c r="AL808" s="80"/>
      <c r="AM808" s="82">
        <v>42057.430011574077</v>
      </c>
      <c r="AN808" s="80" t="s">
        <v>11418</v>
      </c>
      <c r="AO808" s="84" t="s">
        <v>12224</v>
      </c>
      <c r="AP808" s="80" t="s">
        <v>66</v>
      </c>
      <c r="AQ808" s="2"/>
      <c r="AR808" s="3"/>
      <c r="AS808" s="3"/>
      <c r="AT808" s="3"/>
      <c r="AU808" s="3"/>
    </row>
    <row r="809" spans="1:47" x14ac:dyDescent="0.35">
      <c r="A809" s="66" t="s">
        <v>1231</v>
      </c>
      <c r="B809" s="67"/>
      <c r="C809" s="67"/>
      <c r="D809" s="68"/>
      <c r="E809" s="70"/>
      <c r="F809" s="104" t="s">
        <v>10935</v>
      </c>
      <c r="G809" s="67"/>
      <c r="H809" s="71"/>
      <c r="I809" s="72"/>
      <c r="J809" s="72"/>
      <c r="K809" s="71" t="s">
        <v>13526</v>
      </c>
      <c r="L809" s="75"/>
      <c r="M809" s="76"/>
      <c r="N809" s="76"/>
      <c r="O809" s="77"/>
      <c r="P809" s="78"/>
      <c r="Q809" s="78"/>
      <c r="R809" s="88"/>
      <c r="S809" s="88"/>
      <c r="T809" s="88"/>
      <c r="U809" s="88"/>
      <c r="V809" s="52"/>
      <c r="W809" s="52"/>
      <c r="X809" s="52"/>
      <c r="Y809" s="52"/>
      <c r="Z809" s="51"/>
      <c r="AA809" s="73"/>
      <c r="AB809" s="73"/>
      <c r="AC809" s="74"/>
      <c r="AD809" s="80">
        <v>875</v>
      </c>
      <c r="AE809" s="80">
        <v>1584</v>
      </c>
      <c r="AF809" s="80">
        <v>6964</v>
      </c>
      <c r="AG809" s="80">
        <v>8751</v>
      </c>
      <c r="AH809" s="80"/>
      <c r="AI809" s="80" t="s">
        <v>8403</v>
      </c>
      <c r="AJ809" s="80" t="s">
        <v>8886</v>
      </c>
      <c r="AK809" s="84" t="s">
        <v>9879</v>
      </c>
      <c r="AL809" s="80"/>
      <c r="AM809" s="82">
        <v>42953.474120370367</v>
      </c>
      <c r="AN809" s="80" t="s">
        <v>11418</v>
      </c>
      <c r="AO809" s="84" t="s">
        <v>12225</v>
      </c>
      <c r="AP809" s="80" t="s">
        <v>66</v>
      </c>
      <c r="AQ809" s="2"/>
      <c r="AR809" s="3"/>
      <c r="AS809" s="3"/>
      <c r="AT809" s="3"/>
      <c r="AU809" s="3"/>
    </row>
    <row r="810" spans="1:47" x14ac:dyDescent="0.35">
      <c r="A810" s="66" t="s">
        <v>824</v>
      </c>
      <c r="B810" s="67"/>
      <c r="C810" s="67"/>
      <c r="D810" s="68"/>
      <c r="E810" s="70"/>
      <c r="F810" s="104" t="s">
        <v>10936</v>
      </c>
      <c r="G810" s="67"/>
      <c r="H810" s="71"/>
      <c r="I810" s="72"/>
      <c r="J810" s="72"/>
      <c r="K810" s="71" t="s">
        <v>13527</v>
      </c>
      <c r="L810" s="75"/>
      <c r="M810" s="76"/>
      <c r="N810" s="76"/>
      <c r="O810" s="77"/>
      <c r="P810" s="78"/>
      <c r="Q810" s="78"/>
      <c r="R810" s="88"/>
      <c r="S810" s="88"/>
      <c r="T810" s="88"/>
      <c r="U810" s="88"/>
      <c r="V810" s="52"/>
      <c r="W810" s="52"/>
      <c r="X810" s="52"/>
      <c r="Y810" s="52"/>
      <c r="Z810" s="51"/>
      <c r="AA810" s="73"/>
      <c r="AB810" s="73"/>
      <c r="AC810" s="74"/>
      <c r="AD810" s="80">
        <v>15</v>
      </c>
      <c r="AE810" s="80">
        <v>91</v>
      </c>
      <c r="AF810" s="80">
        <v>219</v>
      </c>
      <c r="AG810" s="80">
        <v>57</v>
      </c>
      <c r="AH810" s="80"/>
      <c r="AI810" s="80" t="s">
        <v>8404</v>
      </c>
      <c r="AJ810" s="80" t="s">
        <v>8875</v>
      </c>
      <c r="AK810" s="84" t="s">
        <v>9880</v>
      </c>
      <c r="AL810" s="80"/>
      <c r="AM810" s="82">
        <v>43560.516134259262</v>
      </c>
      <c r="AN810" s="80" t="s">
        <v>11418</v>
      </c>
      <c r="AO810" s="84" t="s">
        <v>12226</v>
      </c>
      <c r="AP810" s="80" t="s">
        <v>66</v>
      </c>
      <c r="AQ810" s="2"/>
      <c r="AR810" s="3"/>
      <c r="AS810" s="3"/>
      <c r="AT810" s="3"/>
      <c r="AU810" s="3"/>
    </row>
    <row r="811" spans="1:47" x14ac:dyDescent="0.35">
      <c r="A811" s="66" t="s">
        <v>1286</v>
      </c>
      <c r="B811" s="67"/>
      <c r="C811" s="67"/>
      <c r="D811" s="68"/>
      <c r="E811" s="70"/>
      <c r="F811" s="104" t="s">
        <v>10937</v>
      </c>
      <c r="G811" s="67"/>
      <c r="H811" s="71"/>
      <c r="I811" s="72"/>
      <c r="J811" s="72"/>
      <c r="K811" s="71" t="s">
        <v>13528</v>
      </c>
      <c r="L811" s="75"/>
      <c r="M811" s="76"/>
      <c r="N811" s="76"/>
      <c r="O811" s="77"/>
      <c r="P811" s="78"/>
      <c r="Q811" s="78"/>
      <c r="R811" s="88"/>
      <c r="S811" s="88"/>
      <c r="T811" s="88"/>
      <c r="U811" s="88"/>
      <c r="V811" s="52"/>
      <c r="W811" s="52"/>
      <c r="X811" s="52"/>
      <c r="Y811" s="52"/>
      <c r="Z811" s="51"/>
      <c r="AA811" s="73"/>
      <c r="AB811" s="73"/>
      <c r="AC811" s="74"/>
      <c r="AD811" s="80">
        <v>353</v>
      </c>
      <c r="AE811" s="80">
        <v>29</v>
      </c>
      <c r="AF811" s="80">
        <v>66</v>
      </c>
      <c r="AG811" s="80">
        <v>57</v>
      </c>
      <c r="AH811" s="80"/>
      <c r="AI811" s="80" t="s">
        <v>8405</v>
      </c>
      <c r="AJ811" s="80"/>
      <c r="AK811" s="80"/>
      <c r="AL811" s="80"/>
      <c r="AM811" s="82">
        <v>44362.652812499997</v>
      </c>
      <c r="AN811" s="80" t="s">
        <v>11418</v>
      </c>
      <c r="AO811" s="84" t="s">
        <v>12227</v>
      </c>
      <c r="AP811" s="80" t="s">
        <v>66</v>
      </c>
      <c r="AQ811" s="2"/>
      <c r="AR811" s="3"/>
      <c r="AS811" s="3"/>
      <c r="AT811" s="3"/>
      <c r="AU811" s="3"/>
    </row>
    <row r="812" spans="1:47" x14ac:dyDescent="0.35">
      <c r="A812" s="66" t="s">
        <v>825</v>
      </c>
      <c r="B812" s="67"/>
      <c r="C812" s="67"/>
      <c r="D812" s="68"/>
      <c r="E812" s="70"/>
      <c r="F812" s="104" t="s">
        <v>10938</v>
      </c>
      <c r="G812" s="67"/>
      <c r="H812" s="71"/>
      <c r="I812" s="72"/>
      <c r="J812" s="72"/>
      <c r="K812" s="71" t="s">
        <v>13529</v>
      </c>
      <c r="L812" s="75"/>
      <c r="M812" s="76"/>
      <c r="N812" s="76"/>
      <c r="O812" s="77"/>
      <c r="P812" s="78"/>
      <c r="Q812" s="78"/>
      <c r="R812" s="88"/>
      <c r="S812" s="88"/>
      <c r="T812" s="88"/>
      <c r="U812" s="88"/>
      <c r="V812" s="52"/>
      <c r="W812" s="52"/>
      <c r="X812" s="52"/>
      <c r="Y812" s="52"/>
      <c r="Z812" s="51"/>
      <c r="AA812" s="73"/>
      <c r="AB812" s="73"/>
      <c r="AC812" s="74"/>
      <c r="AD812" s="80">
        <v>529</v>
      </c>
      <c r="AE812" s="80">
        <v>947</v>
      </c>
      <c r="AF812" s="80">
        <v>25967</v>
      </c>
      <c r="AG812" s="80">
        <v>65593</v>
      </c>
      <c r="AH812" s="80"/>
      <c r="AI812" s="80" t="s">
        <v>8406</v>
      </c>
      <c r="AJ812" s="80" t="s">
        <v>9240</v>
      </c>
      <c r="AK812" s="84" t="s">
        <v>9881</v>
      </c>
      <c r="AL812" s="80"/>
      <c r="AM812" s="82">
        <v>42435.308263888888</v>
      </c>
      <c r="AN812" s="80" t="s">
        <v>11418</v>
      </c>
      <c r="AO812" s="84" t="s">
        <v>12228</v>
      </c>
      <c r="AP812" s="80" t="s">
        <v>66</v>
      </c>
      <c r="AQ812" s="2"/>
      <c r="AR812" s="3"/>
      <c r="AS812" s="3"/>
      <c r="AT812" s="3"/>
      <c r="AU812" s="3"/>
    </row>
    <row r="813" spans="1:47" x14ac:dyDescent="0.35">
      <c r="A813" s="66" t="s">
        <v>827</v>
      </c>
      <c r="B813" s="67"/>
      <c r="C813" s="67"/>
      <c r="D813" s="68"/>
      <c r="E813" s="70"/>
      <c r="F813" s="104" t="s">
        <v>10939</v>
      </c>
      <c r="G813" s="67"/>
      <c r="H813" s="71"/>
      <c r="I813" s="72"/>
      <c r="J813" s="72"/>
      <c r="K813" s="71" t="s">
        <v>13530</v>
      </c>
      <c r="L813" s="75"/>
      <c r="M813" s="76"/>
      <c r="N813" s="76"/>
      <c r="O813" s="77"/>
      <c r="P813" s="78"/>
      <c r="Q813" s="78"/>
      <c r="R813" s="88"/>
      <c r="S813" s="88"/>
      <c r="T813" s="88"/>
      <c r="U813" s="88"/>
      <c r="V813" s="52"/>
      <c r="W813" s="52"/>
      <c r="X813" s="52"/>
      <c r="Y813" s="52"/>
      <c r="Z813" s="51"/>
      <c r="AA813" s="73"/>
      <c r="AB813" s="73"/>
      <c r="AC813" s="74"/>
      <c r="AD813" s="80">
        <v>28</v>
      </c>
      <c r="AE813" s="80">
        <v>126</v>
      </c>
      <c r="AF813" s="80">
        <v>261</v>
      </c>
      <c r="AG813" s="80">
        <v>350</v>
      </c>
      <c r="AH813" s="80"/>
      <c r="AI813" s="80" t="s">
        <v>8407</v>
      </c>
      <c r="AJ813" s="80" t="s">
        <v>8899</v>
      </c>
      <c r="AK813" s="80"/>
      <c r="AL813" s="80"/>
      <c r="AM813" s="82">
        <v>42563.593101851853</v>
      </c>
      <c r="AN813" s="80" t="s">
        <v>11418</v>
      </c>
      <c r="AO813" s="84" t="s">
        <v>12229</v>
      </c>
      <c r="AP813" s="80" t="s">
        <v>66</v>
      </c>
      <c r="AQ813" s="2"/>
      <c r="AR813" s="3"/>
      <c r="AS813" s="3"/>
      <c r="AT813" s="3"/>
      <c r="AU813" s="3"/>
    </row>
    <row r="814" spans="1:47" x14ac:dyDescent="0.35">
      <c r="A814" s="66" t="s">
        <v>828</v>
      </c>
      <c r="B814" s="67"/>
      <c r="C814" s="67"/>
      <c r="D814" s="68"/>
      <c r="E814" s="70"/>
      <c r="F814" s="104" t="s">
        <v>10940</v>
      </c>
      <c r="G814" s="67"/>
      <c r="H814" s="71"/>
      <c r="I814" s="72"/>
      <c r="J814" s="72"/>
      <c r="K814" s="71" t="s">
        <v>13531</v>
      </c>
      <c r="L814" s="75"/>
      <c r="M814" s="76"/>
      <c r="N814" s="76"/>
      <c r="O814" s="77"/>
      <c r="P814" s="78"/>
      <c r="Q814" s="78"/>
      <c r="R814" s="88"/>
      <c r="S814" s="88"/>
      <c r="T814" s="88"/>
      <c r="U814" s="88"/>
      <c r="V814" s="52"/>
      <c r="W814" s="52"/>
      <c r="X814" s="52"/>
      <c r="Y814" s="52"/>
      <c r="Z814" s="51"/>
      <c r="AA814" s="73"/>
      <c r="AB814" s="73"/>
      <c r="AC814" s="74"/>
      <c r="AD814" s="80">
        <v>224</v>
      </c>
      <c r="AE814" s="80">
        <v>524</v>
      </c>
      <c r="AF814" s="80">
        <v>83848</v>
      </c>
      <c r="AG814" s="80">
        <v>206115</v>
      </c>
      <c r="AH814" s="80"/>
      <c r="AI814" s="80"/>
      <c r="AJ814" s="80" t="s">
        <v>9241</v>
      </c>
      <c r="AK814" s="80"/>
      <c r="AL814" s="80"/>
      <c r="AM814" s="82">
        <v>42945.638067129628</v>
      </c>
      <c r="AN814" s="80" t="s">
        <v>11418</v>
      </c>
      <c r="AO814" s="84" t="s">
        <v>12230</v>
      </c>
      <c r="AP814" s="80" t="s">
        <v>66</v>
      </c>
      <c r="AQ814" s="2"/>
      <c r="AR814" s="3"/>
      <c r="AS814" s="3"/>
      <c r="AT814" s="3"/>
      <c r="AU814" s="3"/>
    </row>
    <row r="815" spans="1:47" x14ac:dyDescent="0.35">
      <c r="A815" s="66" t="s">
        <v>829</v>
      </c>
      <c r="B815" s="67"/>
      <c r="C815" s="67"/>
      <c r="D815" s="68"/>
      <c r="E815" s="70"/>
      <c r="F815" s="104" t="s">
        <v>10941</v>
      </c>
      <c r="G815" s="67"/>
      <c r="H815" s="71"/>
      <c r="I815" s="72"/>
      <c r="J815" s="72"/>
      <c r="K815" s="71" t="s">
        <v>13532</v>
      </c>
      <c r="L815" s="75"/>
      <c r="M815" s="76"/>
      <c r="N815" s="76"/>
      <c r="O815" s="77"/>
      <c r="P815" s="78"/>
      <c r="Q815" s="78"/>
      <c r="R815" s="88"/>
      <c r="S815" s="88"/>
      <c r="T815" s="88"/>
      <c r="U815" s="88"/>
      <c r="V815" s="52"/>
      <c r="W815" s="52"/>
      <c r="X815" s="52"/>
      <c r="Y815" s="52"/>
      <c r="Z815" s="51"/>
      <c r="AA815" s="73"/>
      <c r="AB815" s="73"/>
      <c r="AC815" s="74"/>
      <c r="AD815" s="80">
        <v>599</v>
      </c>
      <c r="AE815" s="80">
        <v>489</v>
      </c>
      <c r="AF815" s="80">
        <v>14197</v>
      </c>
      <c r="AG815" s="80">
        <v>18860</v>
      </c>
      <c r="AH815" s="80"/>
      <c r="AI815" s="80" t="s">
        <v>8408</v>
      </c>
      <c r="AJ815" s="80" t="s">
        <v>9242</v>
      </c>
      <c r="AK815" s="80"/>
      <c r="AL815" s="80"/>
      <c r="AM815" s="82">
        <v>44197.43005787037</v>
      </c>
      <c r="AN815" s="80" t="s">
        <v>11418</v>
      </c>
      <c r="AO815" s="84" t="s">
        <v>12231</v>
      </c>
      <c r="AP815" s="80" t="s">
        <v>66</v>
      </c>
      <c r="AQ815" s="2"/>
      <c r="AR815" s="3"/>
      <c r="AS815" s="3"/>
      <c r="AT815" s="3"/>
      <c r="AU815" s="3"/>
    </row>
    <row r="816" spans="1:47" x14ac:dyDescent="0.35">
      <c r="A816" s="66" t="s">
        <v>830</v>
      </c>
      <c r="B816" s="67"/>
      <c r="C816" s="67"/>
      <c r="D816" s="68"/>
      <c r="E816" s="70"/>
      <c r="F816" s="104" t="s">
        <v>10942</v>
      </c>
      <c r="G816" s="67"/>
      <c r="H816" s="71"/>
      <c r="I816" s="72"/>
      <c r="J816" s="72"/>
      <c r="K816" s="71" t="s">
        <v>13533</v>
      </c>
      <c r="L816" s="75"/>
      <c r="M816" s="76"/>
      <c r="N816" s="76"/>
      <c r="O816" s="77"/>
      <c r="P816" s="78"/>
      <c r="Q816" s="78"/>
      <c r="R816" s="88"/>
      <c r="S816" s="88"/>
      <c r="T816" s="88"/>
      <c r="U816" s="88"/>
      <c r="V816" s="52"/>
      <c r="W816" s="52"/>
      <c r="X816" s="52"/>
      <c r="Y816" s="52"/>
      <c r="Z816" s="51"/>
      <c r="AA816" s="73"/>
      <c r="AB816" s="73"/>
      <c r="AC816" s="74"/>
      <c r="AD816" s="80">
        <v>535</v>
      </c>
      <c r="AE816" s="80">
        <v>555</v>
      </c>
      <c r="AF816" s="80">
        <v>93583</v>
      </c>
      <c r="AG816" s="80">
        <v>167707</v>
      </c>
      <c r="AH816" s="80"/>
      <c r="AI816" s="80" t="s">
        <v>8409</v>
      </c>
      <c r="AJ816" s="80"/>
      <c r="AK816" s="80"/>
      <c r="AL816" s="80"/>
      <c r="AM816" s="82">
        <v>44111.421574074076</v>
      </c>
      <c r="AN816" s="80" t="s">
        <v>11418</v>
      </c>
      <c r="AO816" s="84" t="s">
        <v>12232</v>
      </c>
      <c r="AP816" s="80" t="s">
        <v>66</v>
      </c>
      <c r="AQ816" s="2"/>
      <c r="AR816" s="3"/>
      <c r="AS816" s="3"/>
      <c r="AT816" s="3"/>
      <c r="AU816" s="3"/>
    </row>
    <row r="817" spans="1:47" x14ac:dyDescent="0.35">
      <c r="A817" s="66" t="s">
        <v>831</v>
      </c>
      <c r="B817" s="67"/>
      <c r="C817" s="67"/>
      <c r="D817" s="68"/>
      <c r="E817" s="70"/>
      <c r="F817" s="104" t="s">
        <v>10943</v>
      </c>
      <c r="G817" s="67"/>
      <c r="H817" s="71"/>
      <c r="I817" s="72"/>
      <c r="J817" s="72"/>
      <c r="K817" s="71" t="s">
        <v>13534</v>
      </c>
      <c r="L817" s="75"/>
      <c r="M817" s="76"/>
      <c r="N817" s="76"/>
      <c r="O817" s="77"/>
      <c r="P817" s="78"/>
      <c r="Q817" s="78"/>
      <c r="R817" s="88"/>
      <c r="S817" s="88"/>
      <c r="T817" s="88"/>
      <c r="U817" s="88"/>
      <c r="V817" s="52"/>
      <c r="W817" s="52"/>
      <c r="X817" s="52"/>
      <c r="Y817" s="52"/>
      <c r="Z817" s="51"/>
      <c r="AA817" s="73"/>
      <c r="AB817" s="73"/>
      <c r="AC817" s="74"/>
      <c r="AD817" s="80">
        <v>354</v>
      </c>
      <c r="AE817" s="80">
        <v>321</v>
      </c>
      <c r="AF817" s="80">
        <v>19298</v>
      </c>
      <c r="AG817" s="80">
        <v>10509</v>
      </c>
      <c r="AH817" s="80"/>
      <c r="AI817" s="80" t="s">
        <v>8410</v>
      </c>
      <c r="AJ817" s="80" t="s">
        <v>9243</v>
      </c>
      <c r="AK817" s="80"/>
      <c r="AL817" s="80"/>
      <c r="AM817" s="82">
        <v>42671.221851851849</v>
      </c>
      <c r="AN817" s="80" t="s">
        <v>11418</v>
      </c>
      <c r="AO817" s="84" t="s">
        <v>12233</v>
      </c>
      <c r="AP817" s="80" t="s">
        <v>66</v>
      </c>
      <c r="AQ817" s="2"/>
      <c r="AR817" s="3"/>
      <c r="AS817" s="3"/>
      <c r="AT817" s="3"/>
      <c r="AU817" s="3"/>
    </row>
    <row r="818" spans="1:47" x14ac:dyDescent="0.35">
      <c r="A818" s="66" t="s">
        <v>832</v>
      </c>
      <c r="B818" s="67"/>
      <c r="C818" s="67"/>
      <c r="D818" s="68"/>
      <c r="E818" s="70"/>
      <c r="F818" s="104" t="s">
        <v>10201</v>
      </c>
      <c r="G818" s="67"/>
      <c r="H818" s="71"/>
      <c r="I818" s="72"/>
      <c r="J818" s="72"/>
      <c r="K818" s="71" t="s">
        <v>13535</v>
      </c>
      <c r="L818" s="75"/>
      <c r="M818" s="76"/>
      <c r="N818" s="76"/>
      <c r="O818" s="77"/>
      <c r="P818" s="78"/>
      <c r="Q818" s="78"/>
      <c r="R818" s="88"/>
      <c r="S818" s="88"/>
      <c r="T818" s="88"/>
      <c r="U818" s="88"/>
      <c r="V818" s="52"/>
      <c r="W818" s="52"/>
      <c r="X818" s="52"/>
      <c r="Y818" s="52"/>
      <c r="Z818" s="51"/>
      <c r="AA818" s="73"/>
      <c r="AB818" s="73"/>
      <c r="AC818" s="74"/>
      <c r="AD818" s="80">
        <v>0</v>
      </c>
      <c r="AE818" s="80">
        <v>0</v>
      </c>
      <c r="AF818" s="80">
        <v>82</v>
      </c>
      <c r="AG818" s="80">
        <v>0</v>
      </c>
      <c r="AH818" s="80"/>
      <c r="AI818" s="80"/>
      <c r="AJ818" s="80"/>
      <c r="AK818" s="80"/>
      <c r="AL818" s="80"/>
      <c r="AM818" s="82">
        <v>44321.629340277781</v>
      </c>
      <c r="AN818" s="80" t="s">
        <v>11418</v>
      </c>
      <c r="AO818" s="84" t="s">
        <v>12234</v>
      </c>
      <c r="AP818" s="80" t="s">
        <v>66</v>
      </c>
      <c r="AQ818" s="2"/>
      <c r="AR818" s="3"/>
      <c r="AS818" s="3"/>
      <c r="AT818" s="3"/>
      <c r="AU818" s="3"/>
    </row>
    <row r="819" spans="1:47" x14ac:dyDescent="0.35">
      <c r="A819" s="66" t="s">
        <v>833</v>
      </c>
      <c r="B819" s="67"/>
      <c r="C819" s="67"/>
      <c r="D819" s="68"/>
      <c r="E819" s="70"/>
      <c r="F819" s="104" t="s">
        <v>10944</v>
      </c>
      <c r="G819" s="67"/>
      <c r="H819" s="71"/>
      <c r="I819" s="72"/>
      <c r="J819" s="72"/>
      <c r="K819" s="71" t="s">
        <v>13536</v>
      </c>
      <c r="L819" s="75"/>
      <c r="M819" s="76"/>
      <c r="N819" s="76"/>
      <c r="O819" s="77"/>
      <c r="P819" s="78"/>
      <c r="Q819" s="78"/>
      <c r="R819" s="88"/>
      <c r="S819" s="88"/>
      <c r="T819" s="88"/>
      <c r="U819" s="88"/>
      <c r="V819" s="52"/>
      <c r="W819" s="52"/>
      <c r="X819" s="52"/>
      <c r="Y819" s="52"/>
      <c r="Z819" s="51"/>
      <c r="AA819" s="73"/>
      <c r="AB819" s="73"/>
      <c r="AC819" s="74"/>
      <c r="AD819" s="80">
        <v>1063</v>
      </c>
      <c r="AE819" s="80">
        <v>1391</v>
      </c>
      <c r="AF819" s="80">
        <v>77660</v>
      </c>
      <c r="AG819" s="80">
        <v>38186</v>
      </c>
      <c r="AH819" s="80"/>
      <c r="AI819" s="80" t="s">
        <v>8411</v>
      </c>
      <c r="AJ819" s="80" t="s">
        <v>9244</v>
      </c>
      <c r="AK819" s="80"/>
      <c r="AL819" s="80"/>
      <c r="AM819" s="82">
        <v>40559.515590277777</v>
      </c>
      <c r="AN819" s="80" t="s">
        <v>11418</v>
      </c>
      <c r="AO819" s="84" t="s">
        <v>12235</v>
      </c>
      <c r="AP819" s="80" t="s">
        <v>66</v>
      </c>
      <c r="AQ819" s="2"/>
      <c r="AR819" s="3"/>
      <c r="AS819" s="3"/>
      <c r="AT819" s="3"/>
      <c r="AU819" s="3"/>
    </row>
    <row r="820" spans="1:47" x14ac:dyDescent="0.35">
      <c r="A820" s="66" t="s">
        <v>834</v>
      </c>
      <c r="B820" s="67"/>
      <c r="C820" s="67"/>
      <c r="D820" s="68"/>
      <c r="E820" s="70"/>
      <c r="F820" s="104" t="s">
        <v>10945</v>
      </c>
      <c r="G820" s="67"/>
      <c r="H820" s="71"/>
      <c r="I820" s="72"/>
      <c r="J820" s="72"/>
      <c r="K820" s="71" t="s">
        <v>13537</v>
      </c>
      <c r="L820" s="75"/>
      <c r="M820" s="76"/>
      <c r="N820" s="76"/>
      <c r="O820" s="77"/>
      <c r="P820" s="78"/>
      <c r="Q820" s="78"/>
      <c r="R820" s="88"/>
      <c r="S820" s="88"/>
      <c r="T820" s="88"/>
      <c r="U820" s="88"/>
      <c r="V820" s="52"/>
      <c r="W820" s="52"/>
      <c r="X820" s="52"/>
      <c r="Y820" s="52"/>
      <c r="Z820" s="51"/>
      <c r="AA820" s="73"/>
      <c r="AB820" s="73"/>
      <c r="AC820" s="74"/>
      <c r="AD820" s="80">
        <v>183</v>
      </c>
      <c r="AE820" s="80">
        <v>447</v>
      </c>
      <c r="AF820" s="80">
        <v>81326</v>
      </c>
      <c r="AG820" s="80">
        <v>137707</v>
      </c>
      <c r="AH820" s="80"/>
      <c r="AI820" s="80" t="s">
        <v>8412</v>
      </c>
      <c r="AJ820" s="80"/>
      <c r="AK820" s="80"/>
      <c r="AL820" s="80"/>
      <c r="AM820" s="82">
        <v>42410.273900462962</v>
      </c>
      <c r="AN820" s="80" t="s">
        <v>11418</v>
      </c>
      <c r="AO820" s="84" t="s">
        <v>12236</v>
      </c>
      <c r="AP820" s="80" t="s">
        <v>66</v>
      </c>
      <c r="AQ820" s="2"/>
      <c r="AR820" s="3"/>
      <c r="AS820" s="3"/>
      <c r="AT820" s="3"/>
      <c r="AU820" s="3"/>
    </row>
    <row r="821" spans="1:47" x14ac:dyDescent="0.35">
      <c r="A821" s="66" t="s">
        <v>835</v>
      </c>
      <c r="B821" s="67"/>
      <c r="C821" s="67"/>
      <c r="D821" s="68"/>
      <c r="E821" s="70"/>
      <c r="F821" s="104" t="s">
        <v>10946</v>
      </c>
      <c r="G821" s="67"/>
      <c r="H821" s="71"/>
      <c r="I821" s="72"/>
      <c r="J821" s="72"/>
      <c r="K821" s="71" t="s">
        <v>13538</v>
      </c>
      <c r="L821" s="75"/>
      <c r="M821" s="76"/>
      <c r="N821" s="76"/>
      <c r="O821" s="77"/>
      <c r="P821" s="78"/>
      <c r="Q821" s="78"/>
      <c r="R821" s="88"/>
      <c r="S821" s="88"/>
      <c r="T821" s="88"/>
      <c r="U821" s="88"/>
      <c r="V821" s="52"/>
      <c r="W821" s="52"/>
      <c r="X821" s="52"/>
      <c r="Y821" s="52"/>
      <c r="Z821" s="51"/>
      <c r="AA821" s="73"/>
      <c r="AB821" s="73"/>
      <c r="AC821" s="74"/>
      <c r="AD821" s="80">
        <v>3022</v>
      </c>
      <c r="AE821" s="80">
        <v>7110</v>
      </c>
      <c r="AF821" s="80">
        <v>103562</v>
      </c>
      <c r="AG821" s="80">
        <v>72125</v>
      </c>
      <c r="AH821" s="80"/>
      <c r="AI821" s="80" t="s">
        <v>8413</v>
      </c>
      <c r="AJ821" s="80" t="s">
        <v>9245</v>
      </c>
      <c r="AK821" s="80"/>
      <c r="AL821" s="80"/>
      <c r="AM821" s="82">
        <v>40935.374814814815</v>
      </c>
      <c r="AN821" s="80" t="s">
        <v>11418</v>
      </c>
      <c r="AO821" s="84" t="s">
        <v>12237</v>
      </c>
      <c r="AP821" s="80" t="s">
        <v>66</v>
      </c>
      <c r="AQ821" s="2"/>
      <c r="AR821" s="3"/>
      <c r="AS821" s="3"/>
      <c r="AT821" s="3"/>
      <c r="AU821" s="3"/>
    </row>
    <row r="822" spans="1:47" x14ac:dyDescent="0.35">
      <c r="A822" s="66" t="s">
        <v>836</v>
      </c>
      <c r="B822" s="67"/>
      <c r="C822" s="67"/>
      <c r="D822" s="68"/>
      <c r="E822" s="70"/>
      <c r="F822" s="104" t="s">
        <v>10947</v>
      </c>
      <c r="G822" s="67"/>
      <c r="H822" s="71"/>
      <c r="I822" s="72"/>
      <c r="J822" s="72"/>
      <c r="K822" s="71" t="s">
        <v>13539</v>
      </c>
      <c r="L822" s="75"/>
      <c r="M822" s="76"/>
      <c r="N822" s="76"/>
      <c r="O822" s="77"/>
      <c r="P822" s="78"/>
      <c r="Q822" s="78"/>
      <c r="R822" s="88"/>
      <c r="S822" s="88"/>
      <c r="T822" s="88"/>
      <c r="U822" s="88"/>
      <c r="V822" s="52"/>
      <c r="W822" s="52"/>
      <c r="X822" s="52"/>
      <c r="Y822" s="52"/>
      <c r="Z822" s="51"/>
      <c r="AA822" s="73"/>
      <c r="AB822" s="73"/>
      <c r="AC822" s="74"/>
      <c r="AD822" s="80">
        <v>1251</v>
      </c>
      <c r="AE822" s="80">
        <v>642</v>
      </c>
      <c r="AF822" s="80">
        <v>61246</v>
      </c>
      <c r="AG822" s="80">
        <v>32202</v>
      </c>
      <c r="AH822" s="80"/>
      <c r="AI822" s="80"/>
      <c r="AJ822" s="80"/>
      <c r="AK822" s="80"/>
      <c r="AL822" s="80"/>
      <c r="AM822" s="82">
        <v>40739.634699074071</v>
      </c>
      <c r="AN822" s="80" t="s">
        <v>11418</v>
      </c>
      <c r="AO822" s="84" t="s">
        <v>12238</v>
      </c>
      <c r="AP822" s="80" t="s">
        <v>66</v>
      </c>
      <c r="AQ822" s="2"/>
      <c r="AR822" s="3"/>
      <c r="AS822" s="3"/>
      <c r="AT822" s="3"/>
      <c r="AU822" s="3"/>
    </row>
    <row r="823" spans="1:47" x14ac:dyDescent="0.35">
      <c r="A823" s="66" t="s">
        <v>837</v>
      </c>
      <c r="B823" s="67"/>
      <c r="C823" s="67"/>
      <c r="D823" s="68"/>
      <c r="E823" s="70"/>
      <c r="F823" s="104" t="s">
        <v>10948</v>
      </c>
      <c r="G823" s="67"/>
      <c r="H823" s="71"/>
      <c r="I823" s="72"/>
      <c r="J823" s="72"/>
      <c r="K823" s="71" t="s">
        <v>13540</v>
      </c>
      <c r="L823" s="75"/>
      <c r="M823" s="76"/>
      <c r="N823" s="76"/>
      <c r="O823" s="77"/>
      <c r="P823" s="78"/>
      <c r="Q823" s="78"/>
      <c r="R823" s="88"/>
      <c r="S823" s="88"/>
      <c r="T823" s="88"/>
      <c r="U823" s="88"/>
      <c r="V823" s="52"/>
      <c r="W823" s="52"/>
      <c r="X823" s="52"/>
      <c r="Y823" s="52"/>
      <c r="Z823" s="51"/>
      <c r="AA823" s="73"/>
      <c r="AB823" s="73"/>
      <c r="AC823" s="74"/>
      <c r="AD823" s="80">
        <v>5014</v>
      </c>
      <c r="AE823" s="80">
        <v>4562</v>
      </c>
      <c r="AF823" s="80">
        <v>36215</v>
      </c>
      <c r="AG823" s="80">
        <v>17522</v>
      </c>
      <c r="AH823" s="80"/>
      <c r="AI823" s="80" t="s">
        <v>8414</v>
      </c>
      <c r="AJ823" s="80"/>
      <c r="AK823" s="80"/>
      <c r="AL823" s="80"/>
      <c r="AM823" s="82">
        <v>41297.769166666665</v>
      </c>
      <c r="AN823" s="80" t="s">
        <v>11418</v>
      </c>
      <c r="AO823" s="84" t="s">
        <v>12239</v>
      </c>
      <c r="AP823" s="80" t="s">
        <v>66</v>
      </c>
      <c r="AQ823" s="2"/>
      <c r="AR823" s="3"/>
      <c r="AS823" s="3"/>
      <c r="AT823" s="3"/>
      <c r="AU823" s="3"/>
    </row>
    <row r="824" spans="1:47" x14ac:dyDescent="0.35">
      <c r="A824" s="66" t="s">
        <v>1230</v>
      </c>
      <c r="B824" s="67"/>
      <c r="C824" s="67"/>
      <c r="D824" s="68"/>
      <c r="E824" s="70"/>
      <c r="F824" s="104" t="s">
        <v>10949</v>
      </c>
      <c r="G824" s="67"/>
      <c r="H824" s="71"/>
      <c r="I824" s="72"/>
      <c r="J824" s="72"/>
      <c r="K824" s="71" t="s">
        <v>13541</v>
      </c>
      <c r="L824" s="75"/>
      <c r="M824" s="76"/>
      <c r="N824" s="76"/>
      <c r="O824" s="77"/>
      <c r="P824" s="78"/>
      <c r="Q824" s="78"/>
      <c r="R824" s="88"/>
      <c r="S824" s="88"/>
      <c r="T824" s="88"/>
      <c r="U824" s="88"/>
      <c r="V824" s="52"/>
      <c r="W824" s="52"/>
      <c r="X824" s="52"/>
      <c r="Y824" s="52"/>
      <c r="Z824" s="51"/>
      <c r="AA824" s="73"/>
      <c r="AB824" s="73"/>
      <c r="AC824" s="74"/>
      <c r="AD824" s="80">
        <v>5444</v>
      </c>
      <c r="AE824" s="80">
        <v>4973</v>
      </c>
      <c r="AF824" s="80">
        <v>38774</v>
      </c>
      <c r="AG824" s="80">
        <v>4858</v>
      </c>
      <c r="AH824" s="80"/>
      <c r="AI824" s="80" t="s">
        <v>8415</v>
      </c>
      <c r="AJ824" s="80"/>
      <c r="AK824" s="84" t="s">
        <v>9882</v>
      </c>
      <c r="AL824" s="80"/>
      <c r="AM824" s="82">
        <v>41727.70175925926</v>
      </c>
      <c r="AN824" s="80" t="s">
        <v>11418</v>
      </c>
      <c r="AO824" s="84" t="s">
        <v>12240</v>
      </c>
      <c r="AP824" s="80" t="s">
        <v>66</v>
      </c>
      <c r="AQ824" s="2"/>
      <c r="AR824" s="3"/>
      <c r="AS824" s="3"/>
      <c r="AT824" s="3"/>
      <c r="AU824" s="3"/>
    </row>
    <row r="825" spans="1:47" x14ac:dyDescent="0.35">
      <c r="A825" s="66" t="s">
        <v>838</v>
      </c>
      <c r="B825" s="67"/>
      <c r="C825" s="67"/>
      <c r="D825" s="68"/>
      <c r="E825" s="70"/>
      <c r="F825" s="104" t="s">
        <v>10950</v>
      </c>
      <c r="G825" s="67"/>
      <c r="H825" s="71"/>
      <c r="I825" s="72"/>
      <c r="J825" s="72"/>
      <c r="K825" s="71" t="s">
        <v>13542</v>
      </c>
      <c r="L825" s="75"/>
      <c r="M825" s="76"/>
      <c r="N825" s="76"/>
      <c r="O825" s="77"/>
      <c r="P825" s="78"/>
      <c r="Q825" s="78"/>
      <c r="R825" s="88"/>
      <c r="S825" s="88"/>
      <c r="T825" s="88"/>
      <c r="U825" s="88"/>
      <c r="V825" s="52"/>
      <c r="W825" s="52"/>
      <c r="X825" s="52"/>
      <c r="Y825" s="52"/>
      <c r="Z825" s="51"/>
      <c r="AA825" s="73"/>
      <c r="AB825" s="73"/>
      <c r="AC825" s="74"/>
      <c r="AD825" s="80">
        <v>2795</v>
      </c>
      <c r="AE825" s="80">
        <v>4970</v>
      </c>
      <c r="AF825" s="80">
        <v>469657</v>
      </c>
      <c r="AG825" s="80">
        <v>25639</v>
      </c>
      <c r="AH825" s="80"/>
      <c r="AI825" s="80" t="s">
        <v>8416</v>
      </c>
      <c r="AJ825" s="80"/>
      <c r="AK825" s="80"/>
      <c r="AL825" s="80"/>
      <c r="AM825" s="82">
        <v>41344.973958333336</v>
      </c>
      <c r="AN825" s="80" t="s">
        <v>11418</v>
      </c>
      <c r="AO825" s="84" t="s">
        <v>12241</v>
      </c>
      <c r="AP825" s="80" t="s">
        <v>66</v>
      </c>
      <c r="AQ825" s="2"/>
      <c r="AR825" s="3"/>
      <c r="AS825" s="3"/>
      <c r="AT825" s="3"/>
      <c r="AU825" s="3"/>
    </row>
    <row r="826" spans="1:47" x14ac:dyDescent="0.35">
      <c r="A826" s="66" t="s">
        <v>839</v>
      </c>
      <c r="B826" s="67"/>
      <c r="C826" s="67"/>
      <c r="D826" s="68"/>
      <c r="E826" s="70"/>
      <c r="F826" s="104" t="s">
        <v>10951</v>
      </c>
      <c r="G826" s="67"/>
      <c r="H826" s="71"/>
      <c r="I826" s="72"/>
      <c r="J826" s="72"/>
      <c r="K826" s="71" t="s">
        <v>13543</v>
      </c>
      <c r="L826" s="75"/>
      <c r="M826" s="76"/>
      <c r="N826" s="76"/>
      <c r="O826" s="77"/>
      <c r="P826" s="78"/>
      <c r="Q826" s="78"/>
      <c r="R826" s="88"/>
      <c r="S826" s="88"/>
      <c r="T826" s="88"/>
      <c r="U826" s="88"/>
      <c r="V826" s="52"/>
      <c r="W826" s="52"/>
      <c r="X826" s="52"/>
      <c r="Y826" s="52"/>
      <c r="Z826" s="51"/>
      <c r="AA826" s="73"/>
      <c r="AB826" s="73"/>
      <c r="AC826" s="74"/>
      <c r="AD826" s="80">
        <v>5000</v>
      </c>
      <c r="AE826" s="80">
        <v>4446</v>
      </c>
      <c r="AF826" s="80">
        <v>146314</v>
      </c>
      <c r="AG826" s="80">
        <v>182396</v>
      </c>
      <c r="AH826" s="80"/>
      <c r="AI826" s="80" t="s">
        <v>8417</v>
      </c>
      <c r="AJ826" s="80" t="s">
        <v>8892</v>
      </c>
      <c r="AK826" s="84" t="s">
        <v>9883</v>
      </c>
      <c r="AL826" s="80"/>
      <c r="AM826" s="82">
        <v>42886.725370370368</v>
      </c>
      <c r="AN826" s="80" t="s">
        <v>11418</v>
      </c>
      <c r="AO826" s="84" t="s">
        <v>12242</v>
      </c>
      <c r="AP826" s="80" t="s">
        <v>66</v>
      </c>
      <c r="AQ826" s="2"/>
      <c r="AR826" s="3"/>
      <c r="AS826" s="3"/>
      <c r="AT826" s="3"/>
      <c r="AU826" s="3"/>
    </row>
    <row r="827" spans="1:47" x14ac:dyDescent="0.35">
      <c r="A827" s="66" t="s">
        <v>840</v>
      </c>
      <c r="B827" s="67"/>
      <c r="C827" s="67"/>
      <c r="D827" s="68"/>
      <c r="E827" s="70"/>
      <c r="F827" s="104" t="s">
        <v>10952</v>
      </c>
      <c r="G827" s="67"/>
      <c r="H827" s="71"/>
      <c r="I827" s="72"/>
      <c r="J827" s="72"/>
      <c r="K827" s="71" t="s">
        <v>13544</v>
      </c>
      <c r="L827" s="75"/>
      <c r="M827" s="76"/>
      <c r="N827" s="76"/>
      <c r="O827" s="77"/>
      <c r="P827" s="78"/>
      <c r="Q827" s="78"/>
      <c r="R827" s="88"/>
      <c r="S827" s="88"/>
      <c r="T827" s="88"/>
      <c r="U827" s="88"/>
      <c r="V827" s="52"/>
      <c r="W827" s="52"/>
      <c r="X827" s="52"/>
      <c r="Y827" s="52"/>
      <c r="Z827" s="51"/>
      <c r="AA827" s="73"/>
      <c r="AB827" s="73"/>
      <c r="AC827" s="74"/>
      <c r="AD827" s="80">
        <v>1913</v>
      </c>
      <c r="AE827" s="80">
        <v>736</v>
      </c>
      <c r="AF827" s="80">
        <v>44866</v>
      </c>
      <c r="AG827" s="80">
        <v>35967</v>
      </c>
      <c r="AH827" s="80"/>
      <c r="AI827" s="80" t="s">
        <v>8418</v>
      </c>
      <c r="AJ827" s="80" t="s">
        <v>9246</v>
      </c>
      <c r="AK827" s="80"/>
      <c r="AL827" s="80"/>
      <c r="AM827" s="82">
        <v>43258.441064814811</v>
      </c>
      <c r="AN827" s="80" t="s">
        <v>11418</v>
      </c>
      <c r="AO827" s="84" t="s">
        <v>12243</v>
      </c>
      <c r="AP827" s="80" t="s">
        <v>66</v>
      </c>
      <c r="AQ827" s="2"/>
      <c r="AR827" s="3"/>
      <c r="AS827" s="3"/>
      <c r="AT827" s="3"/>
      <c r="AU827" s="3"/>
    </row>
    <row r="828" spans="1:47" x14ac:dyDescent="0.35">
      <c r="A828" s="66" t="s">
        <v>841</v>
      </c>
      <c r="B828" s="67"/>
      <c r="C828" s="67"/>
      <c r="D828" s="68"/>
      <c r="E828" s="70"/>
      <c r="F828" s="104" t="s">
        <v>10953</v>
      </c>
      <c r="G828" s="67"/>
      <c r="H828" s="71"/>
      <c r="I828" s="72"/>
      <c r="J828" s="72"/>
      <c r="K828" s="71" t="s">
        <v>13545</v>
      </c>
      <c r="L828" s="75"/>
      <c r="M828" s="76"/>
      <c r="N828" s="76"/>
      <c r="O828" s="77"/>
      <c r="P828" s="78"/>
      <c r="Q828" s="78"/>
      <c r="R828" s="88"/>
      <c r="S828" s="88"/>
      <c r="T828" s="88"/>
      <c r="U828" s="88"/>
      <c r="V828" s="52"/>
      <c r="W828" s="52"/>
      <c r="X828" s="52"/>
      <c r="Y828" s="52"/>
      <c r="Z828" s="51"/>
      <c r="AA828" s="73"/>
      <c r="AB828" s="73"/>
      <c r="AC828" s="74"/>
      <c r="AD828" s="80">
        <v>4997</v>
      </c>
      <c r="AE828" s="80">
        <v>596</v>
      </c>
      <c r="AF828" s="80">
        <v>48496</v>
      </c>
      <c r="AG828" s="80">
        <v>43401</v>
      </c>
      <c r="AH828" s="80"/>
      <c r="AI828" s="80" t="s">
        <v>8419</v>
      </c>
      <c r="AJ828" s="80" t="s">
        <v>9247</v>
      </c>
      <c r="AK828" s="80"/>
      <c r="AL828" s="80"/>
      <c r="AM828" s="82">
        <v>43021.265960648147</v>
      </c>
      <c r="AN828" s="80" t="s">
        <v>11418</v>
      </c>
      <c r="AO828" s="84" t="s">
        <v>12244</v>
      </c>
      <c r="AP828" s="80" t="s">
        <v>66</v>
      </c>
      <c r="AQ828" s="2"/>
      <c r="AR828" s="3"/>
      <c r="AS828" s="3"/>
      <c r="AT828" s="3"/>
      <c r="AU828" s="3"/>
    </row>
    <row r="829" spans="1:47" x14ac:dyDescent="0.35">
      <c r="A829" s="66" t="s">
        <v>842</v>
      </c>
      <c r="B829" s="67"/>
      <c r="C829" s="67"/>
      <c r="D829" s="68"/>
      <c r="E829" s="70"/>
      <c r="F829" s="104" t="s">
        <v>10954</v>
      </c>
      <c r="G829" s="67"/>
      <c r="H829" s="71"/>
      <c r="I829" s="72"/>
      <c r="J829" s="72"/>
      <c r="K829" s="71" t="s">
        <v>13546</v>
      </c>
      <c r="L829" s="75"/>
      <c r="M829" s="76"/>
      <c r="N829" s="76"/>
      <c r="O829" s="77"/>
      <c r="P829" s="78"/>
      <c r="Q829" s="78"/>
      <c r="R829" s="88"/>
      <c r="S829" s="88"/>
      <c r="T829" s="88"/>
      <c r="U829" s="88"/>
      <c r="V829" s="52"/>
      <c r="W829" s="52"/>
      <c r="X829" s="52"/>
      <c r="Y829" s="52"/>
      <c r="Z829" s="51"/>
      <c r="AA829" s="73"/>
      <c r="AB829" s="73"/>
      <c r="AC829" s="74"/>
      <c r="AD829" s="80">
        <v>1210</v>
      </c>
      <c r="AE829" s="80">
        <v>582</v>
      </c>
      <c r="AF829" s="80">
        <v>135174</v>
      </c>
      <c r="AG829" s="80">
        <v>86725</v>
      </c>
      <c r="AH829" s="80"/>
      <c r="AI829" s="80" t="s">
        <v>8420</v>
      </c>
      <c r="AJ829" s="80"/>
      <c r="AK829" s="80"/>
      <c r="AL829" s="80"/>
      <c r="AM829" s="82">
        <v>41602.843645833331</v>
      </c>
      <c r="AN829" s="80" t="s">
        <v>11418</v>
      </c>
      <c r="AO829" s="84" t="s">
        <v>12245</v>
      </c>
      <c r="AP829" s="80" t="s">
        <v>66</v>
      </c>
      <c r="AQ829" s="2"/>
      <c r="AR829" s="3"/>
      <c r="AS829" s="3"/>
      <c r="AT829" s="3"/>
      <c r="AU829" s="3"/>
    </row>
    <row r="830" spans="1:47" x14ac:dyDescent="0.35">
      <c r="A830" s="66" t="s">
        <v>843</v>
      </c>
      <c r="B830" s="67"/>
      <c r="C830" s="67"/>
      <c r="D830" s="68"/>
      <c r="E830" s="70"/>
      <c r="F830" s="104" t="s">
        <v>10955</v>
      </c>
      <c r="G830" s="67"/>
      <c r="H830" s="71"/>
      <c r="I830" s="72"/>
      <c r="J830" s="72"/>
      <c r="K830" s="71" t="s">
        <v>13547</v>
      </c>
      <c r="L830" s="75"/>
      <c r="M830" s="76"/>
      <c r="N830" s="76"/>
      <c r="O830" s="77"/>
      <c r="P830" s="78"/>
      <c r="Q830" s="78"/>
      <c r="R830" s="88"/>
      <c r="S830" s="88"/>
      <c r="T830" s="88"/>
      <c r="U830" s="88"/>
      <c r="V830" s="52"/>
      <c r="W830" s="52"/>
      <c r="X830" s="52"/>
      <c r="Y830" s="52"/>
      <c r="Z830" s="51"/>
      <c r="AA830" s="73"/>
      <c r="AB830" s="73"/>
      <c r="AC830" s="74"/>
      <c r="AD830" s="80">
        <v>139</v>
      </c>
      <c r="AE830" s="80">
        <v>922</v>
      </c>
      <c r="AF830" s="80">
        <v>1553</v>
      </c>
      <c r="AG830" s="80">
        <v>473</v>
      </c>
      <c r="AH830" s="80"/>
      <c r="AI830" s="80" t="s">
        <v>8421</v>
      </c>
      <c r="AJ830" s="80" t="s">
        <v>9248</v>
      </c>
      <c r="AK830" s="84" t="s">
        <v>9884</v>
      </c>
      <c r="AL830" s="80"/>
      <c r="AM830" s="82">
        <v>41655.591354166667</v>
      </c>
      <c r="AN830" s="80" t="s">
        <v>11418</v>
      </c>
      <c r="AO830" s="84" t="s">
        <v>12246</v>
      </c>
      <c r="AP830" s="80" t="s">
        <v>66</v>
      </c>
      <c r="AQ830" s="2"/>
      <c r="AR830" s="3"/>
      <c r="AS830" s="3"/>
      <c r="AT830" s="3"/>
      <c r="AU830" s="3"/>
    </row>
    <row r="831" spans="1:47" x14ac:dyDescent="0.35">
      <c r="A831" s="66" t="s">
        <v>844</v>
      </c>
      <c r="B831" s="67"/>
      <c r="C831" s="67"/>
      <c r="D831" s="68"/>
      <c r="E831" s="70"/>
      <c r="F831" s="104" t="s">
        <v>10956</v>
      </c>
      <c r="G831" s="67"/>
      <c r="H831" s="71"/>
      <c r="I831" s="72"/>
      <c r="J831" s="72"/>
      <c r="K831" s="71" t="s">
        <v>13548</v>
      </c>
      <c r="L831" s="75"/>
      <c r="M831" s="76"/>
      <c r="N831" s="76"/>
      <c r="O831" s="77"/>
      <c r="P831" s="78"/>
      <c r="Q831" s="78"/>
      <c r="R831" s="88"/>
      <c r="S831" s="88"/>
      <c r="T831" s="88"/>
      <c r="U831" s="88"/>
      <c r="V831" s="52"/>
      <c r="W831" s="52"/>
      <c r="X831" s="52"/>
      <c r="Y831" s="52"/>
      <c r="Z831" s="51"/>
      <c r="AA831" s="73"/>
      <c r="AB831" s="73"/>
      <c r="AC831" s="74"/>
      <c r="AD831" s="80">
        <v>1680</v>
      </c>
      <c r="AE831" s="80">
        <v>632</v>
      </c>
      <c r="AF831" s="80">
        <v>26747</v>
      </c>
      <c r="AG831" s="80">
        <v>2995</v>
      </c>
      <c r="AH831" s="80"/>
      <c r="AI831" s="80" t="s">
        <v>8422</v>
      </c>
      <c r="AJ831" s="80" t="s">
        <v>9249</v>
      </c>
      <c r="AK831" s="80"/>
      <c r="AL831" s="80"/>
      <c r="AM831" s="82">
        <v>40244.710150462961</v>
      </c>
      <c r="AN831" s="80" t="s">
        <v>11418</v>
      </c>
      <c r="AO831" s="84" t="s">
        <v>12247</v>
      </c>
      <c r="AP831" s="80" t="s">
        <v>66</v>
      </c>
      <c r="AQ831" s="2"/>
      <c r="AR831" s="3"/>
      <c r="AS831" s="3"/>
      <c r="AT831" s="3"/>
      <c r="AU831" s="3"/>
    </row>
    <row r="832" spans="1:47" x14ac:dyDescent="0.35">
      <c r="A832" s="66" t="s">
        <v>845</v>
      </c>
      <c r="B832" s="67"/>
      <c r="C832" s="67"/>
      <c r="D832" s="68"/>
      <c r="E832" s="70"/>
      <c r="F832" s="104" t="s">
        <v>10957</v>
      </c>
      <c r="G832" s="67"/>
      <c r="H832" s="71"/>
      <c r="I832" s="72"/>
      <c r="J832" s="72"/>
      <c r="K832" s="71" t="s">
        <v>13549</v>
      </c>
      <c r="L832" s="75"/>
      <c r="M832" s="76"/>
      <c r="N832" s="76"/>
      <c r="O832" s="77"/>
      <c r="P832" s="78"/>
      <c r="Q832" s="78"/>
      <c r="R832" s="88"/>
      <c r="S832" s="88"/>
      <c r="T832" s="88"/>
      <c r="U832" s="88"/>
      <c r="V832" s="52"/>
      <c r="W832" s="52"/>
      <c r="X832" s="52"/>
      <c r="Y832" s="52"/>
      <c r="Z832" s="51"/>
      <c r="AA832" s="73"/>
      <c r="AB832" s="73"/>
      <c r="AC832" s="74"/>
      <c r="AD832" s="80">
        <v>1014</v>
      </c>
      <c r="AE832" s="80">
        <v>386</v>
      </c>
      <c r="AF832" s="80">
        <v>495</v>
      </c>
      <c r="AG832" s="80">
        <v>241</v>
      </c>
      <c r="AH832" s="80"/>
      <c r="AI832" s="80" t="s">
        <v>8423</v>
      </c>
      <c r="AJ832" s="80" t="s">
        <v>9250</v>
      </c>
      <c r="AK832" s="84" t="s">
        <v>9885</v>
      </c>
      <c r="AL832" s="80"/>
      <c r="AM832" s="82">
        <v>42560.610324074078</v>
      </c>
      <c r="AN832" s="80" t="s">
        <v>11418</v>
      </c>
      <c r="AO832" s="84" t="s">
        <v>12248</v>
      </c>
      <c r="AP832" s="80" t="s">
        <v>66</v>
      </c>
      <c r="AQ832" s="2"/>
      <c r="AR832" s="3"/>
      <c r="AS832" s="3"/>
      <c r="AT832" s="3"/>
      <c r="AU832" s="3"/>
    </row>
    <row r="833" spans="1:47" x14ac:dyDescent="0.35">
      <c r="A833" s="66" t="s">
        <v>846</v>
      </c>
      <c r="B833" s="67"/>
      <c r="C833" s="67"/>
      <c r="D833" s="68"/>
      <c r="E833" s="70"/>
      <c r="F833" s="104" t="s">
        <v>10958</v>
      </c>
      <c r="G833" s="67"/>
      <c r="H833" s="71"/>
      <c r="I833" s="72"/>
      <c r="J833" s="72"/>
      <c r="K833" s="71" t="s">
        <v>13550</v>
      </c>
      <c r="L833" s="75"/>
      <c r="M833" s="76"/>
      <c r="N833" s="76"/>
      <c r="O833" s="77"/>
      <c r="P833" s="78"/>
      <c r="Q833" s="78"/>
      <c r="R833" s="88"/>
      <c r="S833" s="88"/>
      <c r="T833" s="88"/>
      <c r="U833" s="88"/>
      <c r="V833" s="52"/>
      <c r="W833" s="52"/>
      <c r="X833" s="52"/>
      <c r="Y833" s="52"/>
      <c r="Z833" s="51"/>
      <c r="AA833" s="73"/>
      <c r="AB833" s="73"/>
      <c r="AC833" s="74"/>
      <c r="AD833" s="80">
        <v>461</v>
      </c>
      <c r="AE833" s="80">
        <v>153</v>
      </c>
      <c r="AF833" s="80">
        <v>24074</v>
      </c>
      <c r="AG833" s="80">
        <v>39010</v>
      </c>
      <c r="AH833" s="80"/>
      <c r="AI833" s="80" t="s">
        <v>8424</v>
      </c>
      <c r="AJ833" s="80"/>
      <c r="AK833" s="80"/>
      <c r="AL833" s="80"/>
      <c r="AM833" s="82">
        <v>42273.287037037036</v>
      </c>
      <c r="AN833" s="80" t="s">
        <v>11418</v>
      </c>
      <c r="AO833" s="84" t="s">
        <v>12249</v>
      </c>
      <c r="AP833" s="80" t="s">
        <v>66</v>
      </c>
      <c r="AQ833" s="2"/>
      <c r="AR833" s="3"/>
      <c r="AS833" s="3"/>
      <c r="AT833" s="3"/>
      <c r="AU833" s="3"/>
    </row>
    <row r="834" spans="1:47" x14ac:dyDescent="0.35">
      <c r="A834" s="66" t="s">
        <v>847</v>
      </c>
      <c r="B834" s="67"/>
      <c r="C834" s="67"/>
      <c r="D834" s="68"/>
      <c r="E834" s="70"/>
      <c r="F834" s="104" t="s">
        <v>10959</v>
      </c>
      <c r="G834" s="67"/>
      <c r="H834" s="71"/>
      <c r="I834" s="72"/>
      <c r="J834" s="72"/>
      <c r="K834" s="71" t="s">
        <v>13551</v>
      </c>
      <c r="L834" s="75"/>
      <c r="M834" s="76"/>
      <c r="N834" s="76"/>
      <c r="O834" s="77"/>
      <c r="P834" s="78"/>
      <c r="Q834" s="78"/>
      <c r="R834" s="88"/>
      <c r="S834" s="88"/>
      <c r="T834" s="88"/>
      <c r="U834" s="88"/>
      <c r="V834" s="52"/>
      <c r="W834" s="52"/>
      <c r="X834" s="52"/>
      <c r="Y834" s="52"/>
      <c r="Z834" s="51"/>
      <c r="AA834" s="73"/>
      <c r="AB834" s="73"/>
      <c r="AC834" s="74"/>
      <c r="AD834" s="80">
        <v>234</v>
      </c>
      <c r="AE834" s="80">
        <v>320</v>
      </c>
      <c r="AF834" s="80">
        <v>670</v>
      </c>
      <c r="AG834" s="80">
        <v>596</v>
      </c>
      <c r="AH834" s="80"/>
      <c r="AI834" s="80" t="s">
        <v>8425</v>
      </c>
      <c r="AJ834" s="80" t="s">
        <v>8880</v>
      </c>
      <c r="AK834" s="84" t="s">
        <v>9886</v>
      </c>
      <c r="AL834" s="80"/>
      <c r="AM834" s="82">
        <v>42083.30741898148</v>
      </c>
      <c r="AN834" s="80" t="s">
        <v>11418</v>
      </c>
      <c r="AO834" s="84" t="s">
        <v>12250</v>
      </c>
      <c r="AP834" s="80" t="s">
        <v>66</v>
      </c>
      <c r="AQ834" s="2"/>
      <c r="AR834" s="3"/>
      <c r="AS834" s="3"/>
      <c r="AT834" s="3"/>
      <c r="AU834" s="3"/>
    </row>
    <row r="835" spans="1:47" x14ac:dyDescent="0.35">
      <c r="A835" s="66" t="s">
        <v>848</v>
      </c>
      <c r="B835" s="67"/>
      <c r="C835" s="67"/>
      <c r="D835" s="68"/>
      <c r="E835" s="70"/>
      <c r="F835" s="104" t="s">
        <v>10960</v>
      </c>
      <c r="G835" s="67"/>
      <c r="H835" s="71"/>
      <c r="I835" s="72"/>
      <c r="J835" s="72"/>
      <c r="K835" s="71" t="s">
        <v>13552</v>
      </c>
      <c r="L835" s="75"/>
      <c r="M835" s="76"/>
      <c r="N835" s="76"/>
      <c r="O835" s="77"/>
      <c r="P835" s="78"/>
      <c r="Q835" s="78"/>
      <c r="R835" s="88"/>
      <c r="S835" s="88"/>
      <c r="T835" s="88"/>
      <c r="U835" s="88"/>
      <c r="V835" s="52"/>
      <c r="W835" s="52"/>
      <c r="X835" s="52"/>
      <c r="Y835" s="52"/>
      <c r="Z835" s="51"/>
      <c r="AA835" s="73"/>
      <c r="AB835" s="73"/>
      <c r="AC835" s="74"/>
      <c r="AD835" s="80">
        <v>4994</v>
      </c>
      <c r="AE835" s="80">
        <v>4044</v>
      </c>
      <c r="AF835" s="80">
        <v>26036</v>
      </c>
      <c r="AG835" s="80">
        <v>74938</v>
      </c>
      <c r="AH835" s="80"/>
      <c r="AI835" s="80" t="s">
        <v>8426</v>
      </c>
      <c r="AJ835" s="80" t="s">
        <v>9251</v>
      </c>
      <c r="AK835" s="80"/>
      <c r="AL835" s="80"/>
      <c r="AM835" s="82">
        <v>40616.508888888886</v>
      </c>
      <c r="AN835" s="80" t="s">
        <v>11418</v>
      </c>
      <c r="AO835" s="84" t="s">
        <v>12251</v>
      </c>
      <c r="AP835" s="80" t="s">
        <v>66</v>
      </c>
      <c r="AQ835" s="2"/>
      <c r="AR835" s="3"/>
      <c r="AS835" s="3"/>
      <c r="AT835" s="3"/>
      <c r="AU835" s="3"/>
    </row>
    <row r="836" spans="1:47" x14ac:dyDescent="0.35">
      <c r="A836" s="66" t="s">
        <v>849</v>
      </c>
      <c r="B836" s="67"/>
      <c r="C836" s="67"/>
      <c r="D836" s="68"/>
      <c r="E836" s="70"/>
      <c r="F836" s="104" t="s">
        <v>10961</v>
      </c>
      <c r="G836" s="67"/>
      <c r="H836" s="71"/>
      <c r="I836" s="72"/>
      <c r="J836" s="72"/>
      <c r="K836" s="71" t="s">
        <v>13553</v>
      </c>
      <c r="L836" s="75"/>
      <c r="M836" s="76"/>
      <c r="N836" s="76"/>
      <c r="O836" s="77"/>
      <c r="P836" s="78"/>
      <c r="Q836" s="78"/>
      <c r="R836" s="88"/>
      <c r="S836" s="88"/>
      <c r="T836" s="88"/>
      <c r="U836" s="88"/>
      <c r="V836" s="52"/>
      <c r="W836" s="52"/>
      <c r="X836" s="52"/>
      <c r="Y836" s="52"/>
      <c r="Z836" s="51"/>
      <c r="AA836" s="73"/>
      <c r="AB836" s="73"/>
      <c r="AC836" s="74"/>
      <c r="AD836" s="80">
        <v>401</v>
      </c>
      <c r="AE836" s="80">
        <v>450</v>
      </c>
      <c r="AF836" s="80">
        <v>39319</v>
      </c>
      <c r="AG836" s="80">
        <v>3392</v>
      </c>
      <c r="AH836" s="80"/>
      <c r="AI836" s="80" t="s">
        <v>8427</v>
      </c>
      <c r="AJ836" s="80" t="s">
        <v>9252</v>
      </c>
      <c r="AK836" s="80"/>
      <c r="AL836" s="80"/>
      <c r="AM836" s="82">
        <v>41395.795173611114</v>
      </c>
      <c r="AN836" s="80" t="s">
        <v>11418</v>
      </c>
      <c r="AO836" s="84" t="s">
        <v>12252</v>
      </c>
      <c r="AP836" s="80" t="s">
        <v>66</v>
      </c>
      <c r="AQ836" s="2"/>
      <c r="AR836" s="3"/>
      <c r="AS836" s="3"/>
      <c r="AT836" s="3"/>
      <c r="AU836" s="3"/>
    </row>
    <row r="837" spans="1:47" x14ac:dyDescent="0.35">
      <c r="A837" s="66" t="s">
        <v>850</v>
      </c>
      <c r="B837" s="67"/>
      <c r="C837" s="67"/>
      <c r="D837" s="68"/>
      <c r="E837" s="70"/>
      <c r="F837" s="104" t="s">
        <v>10962</v>
      </c>
      <c r="G837" s="67"/>
      <c r="H837" s="71"/>
      <c r="I837" s="72"/>
      <c r="J837" s="72"/>
      <c r="K837" s="71" t="s">
        <v>13554</v>
      </c>
      <c r="L837" s="75"/>
      <c r="M837" s="76"/>
      <c r="N837" s="76"/>
      <c r="O837" s="77"/>
      <c r="P837" s="78"/>
      <c r="Q837" s="78"/>
      <c r="R837" s="88"/>
      <c r="S837" s="88"/>
      <c r="T837" s="88"/>
      <c r="U837" s="88"/>
      <c r="V837" s="52"/>
      <c r="W837" s="52"/>
      <c r="X837" s="52"/>
      <c r="Y837" s="52"/>
      <c r="Z837" s="51"/>
      <c r="AA837" s="73"/>
      <c r="AB837" s="73"/>
      <c r="AC837" s="74"/>
      <c r="AD837" s="80">
        <v>2487</v>
      </c>
      <c r="AE837" s="80">
        <v>1861</v>
      </c>
      <c r="AF837" s="80">
        <v>910</v>
      </c>
      <c r="AG837" s="80">
        <v>118</v>
      </c>
      <c r="AH837" s="80"/>
      <c r="AI837" s="80" t="s">
        <v>8428</v>
      </c>
      <c r="AJ837" s="80" t="s">
        <v>9253</v>
      </c>
      <c r="AK837" s="84" t="s">
        <v>9887</v>
      </c>
      <c r="AL837" s="80"/>
      <c r="AM837" s="82">
        <v>43064.718611111108</v>
      </c>
      <c r="AN837" s="80" t="s">
        <v>11418</v>
      </c>
      <c r="AO837" s="84" t="s">
        <v>12253</v>
      </c>
      <c r="AP837" s="80" t="s">
        <v>66</v>
      </c>
      <c r="AQ837" s="2"/>
      <c r="AR837" s="3"/>
      <c r="AS837" s="3"/>
      <c r="AT837" s="3"/>
      <c r="AU837" s="3"/>
    </row>
    <row r="838" spans="1:47" x14ac:dyDescent="0.35">
      <c r="A838" s="66" t="s">
        <v>851</v>
      </c>
      <c r="B838" s="67"/>
      <c r="C838" s="67"/>
      <c r="D838" s="68"/>
      <c r="E838" s="70"/>
      <c r="F838" s="104" t="s">
        <v>10963</v>
      </c>
      <c r="G838" s="67"/>
      <c r="H838" s="71"/>
      <c r="I838" s="72"/>
      <c r="J838" s="72"/>
      <c r="K838" s="71" t="s">
        <v>13555</v>
      </c>
      <c r="L838" s="75"/>
      <c r="M838" s="76"/>
      <c r="N838" s="76"/>
      <c r="O838" s="77"/>
      <c r="P838" s="78"/>
      <c r="Q838" s="78"/>
      <c r="R838" s="88"/>
      <c r="S838" s="88"/>
      <c r="T838" s="88"/>
      <c r="U838" s="88"/>
      <c r="V838" s="52"/>
      <c r="W838" s="52"/>
      <c r="X838" s="52"/>
      <c r="Y838" s="52"/>
      <c r="Z838" s="51"/>
      <c r="AA838" s="73"/>
      <c r="AB838" s="73"/>
      <c r="AC838" s="74"/>
      <c r="AD838" s="80">
        <v>2627</v>
      </c>
      <c r="AE838" s="80">
        <v>3014</v>
      </c>
      <c r="AF838" s="80">
        <v>178717</v>
      </c>
      <c r="AG838" s="80">
        <v>55488</v>
      </c>
      <c r="AH838" s="80"/>
      <c r="AI838" s="80" t="s">
        <v>8429</v>
      </c>
      <c r="AJ838" s="80" t="s">
        <v>9254</v>
      </c>
      <c r="AK838" s="84" t="s">
        <v>9888</v>
      </c>
      <c r="AL838" s="80"/>
      <c r="AM838" s="82">
        <v>40913.796435185184</v>
      </c>
      <c r="AN838" s="80" t="s">
        <v>11418</v>
      </c>
      <c r="AO838" s="84" t="s">
        <v>12254</v>
      </c>
      <c r="AP838" s="80" t="s">
        <v>66</v>
      </c>
      <c r="AQ838" s="2"/>
      <c r="AR838" s="3"/>
      <c r="AS838" s="3"/>
      <c r="AT838" s="3"/>
      <c r="AU838" s="3"/>
    </row>
    <row r="839" spans="1:47" x14ac:dyDescent="0.35">
      <c r="A839" s="66" t="s">
        <v>852</v>
      </c>
      <c r="B839" s="67"/>
      <c r="C839" s="67"/>
      <c r="D839" s="68"/>
      <c r="E839" s="70"/>
      <c r="F839" s="104" t="s">
        <v>10964</v>
      </c>
      <c r="G839" s="67"/>
      <c r="H839" s="71"/>
      <c r="I839" s="72"/>
      <c r="J839" s="72"/>
      <c r="K839" s="71" t="s">
        <v>13556</v>
      </c>
      <c r="L839" s="75"/>
      <c r="M839" s="76"/>
      <c r="N839" s="76"/>
      <c r="O839" s="77"/>
      <c r="P839" s="78"/>
      <c r="Q839" s="78"/>
      <c r="R839" s="88"/>
      <c r="S839" s="88"/>
      <c r="T839" s="88"/>
      <c r="U839" s="88"/>
      <c r="V839" s="52"/>
      <c r="W839" s="52"/>
      <c r="X839" s="52"/>
      <c r="Y839" s="52"/>
      <c r="Z839" s="51"/>
      <c r="AA839" s="73"/>
      <c r="AB839" s="73"/>
      <c r="AC839" s="74"/>
      <c r="AD839" s="80">
        <v>378</v>
      </c>
      <c r="AE839" s="80">
        <v>8707</v>
      </c>
      <c r="AF839" s="80">
        <v>98340</v>
      </c>
      <c r="AG839" s="80">
        <v>69399</v>
      </c>
      <c r="AH839" s="80"/>
      <c r="AI839" s="80" t="s">
        <v>8430</v>
      </c>
      <c r="AJ839" s="80" t="s">
        <v>9255</v>
      </c>
      <c r="AK839" s="80"/>
      <c r="AL839" s="80"/>
      <c r="AM839" s="82">
        <v>40734.896053240744</v>
      </c>
      <c r="AN839" s="80" t="s">
        <v>11418</v>
      </c>
      <c r="AO839" s="84" t="s">
        <v>12255</v>
      </c>
      <c r="AP839" s="80" t="s">
        <v>66</v>
      </c>
      <c r="AQ839" s="2"/>
      <c r="AR839" s="3"/>
      <c r="AS839" s="3"/>
      <c r="AT839" s="3"/>
      <c r="AU839" s="3"/>
    </row>
    <row r="840" spans="1:47" x14ac:dyDescent="0.35">
      <c r="A840" s="66" t="s">
        <v>853</v>
      </c>
      <c r="B840" s="67"/>
      <c r="C840" s="67"/>
      <c r="D840" s="68"/>
      <c r="E840" s="70"/>
      <c r="F840" s="104" t="s">
        <v>10965</v>
      </c>
      <c r="G840" s="67"/>
      <c r="H840" s="71"/>
      <c r="I840" s="72"/>
      <c r="J840" s="72"/>
      <c r="K840" s="71" t="s">
        <v>13557</v>
      </c>
      <c r="L840" s="75"/>
      <c r="M840" s="76"/>
      <c r="N840" s="76"/>
      <c r="O840" s="77"/>
      <c r="P840" s="78"/>
      <c r="Q840" s="78"/>
      <c r="R840" s="88"/>
      <c r="S840" s="88"/>
      <c r="T840" s="88"/>
      <c r="U840" s="88"/>
      <c r="V840" s="52"/>
      <c r="W840" s="52"/>
      <c r="X840" s="52"/>
      <c r="Y840" s="52"/>
      <c r="Z840" s="51"/>
      <c r="AA840" s="73"/>
      <c r="AB840" s="73"/>
      <c r="AC840" s="74"/>
      <c r="AD840" s="80">
        <v>13247</v>
      </c>
      <c r="AE840" s="80">
        <v>13286</v>
      </c>
      <c r="AF840" s="80">
        <v>282461</v>
      </c>
      <c r="AG840" s="80">
        <v>169178</v>
      </c>
      <c r="AH840" s="80"/>
      <c r="AI840" s="80" t="s">
        <v>8431</v>
      </c>
      <c r="AJ840" s="80"/>
      <c r="AK840" s="80"/>
      <c r="AL840" s="80"/>
      <c r="AM840" s="82">
        <v>40675.396909722222</v>
      </c>
      <c r="AN840" s="80" t="s">
        <v>11418</v>
      </c>
      <c r="AO840" s="84" t="s">
        <v>12256</v>
      </c>
      <c r="AP840" s="80" t="s">
        <v>66</v>
      </c>
      <c r="AQ840" s="2"/>
      <c r="AR840" s="3"/>
      <c r="AS840" s="3"/>
      <c r="AT840" s="3"/>
      <c r="AU840" s="3"/>
    </row>
    <row r="841" spans="1:47" x14ac:dyDescent="0.35">
      <c r="A841" s="66" t="s">
        <v>854</v>
      </c>
      <c r="B841" s="67"/>
      <c r="C841" s="67"/>
      <c r="D841" s="68"/>
      <c r="E841" s="70"/>
      <c r="F841" s="104" t="s">
        <v>10966</v>
      </c>
      <c r="G841" s="67"/>
      <c r="H841" s="71"/>
      <c r="I841" s="72"/>
      <c r="J841" s="72"/>
      <c r="K841" s="71" t="s">
        <v>13558</v>
      </c>
      <c r="L841" s="75"/>
      <c r="M841" s="76"/>
      <c r="N841" s="76"/>
      <c r="O841" s="77"/>
      <c r="P841" s="78"/>
      <c r="Q841" s="78"/>
      <c r="R841" s="88"/>
      <c r="S841" s="88"/>
      <c r="T841" s="88"/>
      <c r="U841" s="88"/>
      <c r="V841" s="52"/>
      <c r="W841" s="52"/>
      <c r="X841" s="52"/>
      <c r="Y841" s="52"/>
      <c r="Z841" s="51"/>
      <c r="AA841" s="73"/>
      <c r="AB841" s="73"/>
      <c r="AC841" s="74"/>
      <c r="AD841" s="80">
        <v>904</v>
      </c>
      <c r="AE841" s="80">
        <v>63</v>
      </c>
      <c r="AF841" s="80">
        <v>3368</v>
      </c>
      <c r="AG841" s="80">
        <v>2437</v>
      </c>
      <c r="AH841" s="80"/>
      <c r="AI841" s="80" t="s">
        <v>8432</v>
      </c>
      <c r="AJ841" s="80" t="s">
        <v>9256</v>
      </c>
      <c r="AK841" s="80"/>
      <c r="AL841" s="80"/>
      <c r="AM841" s="82">
        <v>44151.574212962965</v>
      </c>
      <c r="AN841" s="80" t="s">
        <v>11418</v>
      </c>
      <c r="AO841" s="84" t="s">
        <v>12257</v>
      </c>
      <c r="AP841" s="80" t="s">
        <v>66</v>
      </c>
      <c r="AQ841" s="2"/>
      <c r="AR841" s="3"/>
      <c r="AS841" s="3"/>
      <c r="AT841" s="3"/>
      <c r="AU841" s="3"/>
    </row>
    <row r="842" spans="1:47" x14ac:dyDescent="0.35">
      <c r="A842" s="66" t="s">
        <v>855</v>
      </c>
      <c r="B842" s="67"/>
      <c r="C842" s="67"/>
      <c r="D842" s="68"/>
      <c r="E842" s="70"/>
      <c r="F842" s="104" t="s">
        <v>10967</v>
      </c>
      <c r="G842" s="67"/>
      <c r="H842" s="71"/>
      <c r="I842" s="72"/>
      <c r="J842" s="72"/>
      <c r="K842" s="71" t="s">
        <v>13559</v>
      </c>
      <c r="L842" s="75"/>
      <c r="M842" s="76"/>
      <c r="N842" s="76"/>
      <c r="O842" s="77"/>
      <c r="P842" s="78"/>
      <c r="Q842" s="78"/>
      <c r="R842" s="88"/>
      <c r="S842" s="88"/>
      <c r="T842" s="88"/>
      <c r="U842" s="88"/>
      <c r="V842" s="52"/>
      <c r="W842" s="52"/>
      <c r="X842" s="52"/>
      <c r="Y842" s="52"/>
      <c r="Z842" s="51"/>
      <c r="AA842" s="73"/>
      <c r="AB842" s="73"/>
      <c r="AC842" s="74"/>
      <c r="AD842" s="80">
        <v>1393</v>
      </c>
      <c r="AE842" s="80">
        <v>1302</v>
      </c>
      <c r="AF842" s="80">
        <v>102623</v>
      </c>
      <c r="AG842" s="80">
        <v>151629</v>
      </c>
      <c r="AH842" s="80"/>
      <c r="AI842" s="80" t="s">
        <v>8433</v>
      </c>
      <c r="AJ842" s="80"/>
      <c r="AK842" s="80"/>
      <c r="AL842" s="80"/>
      <c r="AM842" s="82">
        <v>42517.372118055559</v>
      </c>
      <c r="AN842" s="80" t="s">
        <v>11418</v>
      </c>
      <c r="AO842" s="84" t="s">
        <v>12258</v>
      </c>
      <c r="AP842" s="80" t="s">
        <v>66</v>
      </c>
      <c r="AQ842" s="2"/>
      <c r="AR842" s="3"/>
      <c r="AS842" s="3"/>
      <c r="AT842" s="3"/>
      <c r="AU842" s="3"/>
    </row>
    <row r="843" spans="1:47" x14ac:dyDescent="0.35">
      <c r="A843" s="66" t="s">
        <v>856</v>
      </c>
      <c r="B843" s="67"/>
      <c r="C843" s="67"/>
      <c r="D843" s="68"/>
      <c r="E843" s="70"/>
      <c r="F843" s="104" t="s">
        <v>10968</v>
      </c>
      <c r="G843" s="67"/>
      <c r="H843" s="71"/>
      <c r="I843" s="72"/>
      <c r="J843" s="72"/>
      <c r="K843" s="71" t="s">
        <v>13560</v>
      </c>
      <c r="L843" s="75"/>
      <c r="M843" s="76"/>
      <c r="N843" s="76"/>
      <c r="O843" s="77"/>
      <c r="P843" s="78"/>
      <c r="Q843" s="78"/>
      <c r="R843" s="88"/>
      <c r="S843" s="88"/>
      <c r="T843" s="88"/>
      <c r="U843" s="88"/>
      <c r="V843" s="52"/>
      <c r="W843" s="52"/>
      <c r="X843" s="52"/>
      <c r="Y843" s="52"/>
      <c r="Z843" s="51"/>
      <c r="AA843" s="73"/>
      <c r="AB843" s="73"/>
      <c r="AC843" s="74"/>
      <c r="AD843" s="80">
        <v>3519</v>
      </c>
      <c r="AE843" s="80">
        <v>4732</v>
      </c>
      <c r="AF843" s="80">
        <v>87228</v>
      </c>
      <c r="AG843" s="80">
        <v>56380</v>
      </c>
      <c r="AH843" s="80"/>
      <c r="AI843" s="80" t="s">
        <v>8434</v>
      </c>
      <c r="AJ843" s="80" t="s">
        <v>9257</v>
      </c>
      <c r="AK843" s="80"/>
      <c r="AL843" s="80"/>
      <c r="AM843" s="82">
        <v>42150.701018518521</v>
      </c>
      <c r="AN843" s="80" t="s">
        <v>11418</v>
      </c>
      <c r="AO843" s="84" t="s">
        <v>12259</v>
      </c>
      <c r="AP843" s="80" t="s">
        <v>66</v>
      </c>
      <c r="AQ843" s="2"/>
      <c r="AR843" s="3"/>
      <c r="AS843" s="3"/>
      <c r="AT843" s="3"/>
      <c r="AU843" s="3"/>
    </row>
    <row r="844" spans="1:47" x14ac:dyDescent="0.35">
      <c r="A844" s="66" t="s">
        <v>857</v>
      </c>
      <c r="B844" s="67"/>
      <c r="C844" s="67"/>
      <c r="D844" s="68"/>
      <c r="E844" s="70"/>
      <c r="F844" s="104" t="s">
        <v>10969</v>
      </c>
      <c r="G844" s="67"/>
      <c r="H844" s="71"/>
      <c r="I844" s="72"/>
      <c r="J844" s="72"/>
      <c r="K844" s="71" t="s">
        <v>13561</v>
      </c>
      <c r="L844" s="75"/>
      <c r="M844" s="76"/>
      <c r="N844" s="76"/>
      <c r="O844" s="77"/>
      <c r="P844" s="78"/>
      <c r="Q844" s="78"/>
      <c r="R844" s="88"/>
      <c r="S844" s="88"/>
      <c r="T844" s="88"/>
      <c r="U844" s="88"/>
      <c r="V844" s="52"/>
      <c r="W844" s="52"/>
      <c r="X844" s="52"/>
      <c r="Y844" s="52"/>
      <c r="Z844" s="51"/>
      <c r="AA844" s="73"/>
      <c r="AB844" s="73"/>
      <c r="AC844" s="74"/>
      <c r="AD844" s="80">
        <v>1060</v>
      </c>
      <c r="AE844" s="80">
        <v>1065</v>
      </c>
      <c r="AF844" s="80">
        <v>35426</v>
      </c>
      <c r="AG844" s="80">
        <v>40736</v>
      </c>
      <c r="AH844" s="80"/>
      <c r="AI844" s="80" t="s">
        <v>8435</v>
      </c>
      <c r="AJ844" s="80" t="s">
        <v>8863</v>
      </c>
      <c r="AK844" s="80"/>
      <c r="AL844" s="80"/>
      <c r="AM844" s="82">
        <v>44160.756215277775</v>
      </c>
      <c r="AN844" s="80" t="s">
        <v>11418</v>
      </c>
      <c r="AO844" s="84" t="s">
        <v>12260</v>
      </c>
      <c r="AP844" s="80" t="s">
        <v>66</v>
      </c>
      <c r="AQ844" s="2"/>
      <c r="AR844" s="3"/>
      <c r="AS844" s="3"/>
      <c r="AT844" s="3"/>
      <c r="AU844" s="3"/>
    </row>
    <row r="845" spans="1:47" x14ac:dyDescent="0.35">
      <c r="A845" s="66" t="s">
        <v>858</v>
      </c>
      <c r="B845" s="67"/>
      <c r="C845" s="67"/>
      <c r="D845" s="68"/>
      <c r="E845" s="70"/>
      <c r="F845" s="104" t="s">
        <v>10970</v>
      </c>
      <c r="G845" s="67"/>
      <c r="H845" s="71"/>
      <c r="I845" s="72"/>
      <c r="J845" s="72"/>
      <c r="K845" s="71" t="s">
        <v>13562</v>
      </c>
      <c r="L845" s="75"/>
      <c r="M845" s="76"/>
      <c r="N845" s="76"/>
      <c r="O845" s="77"/>
      <c r="P845" s="78"/>
      <c r="Q845" s="78"/>
      <c r="R845" s="88"/>
      <c r="S845" s="88"/>
      <c r="T845" s="88"/>
      <c r="U845" s="88"/>
      <c r="V845" s="52"/>
      <c r="W845" s="52"/>
      <c r="X845" s="52"/>
      <c r="Y845" s="52"/>
      <c r="Z845" s="51"/>
      <c r="AA845" s="73"/>
      <c r="AB845" s="73"/>
      <c r="AC845" s="74"/>
      <c r="AD845" s="80">
        <v>1078</v>
      </c>
      <c r="AE845" s="80">
        <v>1156</v>
      </c>
      <c r="AF845" s="80">
        <v>41756</v>
      </c>
      <c r="AG845" s="80">
        <v>25070</v>
      </c>
      <c r="AH845" s="80"/>
      <c r="AI845" s="80" t="s">
        <v>8436</v>
      </c>
      <c r="AJ845" s="80" t="s">
        <v>9258</v>
      </c>
      <c r="AK845" s="84" t="s">
        <v>9889</v>
      </c>
      <c r="AL845" s="80"/>
      <c r="AM845" s="82">
        <v>40189.517928240741</v>
      </c>
      <c r="AN845" s="80" t="s">
        <v>11418</v>
      </c>
      <c r="AO845" s="84" t="s">
        <v>12261</v>
      </c>
      <c r="AP845" s="80" t="s">
        <v>66</v>
      </c>
      <c r="AQ845" s="2"/>
      <c r="AR845" s="3"/>
      <c r="AS845" s="3"/>
      <c r="AT845" s="3"/>
      <c r="AU845" s="3"/>
    </row>
    <row r="846" spans="1:47" x14ac:dyDescent="0.35">
      <c r="A846" s="66" t="s">
        <v>859</v>
      </c>
      <c r="B846" s="67"/>
      <c r="C846" s="67"/>
      <c r="D846" s="68"/>
      <c r="E846" s="70"/>
      <c r="F846" s="104" t="s">
        <v>10201</v>
      </c>
      <c r="G846" s="67"/>
      <c r="H846" s="71"/>
      <c r="I846" s="72"/>
      <c r="J846" s="72"/>
      <c r="K846" s="71" t="s">
        <v>13563</v>
      </c>
      <c r="L846" s="75"/>
      <c r="M846" s="76"/>
      <c r="N846" s="76"/>
      <c r="O846" s="77"/>
      <c r="P846" s="78"/>
      <c r="Q846" s="78"/>
      <c r="R846" s="88"/>
      <c r="S846" s="88"/>
      <c r="T846" s="88"/>
      <c r="U846" s="88"/>
      <c r="V846" s="52"/>
      <c r="W846" s="52"/>
      <c r="X846" s="52"/>
      <c r="Y846" s="52"/>
      <c r="Z846" s="51"/>
      <c r="AA846" s="73"/>
      <c r="AB846" s="73"/>
      <c r="AC846" s="74"/>
      <c r="AD846" s="80">
        <v>81</v>
      </c>
      <c r="AE846" s="80">
        <v>155</v>
      </c>
      <c r="AF846" s="80">
        <v>28526</v>
      </c>
      <c r="AG846" s="80">
        <v>68084</v>
      </c>
      <c r="AH846" s="80"/>
      <c r="AI846" s="80" t="s">
        <v>8437</v>
      </c>
      <c r="AJ846" s="80"/>
      <c r="AK846" s="80"/>
      <c r="AL846" s="80"/>
      <c r="AM846" s="82">
        <v>41728.363935185182</v>
      </c>
      <c r="AN846" s="80" t="s">
        <v>11418</v>
      </c>
      <c r="AO846" s="84" t="s">
        <v>12262</v>
      </c>
      <c r="AP846" s="80" t="s">
        <v>66</v>
      </c>
      <c r="AQ846" s="2"/>
      <c r="AR846" s="3"/>
      <c r="AS846" s="3"/>
      <c r="AT846" s="3"/>
      <c r="AU846" s="3"/>
    </row>
    <row r="847" spans="1:47" x14ac:dyDescent="0.35">
      <c r="A847" s="66" t="s">
        <v>860</v>
      </c>
      <c r="B847" s="67"/>
      <c r="C847" s="67"/>
      <c r="D847" s="68"/>
      <c r="E847" s="70"/>
      <c r="F847" s="104" t="s">
        <v>10201</v>
      </c>
      <c r="G847" s="67"/>
      <c r="H847" s="71"/>
      <c r="I847" s="72"/>
      <c r="J847" s="72"/>
      <c r="K847" s="71" t="s">
        <v>13564</v>
      </c>
      <c r="L847" s="75"/>
      <c r="M847" s="76"/>
      <c r="N847" s="76"/>
      <c r="O847" s="77"/>
      <c r="P847" s="78"/>
      <c r="Q847" s="78"/>
      <c r="R847" s="88"/>
      <c r="S847" s="88"/>
      <c r="T847" s="88"/>
      <c r="U847" s="88"/>
      <c r="V847" s="52"/>
      <c r="W847" s="52"/>
      <c r="X847" s="52"/>
      <c r="Y847" s="52"/>
      <c r="Z847" s="51"/>
      <c r="AA847" s="73"/>
      <c r="AB847" s="73"/>
      <c r="AC847" s="74"/>
      <c r="AD847" s="80">
        <v>321</v>
      </c>
      <c r="AE847" s="80">
        <v>70</v>
      </c>
      <c r="AF847" s="80">
        <v>48359</v>
      </c>
      <c r="AG847" s="80">
        <v>86</v>
      </c>
      <c r="AH847" s="80"/>
      <c r="AI847" s="80"/>
      <c r="AJ847" s="80"/>
      <c r="AK847" s="80"/>
      <c r="AL847" s="80"/>
      <c r="AM847" s="82">
        <v>41637.575752314813</v>
      </c>
      <c r="AN847" s="80" t="s">
        <v>11418</v>
      </c>
      <c r="AO847" s="84" t="s">
        <v>12263</v>
      </c>
      <c r="AP847" s="80" t="s">
        <v>66</v>
      </c>
      <c r="AQ847" s="2"/>
      <c r="AR847" s="3"/>
      <c r="AS847" s="3"/>
      <c r="AT847" s="3"/>
      <c r="AU847" s="3"/>
    </row>
    <row r="848" spans="1:47" x14ac:dyDescent="0.35">
      <c r="A848" s="66" t="s">
        <v>861</v>
      </c>
      <c r="B848" s="67"/>
      <c r="C848" s="67"/>
      <c r="D848" s="68"/>
      <c r="E848" s="70"/>
      <c r="F848" s="104" t="s">
        <v>10971</v>
      </c>
      <c r="G848" s="67"/>
      <c r="H848" s="71"/>
      <c r="I848" s="72"/>
      <c r="J848" s="72"/>
      <c r="K848" s="71" t="s">
        <v>13565</v>
      </c>
      <c r="L848" s="75"/>
      <c r="M848" s="76"/>
      <c r="N848" s="76"/>
      <c r="O848" s="77"/>
      <c r="P848" s="78"/>
      <c r="Q848" s="78"/>
      <c r="R848" s="88"/>
      <c r="S848" s="88"/>
      <c r="T848" s="88"/>
      <c r="U848" s="88"/>
      <c r="V848" s="52"/>
      <c r="W848" s="52"/>
      <c r="X848" s="52"/>
      <c r="Y848" s="52"/>
      <c r="Z848" s="51"/>
      <c r="AA848" s="73"/>
      <c r="AB848" s="73"/>
      <c r="AC848" s="74"/>
      <c r="AD848" s="80">
        <v>918</v>
      </c>
      <c r="AE848" s="80">
        <v>683</v>
      </c>
      <c r="AF848" s="80">
        <v>60679</v>
      </c>
      <c r="AG848" s="80">
        <v>93600</v>
      </c>
      <c r="AH848" s="80"/>
      <c r="AI848" s="80" t="s">
        <v>8438</v>
      </c>
      <c r="AJ848" s="80" t="s">
        <v>8914</v>
      </c>
      <c r="AK848" s="80"/>
      <c r="AL848" s="80"/>
      <c r="AM848" s="82">
        <v>42259.96738425926</v>
      </c>
      <c r="AN848" s="80" t="s">
        <v>11418</v>
      </c>
      <c r="AO848" s="84" t="s">
        <v>12264</v>
      </c>
      <c r="AP848" s="80" t="s">
        <v>66</v>
      </c>
      <c r="AQ848" s="2"/>
      <c r="AR848" s="3"/>
      <c r="AS848" s="3"/>
      <c r="AT848" s="3"/>
      <c r="AU848" s="3"/>
    </row>
    <row r="849" spans="1:47" x14ac:dyDescent="0.35">
      <c r="A849" s="66" t="s">
        <v>862</v>
      </c>
      <c r="B849" s="67"/>
      <c r="C849" s="67"/>
      <c r="D849" s="68"/>
      <c r="E849" s="70"/>
      <c r="F849" s="104" t="s">
        <v>10972</v>
      </c>
      <c r="G849" s="67"/>
      <c r="H849" s="71"/>
      <c r="I849" s="72"/>
      <c r="J849" s="72"/>
      <c r="K849" s="71" t="s">
        <v>13566</v>
      </c>
      <c r="L849" s="75"/>
      <c r="M849" s="76"/>
      <c r="N849" s="76"/>
      <c r="O849" s="77"/>
      <c r="P849" s="78"/>
      <c r="Q849" s="78"/>
      <c r="R849" s="88"/>
      <c r="S849" s="88"/>
      <c r="T849" s="88"/>
      <c r="U849" s="88"/>
      <c r="V849" s="52"/>
      <c r="W849" s="52"/>
      <c r="X849" s="52"/>
      <c r="Y849" s="52"/>
      <c r="Z849" s="51"/>
      <c r="AA849" s="73"/>
      <c r="AB849" s="73"/>
      <c r="AC849" s="74"/>
      <c r="AD849" s="80">
        <v>724</v>
      </c>
      <c r="AE849" s="80">
        <v>487</v>
      </c>
      <c r="AF849" s="80">
        <v>795</v>
      </c>
      <c r="AG849" s="80">
        <v>266</v>
      </c>
      <c r="AH849" s="80"/>
      <c r="AI849" s="80" t="s">
        <v>8439</v>
      </c>
      <c r="AJ849" s="80" t="s">
        <v>9250</v>
      </c>
      <c r="AK849" s="80"/>
      <c r="AL849" s="80"/>
      <c r="AM849" s="82">
        <v>41419.603634259256</v>
      </c>
      <c r="AN849" s="80" t="s">
        <v>11418</v>
      </c>
      <c r="AO849" s="84" t="s">
        <v>12265</v>
      </c>
      <c r="AP849" s="80" t="s">
        <v>66</v>
      </c>
      <c r="AQ849" s="2"/>
      <c r="AR849" s="3"/>
      <c r="AS849" s="3"/>
      <c r="AT849" s="3"/>
      <c r="AU849" s="3"/>
    </row>
    <row r="850" spans="1:47" x14ac:dyDescent="0.35">
      <c r="A850" s="66" t="s">
        <v>863</v>
      </c>
      <c r="B850" s="67"/>
      <c r="C850" s="67"/>
      <c r="D850" s="68"/>
      <c r="E850" s="70"/>
      <c r="F850" s="104" t="s">
        <v>10973</v>
      </c>
      <c r="G850" s="67"/>
      <c r="H850" s="71"/>
      <c r="I850" s="72"/>
      <c r="J850" s="72"/>
      <c r="K850" s="71" t="s">
        <v>13567</v>
      </c>
      <c r="L850" s="75"/>
      <c r="M850" s="76"/>
      <c r="N850" s="76"/>
      <c r="O850" s="77"/>
      <c r="P850" s="78"/>
      <c r="Q850" s="78"/>
      <c r="R850" s="88"/>
      <c r="S850" s="88"/>
      <c r="T850" s="88"/>
      <c r="U850" s="88"/>
      <c r="V850" s="52"/>
      <c r="W850" s="52"/>
      <c r="X850" s="52"/>
      <c r="Y850" s="52"/>
      <c r="Z850" s="51"/>
      <c r="AA850" s="73"/>
      <c r="AB850" s="73"/>
      <c r="AC850" s="74"/>
      <c r="AD850" s="80">
        <v>691</v>
      </c>
      <c r="AE850" s="80">
        <v>620</v>
      </c>
      <c r="AF850" s="80">
        <v>32797</v>
      </c>
      <c r="AG850" s="80">
        <v>48928</v>
      </c>
      <c r="AH850" s="80"/>
      <c r="AI850" s="80" t="s">
        <v>8440</v>
      </c>
      <c r="AJ850" s="80"/>
      <c r="AK850" s="80"/>
      <c r="AL850" s="80"/>
      <c r="AM850" s="82">
        <v>44038.718993055554</v>
      </c>
      <c r="AN850" s="80" t="s">
        <v>11418</v>
      </c>
      <c r="AO850" s="84" t="s">
        <v>12266</v>
      </c>
      <c r="AP850" s="80" t="s">
        <v>66</v>
      </c>
      <c r="AQ850" s="2"/>
      <c r="AR850" s="3"/>
      <c r="AS850" s="3"/>
      <c r="AT850" s="3"/>
      <c r="AU850" s="3"/>
    </row>
    <row r="851" spans="1:47" x14ac:dyDescent="0.35">
      <c r="A851" s="66" t="s">
        <v>864</v>
      </c>
      <c r="B851" s="67"/>
      <c r="C851" s="67"/>
      <c r="D851" s="68"/>
      <c r="E851" s="70"/>
      <c r="F851" s="104" t="s">
        <v>10974</v>
      </c>
      <c r="G851" s="67"/>
      <c r="H851" s="71"/>
      <c r="I851" s="72"/>
      <c r="J851" s="72"/>
      <c r="K851" s="71" t="s">
        <v>13568</v>
      </c>
      <c r="L851" s="75"/>
      <c r="M851" s="76"/>
      <c r="N851" s="76"/>
      <c r="O851" s="77"/>
      <c r="P851" s="78"/>
      <c r="Q851" s="78"/>
      <c r="R851" s="88"/>
      <c r="S851" s="88"/>
      <c r="T851" s="88"/>
      <c r="U851" s="88"/>
      <c r="V851" s="52"/>
      <c r="W851" s="52"/>
      <c r="X851" s="52"/>
      <c r="Y851" s="52"/>
      <c r="Z851" s="51"/>
      <c r="AA851" s="73"/>
      <c r="AB851" s="73"/>
      <c r="AC851" s="74"/>
      <c r="AD851" s="80">
        <v>185</v>
      </c>
      <c r="AE851" s="80">
        <v>31</v>
      </c>
      <c r="AF851" s="80">
        <v>2346</v>
      </c>
      <c r="AG851" s="80">
        <v>3831</v>
      </c>
      <c r="AH851" s="80"/>
      <c r="AI851" s="80" t="s">
        <v>8441</v>
      </c>
      <c r="AJ851" s="80" t="s">
        <v>8863</v>
      </c>
      <c r="AK851" s="80"/>
      <c r="AL851" s="80"/>
      <c r="AM851" s="82">
        <v>43221.419606481482</v>
      </c>
      <c r="AN851" s="80" t="s">
        <v>11418</v>
      </c>
      <c r="AO851" s="84" t="s">
        <v>12267</v>
      </c>
      <c r="AP851" s="80" t="s">
        <v>66</v>
      </c>
      <c r="AQ851" s="2"/>
      <c r="AR851" s="3"/>
      <c r="AS851" s="3"/>
      <c r="AT851" s="3"/>
      <c r="AU851" s="3"/>
    </row>
    <row r="852" spans="1:47" x14ac:dyDescent="0.35">
      <c r="A852" s="66" t="s">
        <v>865</v>
      </c>
      <c r="B852" s="67"/>
      <c r="C852" s="67"/>
      <c r="D852" s="68"/>
      <c r="E852" s="70"/>
      <c r="F852" s="104" t="s">
        <v>10975</v>
      </c>
      <c r="G852" s="67"/>
      <c r="H852" s="71"/>
      <c r="I852" s="72"/>
      <c r="J852" s="72"/>
      <c r="K852" s="71" t="s">
        <v>13569</v>
      </c>
      <c r="L852" s="75"/>
      <c r="M852" s="76"/>
      <c r="N852" s="76"/>
      <c r="O852" s="77"/>
      <c r="P852" s="78"/>
      <c r="Q852" s="78"/>
      <c r="R852" s="88"/>
      <c r="S852" s="88"/>
      <c r="T852" s="88"/>
      <c r="U852" s="88"/>
      <c r="V852" s="52"/>
      <c r="W852" s="52"/>
      <c r="X852" s="52"/>
      <c r="Y852" s="52"/>
      <c r="Z852" s="51"/>
      <c r="AA852" s="73"/>
      <c r="AB852" s="73"/>
      <c r="AC852" s="74"/>
      <c r="AD852" s="80">
        <v>2</v>
      </c>
      <c r="AE852" s="80">
        <v>21826</v>
      </c>
      <c r="AF852" s="80">
        <v>1224540</v>
      </c>
      <c r="AG852" s="80">
        <v>93</v>
      </c>
      <c r="AH852" s="80"/>
      <c r="AI852" s="80" t="s">
        <v>8442</v>
      </c>
      <c r="AJ852" s="80" t="s">
        <v>9259</v>
      </c>
      <c r="AK852" s="80"/>
      <c r="AL852" s="80"/>
      <c r="AM852" s="82">
        <v>43641.60900462963</v>
      </c>
      <c r="AN852" s="80" t="s">
        <v>11418</v>
      </c>
      <c r="AO852" s="84" t="s">
        <v>12268</v>
      </c>
      <c r="AP852" s="80" t="s">
        <v>66</v>
      </c>
      <c r="AQ852" s="2"/>
      <c r="AR852" s="3"/>
      <c r="AS852" s="3"/>
      <c r="AT852" s="3"/>
      <c r="AU852" s="3"/>
    </row>
    <row r="853" spans="1:47" x14ac:dyDescent="0.35">
      <c r="A853" s="66" t="s">
        <v>866</v>
      </c>
      <c r="B853" s="67"/>
      <c r="C853" s="67"/>
      <c r="D853" s="68"/>
      <c r="E853" s="70"/>
      <c r="F853" s="104" t="s">
        <v>10976</v>
      </c>
      <c r="G853" s="67"/>
      <c r="H853" s="71"/>
      <c r="I853" s="72"/>
      <c r="J853" s="72"/>
      <c r="K853" s="71" t="s">
        <v>13570</v>
      </c>
      <c r="L853" s="75"/>
      <c r="M853" s="76"/>
      <c r="N853" s="76"/>
      <c r="O853" s="77"/>
      <c r="P853" s="78"/>
      <c r="Q853" s="78"/>
      <c r="R853" s="88"/>
      <c r="S853" s="88"/>
      <c r="T853" s="88"/>
      <c r="U853" s="88"/>
      <c r="V853" s="52"/>
      <c r="W853" s="52"/>
      <c r="X853" s="52"/>
      <c r="Y853" s="52"/>
      <c r="Z853" s="51"/>
      <c r="AA853" s="73"/>
      <c r="AB853" s="73"/>
      <c r="AC853" s="74"/>
      <c r="AD853" s="80">
        <v>185</v>
      </c>
      <c r="AE853" s="80">
        <v>3392</v>
      </c>
      <c r="AF853" s="80">
        <v>14543</v>
      </c>
      <c r="AG853" s="80">
        <v>13528</v>
      </c>
      <c r="AH853" s="80"/>
      <c r="AI853" s="80" t="s">
        <v>8443</v>
      </c>
      <c r="AJ853" s="80" t="s">
        <v>9260</v>
      </c>
      <c r="AK853" s="84" t="s">
        <v>9890</v>
      </c>
      <c r="AL853" s="80"/>
      <c r="AM853" s="82">
        <v>41972.750787037039</v>
      </c>
      <c r="AN853" s="80" t="s">
        <v>11418</v>
      </c>
      <c r="AO853" s="84" t="s">
        <v>12269</v>
      </c>
      <c r="AP853" s="80" t="s">
        <v>66</v>
      </c>
      <c r="AQ853" s="2"/>
      <c r="AR853" s="3"/>
      <c r="AS853" s="3"/>
      <c r="AT853" s="3"/>
      <c r="AU853" s="3"/>
    </row>
    <row r="854" spans="1:47" x14ac:dyDescent="0.35">
      <c r="A854" s="66" t="s">
        <v>867</v>
      </c>
      <c r="B854" s="67"/>
      <c r="C854" s="67"/>
      <c r="D854" s="68"/>
      <c r="E854" s="70"/>
      <c r="F854" s="104" t="s">
        <v>10977</v>
      </c>
      <c r="G854" s="67"/>
      <c r="H854" s="71"/>
      <c r="I854" s="72"/>
      <c r="J854" s="72"/>
      <c r="K854" s="71" t="s">
        <v>13571</v>
      </c>
      <c r="L854" s="75"/>
      <c r="M854" s="76"/>
      <c r="N854" s="76"/>
      <c r="O854" s="77"/>
      <c r="P854" s="78"/>
      <c r="Q854" s="78"/>
      <c r="R854" s="88"/>
      <c r="S854" s="88"/>
      <c r="T854" s="88"/>
      <c r="U854" s="88"/>
      <c r="V854" s="52"/>
      <c r="W854" s="52"/>
      <c r="X854" s="52"/>
      <c r="Y854" s="52"/>
      <c r="Z854" s="51"/>
      <c r="AA854" s="73"/>
      <c r="AB854" s="73"/>
      <c r="AC854" s="74"/>
      <c r="AD854" s="80">
        <v>1135</v>
      </c>
      <c r="AE854" s="80">
        <v>1855</v>
      </c>
      <c r="AF854" s="80">
        <v>31230</v>
      </c>
      <c r="AG854" s="80">
        <v>44422</v>
      </c>
      <c r="AH854" s="80"/>
      <c r="AI854" s="80" t="s">
        <v>8444</v>
      </c>
      <c r="AJ854" s="80" t="s">
        <v>9078</v>
      </c>
      <c r="AK854" s="80"/>
      <c r="AL854" s="80"/>
      <c r="AM854" s="82">
        <v>43157.351388888892</v>
      </c>
      <c r="AN854" s="80" t="s">
        <v>11418</v>
      </c>
      <c r="AO854" s="84" t="s">
        <v>12270</v>
      </c>
      <c r="AP854" s="80" t="s">
        <v>66</v>
      </c>
      <c r="AQ854" s="2"/>
      <c r="AR854" s="3"/>
      <c r="AS854" s="3"/>
      <c r="AT854" s="3"/>
      <c r="AU854" s="3"/>
    </row>
    <row r="855" spans="1:47" x14ac:dyDescent="0.35">
      <c r="A855" s="66" t="s">
        <v>1236</v>
      </c>
      <c r="B855" s="67"/>
      <c r="C855" s="67"/>
      <c r="D855" s="68"/>
      <c r="E855" s="70"/>
      <c r="F855" s="104" t="s">
        <v>10978</v>
      </c>
      <c r="G855" s="67"/>
      <c r="H855" s="71"/>
      <c r="I855" s="72"/>
      <c r="J855" s="72"/>
      <c r="K855" s="71" t="s">
        <v>13572</v>
      </c>
      <c r="L855" s="75"/>
      <c r="M855" s="76"/>
      <c r="N855" s="76"/>
      <c r="O855" s="77"/>
      <c r="P855" s="78"/>
      <c r="Q855" s="78"/>
      <c r="R855" s="88"/>
      <c r="S855" s="88"/>
      <c r="T855" s="88"/>
      <c r="U855" s="88"/>
      <c r="V855" s="52"/>
      <c r="W855" s="52"/>
      <c r="X855" s="52"/>
      <c r="Y855" s="52"/>
      <c r="Z855" s="51"/>
      <c r="AA855" s="73"/>
      <c r="AB855" s="73"/>
      <c r="AC855" s="74"/>
      <c r="AD855" s="80">
        <v>3058</v>
      </c>
      <c r="AE855" s="80">
        <v>3205</v>
      </c>
      <c r="AF855" s="80">
        <v>7424</v>
      </c>
      <c r="AG855" s="80">
        <v>143</v>
      </c>
      <c r="AH855" s="80"/>
      <c r="AI855" s="80" t="s">
        <v>8445</v>
      </c>
      <c r="AJ855" s="80" t="s">
        <v>8863</v>
      </c>
      <c r="AK855" s="84" t="s">
        <v>9891</v>
      </c>
      <c r="AL855" s="80"/>
      <c r="AM855" s="82">
        <v>41705.763506944444</v>
      </c>
      <c r="AN855" s="80" t="s">
        <v>11418</v>
      </c>
      <c r="AO855" s="84" t="s">
        <v>12271</v>
      </c>
      <c r="AP855" s="80" t="s">
        <v>66</v>
      </c>
      <c r="AQ855" s="2"/>
      <c r="AR855" s="3"/>
      <c r="AS855" s="3"/>
      <c r="AT855" s="3"/>
      <c r="AU855" s="3"/>
    </row>
    <row r="856" spans="1:47" x14ac:dyDescent="0.35">
      <c r="A856" s="66" t="s">
        <v>868</v>
      </c>
      <c r="B856" s="67"/>
      <c r="C856" s="67"/>
      <c r="D856" s="68"/>
      <c r="E856" s="70"/>
      <c r="F856" s="104" t="s">
        <v>10979</v>
      </c>
      <c r="G856" s="67"/>
      <c r="H856" s="71"/>
      <c r="I856" s="72"/>
      <c r="J856" s="72"/>
      <c r="K856" s="71" t="s">
        <v>13573</v>
      </c>
      <c r="L856" s="75"/>
      <c r="M856" s="76"/>
      <c r="N856" s="76"/>
      <c r="O856" s="77"/>
      <c r="P856" s="78"/>
      <c r="Q856" s="78"/>
      <c r="R856" s="88"/>
      <c r="S856" s="88"/>
      <c r="T856" s="88"/>
      <c r="U856" s="88"/>
      <c r="V856" s="52"/>
      <c r="W856" s="52"/>
      <c r="X856" s="52"/>
      <c r="Y856" s="52"/>
      <c r="Z856" s="51"/>
      <c r="AA856" s="73"/>
      <c r="AB856" s="73"/>
      <c r="AC856" s="74"/>
      <c r="AD856" s="80">
        <v>4</v>
      </c>
      <c r="AE856" s="80">
        <v>93</v>
      </c>
      <c r="AF856" s="80">
        <v>9037</v>
      </c>
      <c r="AG856" s="80">
        <v>90</v>
      </c>
      <c r="AH856" s="80"/>
      <c r="AI856" s="80" t="s">
        <v>8446</v>
      </c>
      <c r="AJ856" s="80"/>
      <c r="AK856" s="84" t="s">
        <v>9892</v>
      </c>
      <c r="AL856" s="80"/>
      <c r="AM856" s="82">
        <v>44357.670740740738</v>
      </c>
      <c r="AN856" s="80" t="s">
        <v>11418</v>
      </c>
      <c r="AO856" s="84" t="s">
        <v>12272</v>
      </c>
      <c r="AP856" s="80" t="s">
        <v>66</v>
      </c>
      <c r="AQ856" s="2"/>
      <c r="AR856" s="3"/>
      <c r="AS856" s="3"/>
      <c r="AT856" s="3"/>
      <c r="AU856" s="3"/>
    </row>
    <row r="857" spans="1:47" x14ac:dyDescent="0.35">
      <c r="A857" s="66" t="s">
        <v>869</v>
      </c>
      <c r="B857" s="67"/>
      <c r="C857" s="67"/>
      <c r="D857" s="68"/>
      <c r="E857" s="70"/>
      <c r="F857" s="104" t="s">
        <v>10980</v>
      </c>
      <c r="G857" s="67"/>
      <c r="H857" s="71"/>
      <c r="I857" s="72"/>
      <c r="J857" s="72"/>
      <c r="K857" s="71" t="s">
        <v>13574</v>
      </c>
      <c r="L857" s="75"/>
      <c r="M857" s="76"/>
      <c r="N857" s="76"/>
      <c r="O857" s="77"/>
      <c r="P857" s="78"/>
      <c r="Q857" s="78"/>
      <c r="R857" s="88"/>
      <c r="S857" s="88"/>
      <c r="T857" s="88"/>
      <c r="U857" s="88"/>
      <c r="V857" s="52"/>
      <c r="W857" s="52"/>
      <c r="X857" s="52"/>
      <c r="Y857" s="52"/>
      <c r="Z857" s="51"/>
      <c r="AA857" s="73"/>
      <c r="AB857" s="73"/>
      <c r="AC857" s="74"/>
      <c r="AD857" s="80">
        <v>1</v>
      </c>
      <c r="AE857" s="80">
        <v>1891</v>
      </c>
      <c r="AF857" s="80">
        <v>222904</v>
      </c>
      <c r="AG857" s="80">
        <v>99</v>
      </c>
      <c r="AH857" s="80"/>
      <c r="AI857" s="80" t="s">
        <v>8447</v>
      </c>
      <c r="AJ857" s="80"/>
      <c r="AK857" s="80"/>
      <c r="AL857" s="80"/>
      <c r="AM857" s="82">
        <v>44150.475798611114</v>
      </c>
      <c r="AN857" s="80" t="s">
        <v>11418</v>
      </c>
      <c r="AO857" s="84" t="s">
        <v>12273</v>
      </c>
      <c r="AP857" s="80" t="s">
        <v>66</v>
      </c>
      <c r="AQ857" s="2"/>
      <c r="AR857" s="3"/>
      <c r="AS857" s="3"/>
      <c r="AT857" s="3"/>
      <c r="AU857" s="3"/>
    </row>
    <row r="858" spans="1:47" x14ac:dyDescent="0.35">
      <c r="A858" s="66" t="s">
        <v>870</v>
      </c>
      <c r="B858" s="67"/>
      <c r="C858" s="67"/>
      <c r="D858" s="68"/>
      <c r="E858" s="70"/>
      <c r="F858" s="104" t="s">
        <v>10981</v>
      </c>
      <c r="G858" s="67"/>
      <c r="H858" s="71"/>
      <c r="I858" s="72"/>
      <c r="J858" s="72"/>
      <c r="K858" s="71" t="s">
        <v>13575</v>
      </c>
      <c r="L858" s="75"/>
      <c r="M858" s="76"/>
      <c r="N858" s="76"/>
      <c r="O858" s="77"/>
      <c r="P858" s="78"/>
      <c r="Q858" s="78"/>
      <c r="R858" s="88"/>
      <c r="S858" s="88"/>
      <c r="T858" s="88"/>
      <c r="U858" s="88"/>
      <c r="V858" s="52"/>
      <c r="W858" s="52"/>
      <c r="X858" s="52"/>
      <c r="Y858" s="52"/>
      <c r="Z858" s="51"/>
      <c r="AA858" s="73"/>
      <c r="AB858" s="73"/>
      <c r="AC858" s="74"/>
      <c r="AD858" s="80">
        <v>1</v>
      </c>
      <c r="AE858" s="80">
        <v>148</v>
      </c>
      <c r="AF858" s="80">
        <v>41344</v>
      </c>
      <c r="AG858" s="80">
        <v>46</v>
      </c>
      <c r="AH858" s="80"/>
      <c r="AI858" s="80" t="s">
        <v>8448</v>
      </c>
      <c r="AJ858" s="80" t="s">
        <v>9261</v>
      </c>
      <c r="AK858" s="84" t="s">
        <v>9893</v>
      </c>
      <c r="AL858" s="80"/>
      <c r="AM858" s="82">
        <v>44362.198576388888</v>
      </c>
      <c r="AN858" s="80" t="s">
        <v>11418</v>
      </c>
      <c r="AO858" s="84" t="s">
        <v>12274</v>
      </c>
      <c r="AP858" s="80" t="s">
        <v>66</v>
      </c>
      <c r="AQ858" s="2"/>
      <c r="AR858" s="3"/>
      <c r="AS858" s="3"/>
      <c r="AT858" s="3"/>
      <c r="AU858" s="3"/>
    </row>
    <row r="859" spans="1:47" x14ac:dyDescent="0.35">
      <c r="A859" s="66" t="s">
        <v>871</v>
      </c>
      <c r="B859" s="67"/>
      <c r="C859" s="67"/>
      <c r="D859" s="68"/>
      <c r="E859" s="70"/>
      <c r="F859" s="104" t="s">
        <v>10982</v>
      </c>
      <c r="G859" s="67"/>
      <c r="H859" s="71"/>
      <c r="I859" s="72"/>
      <c r="J859" s="72"/>
      <c r="K859" s="71" t="s">
        <v>13576</v>
      </c>
      <c r="L859" s="75"/>
      <c r="M859" s="76"/>
      <c r="N859" s="76"/>
      <c r="O859" s="77"/>
      <c r="P859" s="78"/>
      <c r="Q859" s="78"/>
      <c r="R859" s="88"/>
      <c r="S859" s="88"/>
      <c r="T859" s="88"/>
      <c r="U859" s="88"/>
      <c r="V859" s="52"/>
      <c r="W859" s="52"/>
      <c r="X859" s="52"/>
      <c r="Y859" s="52"/>
      <c r="Z859" s="51"/>
      <c r="AA859" s="73"/>
      <c r="AB859" s="73"/>
      <c r="AC859" s="74"/>
      <c r="AD859" s="80">
        <v>1</v>
      </c>
      <c r="AE859" s="80">
        <v>1737</v>
      </c>
      <c r="AF859" s="80">
        <v>260147</v>
      </c>
      <c r="AG859" s="80">
        <v>218</v>
      </c>
      <c r="AH859" s="80"/>
      <c r="AI859" s="80" t="s">
        <v>8449</v>
      </c>
      <c r="AJ859" s="80" t="s">
        <v>9198</v>
      </c>
      <c r="AK859" s="80"/>
      <c r="AL859" s="80"/>
      <c r="AM859" s="82">
        <v>43663.590914351851</v>
      </c>
      <c r="AN859" s="80" t="s">
        <v>11418</v>
      </c>
      <c r="AO859" s="84" t="s">
        <v>12275</v>
      </c>
      <c r="AP859" s="80" t="s">
        <v>66</v>
      </c>
      <c r="AQ859" s="2"/>
      <c r="AR859" s="3"/>
      <c r="AS859" s="3"/>
      <c r="AT859" s="3"/>
      <c r="AU859" s="3"/>
    </row>
    <row r="860" spans="1:47" x14ac:dyDescent="0.35">
      <c r="A860" s="66" t="s">
        <v>872</v>
      </c>
      <c r="B860" s="67"/>
      <c r="C860" s="67"/>
      <c r="D860" s="68"/>
      <c r="E860" s="70"/>
      <c r="F860" s="104" t="s">
        <v>10983</v>
      </c>
      <c r="G860" s="67"/>
      <c r="H860" s="71"/>
      <c r="I860" s="72"/>
      <c r="J860" s="72"/>
      <c r="K860" s="71" t="s">
        <v>13577</v>
      </c>
      <c r="L860" s="75"/>
      <c r="M860" s="76"/>
      <c r="N860" s="76"/>
      <c r="O860" s="77"/>
      <c r="P860" s="78"/>
      <c r="Q860" s="78"/>
      <c r="R860" s="88"/>
      <c r="S860" s="88"/>
      <c r="T860" s="88"/>
      <c r="U860" s="88"/>
      <c r="V860" s="52"/>
      <c r="W860" s="52"/>
      <c r="X860" s="52"/>
      <c r="Y860" s="52"/>
      <c r="Z860" s="51"/>
      <c r="AA860" s="73"/>
      <c r="AB860" s="73"/>
      <c r="AC860" s="74"/>
      <c r="AD860" s="80">
        <v>1</v>
      </c>
      <c r="AE860" s="80">
        <v>552</v>
      </c>
      <c r="AF860" s="80">
        <v>87307</v>
      </c>
      <c r="AG860" s="80">
        <v>5</v>
      </c>
      <c r="AH860" s="80"/>
      <c r="AI860" s="80" t="s">
        <v>8450</v>
      </c>
      <c r="AJ860" s="80"/>
      <c r="AK860" s="80"/>
      <c r="AL860" s="80"/>
      <c r="AM860" s="82">
        <v>44346.208020833335</v>
      </c>
      <c r="AN860" s="80" t="s">
        <v>11418</v>
      </c>
      <c r="AO860" s="84" t="s">
        <v>12276</v>
      </c>
      <c r="AP860" s="80" t="s">
        <v>66</v>
      </c>
      <c r="AQ860" s="2"/>
      <c r="AR860" s="3"/>
      <c r="AS860" s="3"/>
      <c r="AT860" s="3"/>
      <c r="AU860" s="3"/>
    </row>
    <row r="861" spans="1:47" x14ac:dyDescent="0.35">
      <c r="A861" s="66" t="s">
        <v>873</v>
      </c>
      <c r="B861" s="67"/>
      <c r="C861" s="67"/>
      <c r="D861" s="68"/>
      <c r="E861" s="70"/>
      <c r="F861" s="104" t="s">
        <v>10984</v>
      </c>
      <c r="G861" s="67"/>
      <c r="H861" s="71"/>
      <c r="I861" s="72"/>
      <c r="J861" s="72"/>
      <c r="K861" s="71" t="s">
        <v>13578</v>
      </c>
      <c r="L861" s="75"/>
      <c r="M861" s="76"/>
      <c r="N861" s="76"/>
      <c r="O861" s="77"/>
      <c r="P861" s="78"/>
      <c r="Q861" s="78"/>
      <c r="R861" s="88"/>
      <c r="S861" s="88"/>
      <c r="T861" s="88"/>
      <c r="U861" s="88"/>
      <c r="V861" s="52"/>
      <c r="W861" s="52"/>
      <c r="X861" s="52"/>
      <c r="Y861" s="52"/>
      <c r="Z861" s="51"/>
      <c r="AA861" s="73"/>
      <c r="AB861" s="73"/>
      <c r="AC861" s="74"/>
      <c r="AD861" s="80">
        <v>4</v>
      </c>
      <c r="AE861" s="80">
        <v>1722</v>
      </c>
      <c r="AF861" s="80">
        <v>550588</v>
      </c>
      <c r="AG861" s="80">
        <v>56649</v>
      </c>
      <c r="AH861" s="80"/>
      <c r="AI861" s="80" t="s">
        <v>8451</v>
      </c>
      <c r="AJ861" s="80"/>
      <c r="AK861" s="80"/>
      <c r="AL861" s="80"/>
      <c r="AM861" s="82">
        <v>44176.67732638889</v>
      </c>
      <c r="AN861" s="80" t="s">
        <v>11418</v>
      </c>
      <c r="AO861" s="84" t="s">
        <v>12277</v>
      </c>
      <c r="AP861" s="80" t="s">
        <v>66</v>
      </c>
      <c r="AQ861" s="2"/>
      <c r="AR861" s="3"/>
      <c r="AS861" s="3"/>
      <c r="AT861" s="3"/>
      <c r="AU861" s="3"/>
    </row>
    <row r="862" spans="1:47" x14ac:dyDescent="0.35">
      <c r="A862" s="66" t="s">
        <v>1424</v>
      </c>
      <c r="B862" s="67"/>
      <c r="C862" s="67"/>
      <c r="D862" s="68"/>
      <c r="E862" s="70"/>
      <c r="F862" s="104" t="s">
        <v>10985</v>
      </c>
      <c r="G862" s="67"/>
      <c r="H862" s="71"/>
      <c r="I862" s="72"/>
      <c r="J862" s="72"/>
      <c r="K862" s="71" t="s">
        <v>13579</v>
      </c>
      <c r="L862" s="75"/>
      <c r="M862" s="76"/>
      <c r="N862" s="76"/>
      <c r="O862" s="77"/>
      <c r="P862" s="78"/>
      <c r="Q862" s="78"/>
      <c r="R862" s="88"/>
      <c r="S862" s="88"/>
      <c r="T862" s="88"/>
      <c r="U862" s="88"/>
      <c r="V862" s="52"/>
      <c r="W862" s="52"/>
      <c r="X862" s="52"/>
      <c r="Y862" s="52"/>
      <c r="Z862" s="51"/>
      <c r="AA862" s="73"/>
      <c r="AB862" s="73"/>
      <c r="AC862" s="74"/>
      <c r="AD862" s="80">
        <v>2973</v>
      </c>
      <c r="AE862" s="80">
        <v>3164</v>
      </c>
      <c r="AF862" s="80">
        <v>13812</v>
      </c>
      <c r="AG862" s="80">
        <v>14698</v>
      </c>
      <c r="AH862" s="80"/>
      <c r="AI862" s="80" t="s">
        <v>8452</v>
      </c>
      <c r="AJ862" s="80" t="s">
        <v>9262</v>
      </c>
      <c r="AK862" s="84" t="s">
        <v>9894</v>
      </c>
      <c r="AL862" s="80"/>
      <c r="AM862" s="82">
        <v>44225.869074074071</v>
      </c>
      <c r="AN862" s="80" t="s">
        <v>11418</v>
      </c>
      <c r="AO862" s="84" t="s">
        <v>12278</v>
      </c>
      <c r="AP862" s="80" t="s">
        <v>65</v>
      </c>
      <c r="AQ862" s="2"/>
      <c r="AR862" s="3"/>
      <c r="AS862" s="3"/>
      <c r="AT862" s="3"/>
      <c r="AU862" s="3"/>
    </row>
    <row r="863" spans="1:47" x14ac:dyDescent="0.35">
      <c r="A863" s="66" t="s">
        <v>1425</v>
      </c>
      <c r="B863" s="67"/>
      <c r="C863" s="67"/>
      <c r="D863" s="68"/>
      <c r="E863" s="70"/>
      <c r="F863" s="104" t="s">
        <v>10986</v>
      </c>
      <c r="G863" s="67"/>
      <c r="H863" s="71"/>
      <c r="I863" s="72"/>
      <c r="J863" s="72"/>
      <c r="K863" s="71" t="s">
        <v>13580</v>
      </c>
      <c r="L863" s="75"/>
      <c r="M863" s="76"/>
      <c r="N863" s="76"/>
      <c r="O863" s="77"/>
      <c r="P863" s="78"/>
      <c r="Q863" s="78"/>
      <c r="R863" s="88"/>
      <c r="S863" s="88"/>
      <c r="T863" s="88"/>
      <c r="U863" s="88"/>
      <c r="V863" s="52"/>
      <c r="W863" s="52"/>
      <c r="X863" s="52"/>
      <c r="Y863" s="52"/>
      <c r="Z863" s="51"/>
      <c r="AA863" s="73"/>
      <c r="AB863" s="73"/>
      <c r="AC863" s="74"/>
      <c r="AD863" s="80">
        <v>2085</v>
      </c>
      <c r="AE863" s="80">
        <v>2095</v>
      </c>
      <c r="AF863" s="80">
        <v>11153</v>
      </c>
      <c r="AG863" s="80">
        <v>12784</v>
      </c>
      <c r="AH863" s="80"/>
      <c r="AI863" s="80" t="s">
        <v>8453</v>
      </c>
      <c r="AJ863" s="80"/>
      <c r="AK863" s="84" t="s">
        <v>9895</v>
      </c>
      <c r="AL863" s="80"/>
      <c r="AM863" s="82">
        <v>44252.847766203704</v>
      </c>
      <c r="AN863" s="80" t="s">
        <v>11418</v>
      </c>
      <c r="AO863" s="84" t="s">
        <v>12279</v>
      </c>
      <c r="AP863" s="80" t="s">
        <v>65</v>
      </c>
      <c r="AQ863" s="2"/>
      <c r="AR863" s="3"/>
      <c r="AS863" s="3"/>
      <c r="AT863" s="3"/>
      <c r="AU863" s="3"/>
    </row>
    <row r="864" spans="1:47" x14ac:dyDescent="0.35">
      <c r="A864" s="66" t="s">
        <v>874</v>
      </c>
      <c r="B864" s="67"/>
      <c r="C864" s="67"/>
      <c r="D864" s="68"/>
      <c r="E864" s="70"/>
      <c r="F864" s="104" t="s">
        <v>10987</v>
      </c>
      <c r="G864" s="67"/>
      <c r="H864" s="71"/>
      <c r="I864" s="72"/>
      <c r="J864" s="72"/>
      <c r="K864" s="71" t="s">
        <v>13581</v>
      </c>
      <c r="L864" s="75"/>
      <c r="M864" s="76"/>
      <c r="N864" s="76"/>
      <c r="O864" s="77"/>
      <c r="P864" s="78"/>
      <c r="Q864" s="78"/>
      <c r="R864" s="88"/>
      <c r="S864" s="88"/>
      <c r="T864" s="88"/>
      <c r="U864" s="88"/>
      <c r="V864" s="52"/>
      <c r="W864" s="52"/>
      <c r="X864" s="52"/>
      <c r="Y864" s="52"/>
      <c r="Z864" s="51"/>
      <c r="AA864" s="73"/>
      <c r="AB864" s="73"/>
      <c r="AC864" s="74"/>
      <c r="AD864" s="80">
        <v>270</v>
      </c>
      <c r="AE864" s="80">
        <v>161</v>
      </c>
      <c r="AF864" s="80">
        <v>21795</v>
      </c>
      <c r="AG864" s="80">
        <v>4708</v>
      </c>
      <c r="AH864" s="80"/>
      <c r="AI864" s="80" t="s">
        <v>8454</v>
      </c>
      <c r="AJ864" s="80" t="s">
        <v>9263</v>
      </c>
      <c r="AK864" s="80"/>
      <c r="AL864" s="80"/>
      <c r="AM864" s="82">
        <v>41470.334155092591</v>
      </c>
      <c r="AN864" s="80" t="s">
        <v>11418</v>
      </c>
      <c r="AO864" s="84" t="s">
        <v>12280</v>
      </c>
      <c r="AP864" s="80" t="s">
        <v>66</v>
      </c>
      <c r="AQ864" s="2"/>
      <c r="AR864" s="3"/>
      <c r="AS864" s="3"/>
      <c r="AT864" s="3"/>
      <c r="AU864" s="3"/>
    </row>
    <row r="865" spans="1:47" x14ac:dyDescent="0.35">
      <c r="A865" s="66" t="s">
        <v>875</v>
      </c>
      <c r="B865" s="67"/>
      <c r="C865" s="67"/>
      <c r="D865" s="68"/>
      <c r="E865" s="70"/>
      <c r="F865" s="104" t="s">
        <v>10988</v>
      </c>
      <c r="G865" s="67"/>
      <c r="H865" s="71"/>
      <c r="I865" s="72"/>
      <c r="J865" s="72"/>
      <c r="K865" s="71" t="s">
        <v>13582</v>
      </c>
      <c r="L865" s="75"/>
      <c r="M865" s="76"/>
      <c r="N865" s="76"/>
      <c r="O865" s="77"/>
      <c r="P865" s="78"/>
      <c r="Q865" s="78"/>
      <c r="R865" s="88"/>
      <c r="S865" s="88"/>
      <c r="T865" s="88"/>
      <c r="U865" s="88"/>
      <c r="V865" s="52"/>
      <c r="W865" s="52"/>
      <c r="X865" s="52"/>
      <c r="Y865" s="52"/>
      <c r="Z865" s="51"/>
      <c r="AA865" s="73"/>
      <c r="AB865" s="73"/>
      <c r="AC865" s="74"/>
      <c r="AD865" s="80">
        <v>1</v>
      </c>
      <c r="AE865" s="80">
        <v>423</v>
      </c>
      <c r="AF865" s="80">
        <v>33935</v>
      </c>
      <c r="AG865" s="80">
        <v>2</v>
      </c>
      <c r="AH865" s="80"/>
      <c r="AI865" s="80" t="s">
        <v>8455</v>
      </c>
      <c r="AJ865" s="80"/>
      <c r="AK865" s="80"/>
      <c r="AL865" s="80"/>
      <c r="AM865" s="82">
        <v>43982.564953703702</v>
      </c>
      <c r="AN865" s="80" t="s">
        <v>11418</v>
      </c>
      <c r="AO865" s="84" t="s">
        <v>12281</v>
      </c>
      <c r="AP865" s="80" t="s">
        <v>66</v>
      </c>
      <c r="AQ865" s="2"/>
      <c r="AR865" s="3"/>
      <c r="AS865" s="3"/>
      <c r="AT865" s="3"/>
      <c r="AU865" s="3"/>
    </row>
    <row r="866" spans="1:47" x14ac:dyDescent="0.35">
      <c r="A866" s="66" t="s">
        <v>1426</v>
      </c>
      <c r="B866" s="67"/>
      <c r="C866" s="67"/>
      <c r="D866" s="68"/>
      <c r="E866" s="70"/>
      <c r="F866" s="104" t="s">
        <v>10989</v>
      </c>
      <c r="G866" s="67"/>
      <c r="H866" s="71"/>
      <c r="I866" s="72"/>
      <c r="J866" s="72"/>
      <c r="K866" s="71" t="s">
        <v>13583</v>
      </c>
      <c r="L866" s="75"/>
      <c r="M866" s="76"/>
      <c r="N866" s="76"/>
      <c r="O866" s="77"/>
      <c r="P866" s="78"/>
      <c r="Q866" s="78"/>
      <c r="R866" s="88"/>
      <c r="S866" s="88"/>
      <c r="T866" s="88"/>
      <c r="U866" s="88"/>
      <c r="V866" s="52"/>
      <c r="W866" s="52"/>
      <c r="X866" s="52"/>
      <c r="Y866" s="52"/>
      <c r="Z866" s="51"/>
      <c r="AA866" s="73"/>
      <c r="AB866" s="73"/>
      <c r="AC866" s="74"/>
      <c r="AD866" s="80">
        <v>12</v>
      </c>
      <c r="AE866" s="80">
        <v>7</v>
      </c>
      <c r="AF866" s="80">
        <v>1190</v>
      </c>
      <c r="AG866" s="80">
        <v>4</v>
      </c>
      <c r="AH866" s="80"/>
      <c r="AI866" s="80" t="s">
        <v>8456</v>
      </c>
      <c r="AJ866" s="80"/>
      <c r="AK866" s="80"/>
      <c r="AL866" s="80"/>
      <c r="AM866" s="82">
        <v>43835.345682870371</v>
      </c>
      <c r="AN866" s="80" t="s">
        <v>11418</v>
      </c>
      <c r="AO866" s="84" t="s">
        <v>12282</v>
      </c>
      <c r="AP866" s="80" t="s">
        <v>65</v>
      </c>
      <c r="AQ866" s="2"/>
      <c r="AR866" s="3"/>
      <c r="AS866" s="3"/>
      <c r="AT866" s="3"/>
      <c r="AU866" s="3"/>
    </row>
    <row r="867" spans="1:47" x14ac:dyDescent="0.35">
      <c r="A867" s="66" t="s">
        <v>876</v>
      </c>
      <c r="B867" s="67"/>
      <c r="C867" s="67"/>
      <c r="D867" s="68"/>
      <c r="E867" s="70"/>
      <c r="F867" s="104" t="s">
        <v>10990</v>
      </c>
      <c r="G867" s="67"/>
      <c r="H867" s="71"/>
      <c r="I867" s="72"/>
      <c r="J867" s="72"/>
      <c r="K867" s="71" t="s">
        <v>13584</v>
      </c>
      <c r="L867" s="75"/>
      <c r="M867" s="76"/>
      <c r="N867" s="76"/>
      <c r="O867" s="77"/>
      <c r="P867" s="78"/>
      <c r="Q867" s="78"/>
      <c r="R867" s="88"/>
      <c r="S867" s="88"/>
      <c r="T867" s="88"/>
      <c r="U867" s="88"/>
      <c r="V867" s="52"/>
      <c r="W867" s="52"/>
      <c r="X867" s="52"/>
      <c r="Y867" s="52"/>
      <c r="Z867" s="51"/>
      <c r="AA867" s="73"/>
      <c r="AB867" s="73"/>
      <c r="AC867" s="74"/>
      <c r="AD867" s="80">
        <v>1</v>
      </c>
      <c r="AE867" s="80">
        <v>572</v>
      </c>
      <c r="AF867" s="80">
        <v>201718</v>
      </c>
      <c r="AG867" s="80">
        <v>21365</v>
      </c>
      <c r="AH867" s="80"/>
      <c r="AI867" s="80" t="s">
        <v>8457</v>
      </c>
      <c r="AJ867" s="80"/>
      <c r="AK867" s="80"/>
      <c r="AL867" s="80"/>
      <c r="AM867" s="82">
        <v>44311.006041666667</v>
      </c>
      <c r="AN867" s="80" t="s">
        <v>11418</v>
      </c>
      <c r="AO867" s="84" t="s">
        <v>12283</v>
      </c>
      <c r="AP867" s="80" t="s">
        <v>66</v>
      </c>
      <c r="AQ867" s="2"/>
      <c r="AR867" s="3"/>
      <c r="AS867" s="3"/>
      <c r="AT867" s="3"/>
      <c r="AU867" s="3"/>
    </row>
    <row r="868" spans="1:47" x14ac:dyDescent="0.35">
      <c r="A868" s="66" t="s">
        <v>877</v>
      </c>
      <c r="B868" s="67"/>
      <c r="C868" s="67"/>
      <c r="D868" s="68"/>
      <c r="E868" s="70"/>
      <c r="F868" s="104" t="s">
        <v>10991</v>
      </c>
      <c r="G868" s="67"/>
      <c r="H868" s="71"/>
      <c r="I868" s="72"/>
      <c r="J868" s="72"/>
      <c r="K868" s="71" t="s">
        <v>13585</v>
      </c>
      <c r="L868" s="75"/>
      <c r="M868" s="76"/>
      <c r="N868" s="76"/>
      <c r="O868" s="77"/>
      <c r="P868" s="78"/>
      <c r="Q868" s="78"/>
      <c r="R868" s="88"/>
      <c r="S868" s="88"/>
      <c r="T868" s="88"/>
      <c r="U868" s="88"/>
      <c r="V868" s="52"/>
      <c r="W868" s="52"/>
      <c r="X868" s="52"/>
      <c r="Y868" s="52"/>
      <c r="Z868" s="51"/>
      <c r="AA868" s="73"/>
      <c r="AB868" s="73"/>
      <c r="AC868" s="74"/>
      <c r="AD868" s="80">
        <v>1</v>
      </c>
      <c r="AE868" s="80">
        <v>4373</v>
      </c>
      <c r="AF868" s="80">
        <v>832995</v>
      </c>
      <c r="AG868" s="80">
        <v>338675</v>
      </c>
      <c r="AH868" s="80"/>
      <c r="AI868" s="80" t="s">
        <v>8458</v>
      </c>
      <c r="AJ868" s="80"/>
      <c r="AK868" s="80"/>
      <c r="AL868" s="80"/>
      <c r="AM868" s="82">
        <v>43935.868784722225</v>
      </c>
      <c r="AN868" s="80" t="s">
        <v>11418</v>
      </c>
      <c r="AO868" s="84" t="s">
        <v>12284</v>
      </c>
      <c r="AP868" s="80" t="s">
        <v>66</v>
      </c>
      <c r="AQ868" s="2"/>
      <c r="AR868" s="3"/>
      <c r="AS868" s="3"/>
      <c r="AT868" s="3"/>
      <c r="AU868" s="3"/>
    </row>
    <row r="869" spans="1:47" x14ac:dyDescent="0.35">
      <c r="A869" s="66" t="s">
        <v>878</v>
      </c>
      <c r="B869" s="67"/>
      <c r="C869" s="67"/>
      <c r="D869" s="68"/>
      <c r="E869" s="70"/>
      <c r="F869" s="104" t="s">
        <v>10992</v>
      </c>
      <c r="G869" s="67"/>
      <c r="H869" s="71"/>
      <c r="I869" s="72"/>
      <c r="J869" s="72"/>
      <c r="K869" s="71" t="s">
        <v>13586</v>
      </c>
      <c r="L869" s="75"/>
      <c r="M869" s="76"/>
      <c r="N869" s="76"/>
      <c r="O869" s="77"/>
      <c r="P869" s="78"/>
      <c r="Q869" s="78"/>
      <c r="R869" s="88"/>
      <c r="S869" s="88"/>
      <c r="T869" s="88"/>
      <c r="U869" s="88"/>
      <c r="V869" s="52"/>
      <c r="W869" s="52"/>
      <c r="X869" s="52"/>
      <c r="Y869" s="52"/>
      <c r="Z869" s="51"/>
      <c r="AA869" s="73"/>
      <c r="AB869" s="73"/>
      <c r="AC869" s="74"/>
      <c r="AD869" s="80">
        <v>6</v>
      </c>
      <c r="AE869" s="80">
        <v>3644</v>
      </c>
      <c r="AF869" s="80">
        <v>396871</v>
      </c>
      <c r="AG869" s="80">
        <v>7</v>
      </c>
      <c r="AH869" s="80"/>
      <c r="AI869" s="80" t="s">
        <v>8459</v>
      </c>
      <c r="AJ869" s="80" t="s">
        <v>9264</v>
      </c>
      <c r="AK869" s="80"/>
      <c r="AL869" s="80"/>
      <c r="AM869" s="82">
        <v>43167.232175925928</v>
      </c>
      <c r="AN869" s="80" t="s">
        <v>11418</v>
      </c>
      <c r="AO869" s="84" t="s">
        <v>12285</v>
      </c>
      <c r="AP869" s="80" t="s">
        <v>66</v>
      </c>
      <c r="AQ869" s="2"/>
      <c r="AR869" s="3"/>
      <c r="AS869" s="3"/>
      <c r="AT869" s="3"/>
      <c r="AU869" s="3"/>
    </row>
    <row r="870" spans="1:47" x14ac:dyDescent="0.35">
      <c r="A870" s="66" t="s">
        <v>879</v>
      </c>
      <c r="B870" s="67"/>
      <c r="C870" s="67"/>
      <c r="D870" s="68"/>
      <c r="E870" s="70"/>
      <c r="F870" s="104" t="s">
        <v>10993</v>
      </c>
      <c r="G870" s="67"/>
      <c r="H870" s="71"/>
      <c r="I870" s="72"/>
      <c r="J870" s="72"/>
      <c r="K870" s="71" t="s">
        <v>13587</v>
      </c>
      <c r="L870" s="75"/>
      <c r="M870" s="76"/>
      <c r="N870" s="76"/>
      <c r="O870" s="77"/>
      <c r="P870" s="78"/>
      <c r="Q870" s="78"/>
      <c r="R870" s="88"/>
      <c r="S870" s="88"/>
      <c r="T870" s="88"/>
      <c r="U870" s="88"/>
      <c r="V870" s="52"/>
      <c r="W870" s="52"/>
      <c r="X870" s="52"/>
      <c r="Y870" s="52"/>
      <c r="Z870" s="51"/>
      <c r="AA870" s="73"/>
      <c r="AB870" s="73"/>
      <c r="AC870" s="74"/>
      <c r="AD870" s="80">
        <v>47742</v>
      </c>
      <c r="AE870" s="80">
        <v>53808</v>
      </c>
      <c r="AF870" s="80">
        <v>87106</v>
      </c>
      <c r="AG870" s="80">
        <v>54769</v>
      </c>
      <c r="AH870" s="80"/>
      <c r="AI870" s="80" t="s">
        <v>8460</v>
      </c>
      <c r="AJ870" s="80" t="s">
        <v>9265</v>
      </c>
      <c r="AK870" s="84" t="s">
        <v>9896</v>
      </c>
      <c r="AL870" s="80"/>
      <c r="AM870" s="82">
        <v>40072.340104166666</v>
      </c>
      <c r="AN870" s="80" t="s">
        <v>11418</v>
      </c>
      <c r="AO870" s="84" t="s">
        <v>12286</v>
      </c>
      <c r="AP870" s="80" t="s">
        <v>66</v>
      </c>
      <c r="AQ870" s="2"/>
      <c r="AR870" s="3"/>
      <c r="AS870" s="3"/>
      <c r="AT870" s="3"/>
      <c r="AU870" s="3"/>
    </row>
    <row r="871" spans="1:47" x14ac:dyDescent="0.35">
      <c r="A871" s="66" t="s">
        <v>880</v>
      </c>
      <c r="B871" s="67"/>
      <c r="C871" s="67"/>
      <c r="D871" s="68"/>
      <c r="E871" s="70"/>
      <c r="F871" s="104" t="s">
        <v>10994</v>
      </c>
      <c r="G871" s="67"/>
      <c r="H871" s="71"/>
      <c r="I871" s="72"/>
      <c r="J871" s="72"/>
      <c r="K871" s="71" t="s">
        <v>13588</v>
      </c>
      <c r="L871" s="75"/>
      <c r="M871" s="76"/>
      <c r="N871" s="76"/>
      <c r="O871" s="77"/>
      <c r="P871" s="78"/>
      <c r="Q871" s="78"/>
      <c r="R871" s="88"/>
      <c r="S871" s="88"/>
      <c r="T871" s="88"/>
      <c r="U871" s="88"/>
      <c r="V871" s="52"/>
      <c r="W871" s="52"/>
      <c r="X871" s="52"/>
      <c r="Y871" s="52"/>
      <c r="Z871" s="51"/>
      <c r="AA871" s="73"/>
      <c r="AB871" s="73"/>
      <c r="AC871" s="74"/>
      <c r="AD871" s="80">
        <v>12</v>
      </c>
      <c r="AE871" s="80">
        <v>189</v>
      </c>
      <c r="AF871" s="80">
        <v>24537</v>
      </c>
      <c r="AG871" s="80">
        <v>18796</v>
      </c>
      <c r="AH871" s="80"/>
      <c r="AI871" s="80" t="s">
        <v>8461</v>
      </c>
      <c r="AJ871" s="80" t="s">
        <v>9266</v>
      </c>
      <c r="AK871" s="80"/>
      <c r="AL871" s="80"/>
      <c r="AM871" s="82">
        <v>42001.338923611111</v>
      </c>
      <c r="AN871" s="80" t="s">
        <v>11418</v>
      </c>
      <c r="AO871" s="84" t="s">
        <v>12287</v>
      </c>
      <c r="AP871" s="80" t="s">
        <v>66</v>
      </c>
      <c r="AQ871" s="2"/>
      <c r="AR871" s="3"/>
      <c r="AS871" s="3"/>
      <c r="AT871" s="3"/>
      <c r="AU871" s="3"/>
    </row>
    <row r="872" spans="1:47" x14ac:dyDescent="0.35">
      <c r="A872" s="66" t="s">
        <v>881</v>
      </c>
      <c r="B872" s="67"/>
      <c r="C872" s="67"/>
      <c r="D872" s="68"/>
      <c r="E872" s="70"/>
      <c r="F872" s="104" t="s">
        <v>10995</v>
      </c>
      <c r="G872" s="67"/>
      <c r="H872" s="71"/>
      <c r="I872" s="72"/>
      <c r="J872" s="72"/>
      <c r="K872" s="71" t="s">
        <v>13589</v>
      </c>
      <c r="L872" s="75"/>
      <c r="M872" s="76"/>
      <c r="N872" s="76"/>
      <c r="O872" s="77"/>
      <c r="P872" s="78"/>
      <c r="Q872" s="78"/>
      <c r="R872" s="88"/>
      <c r="S872" s="88"/>
      <c r="T872" s="88"/>
      <c r="U872" s="88"/>
      <c r="V872" s="52"/>
      <c r="W872" s="52"/>
      <c r="X872" s="52"/>
      <c r="Y872" s="52"/>
      <c r="Z872" s="51"/>
      <c r="AA872" s="73"/>
      <c r="AB872" s="73"/>
      <c r="AC872" s="74"/>
      <c r="AD872" s="80">
        <v>844</v>
      </c>
      <c r="AE872" s="80">
        <v>246</v>
      </c>
      <c r="AF872" s="80">
        <v>27179</v>
      </c>
      <c r="AG872" s="80">
        <v>35313</v>
      </c>
      <c r="AH872" s="80"/>
      <c r="AI872" s="80"/>
      <c r="AJ872" s="80" t="s">
        <v>9242</v>
      </c>
      <c r="AK872" s="80"/>
      <c r="AL872" s="80"/>
      <c r="AM872" s="82">
        <v>43020.331423611111</v>
      </c>
      <c r="AN872" s="80" t="s">
        <v>11418</v>
      </c>
      <c r="AO872" s="84" t="s">
        <v>12288</v>
      </c>
      <c r="AP872" s="80" t="s">
        <v>66</v>
      </c>
      <c r="AQ872" s="2"/>
      <c r="AR872" s="3"/>
      <c r="AS872" s="3"/>
      <c r="AT872" s="3"/>
      <c r="AU872" s="3"/>
    </row>
    <row r="873" spans="1:47" x14ac:dyDescent="0.35">
      <c r="A873" s="66" t="s">
        <v>882</v>
      </c>
      <c r="B873" s="67"/>
      <c r="C873" s="67"/>
      <c r="D873" s="68"/>
      <c r="E873" s="70"/>
      <c r="F873" s="104" t="s">
        <v>10996</v>
      </c>
      <c r="G873" s="67"/>
      <c r="H873" s="71"/>
      <c r="I873" s="72"/>
      <c r="J873" s="72"/>
      <c r="K873" s="71" t="s">
        <v>13590</v>
      </c>
      <c r="L873" s="75"/>
      <c r="M873" s="76"/>
      <c r="N873" s="76"/>
      <c r="O873" s="77"/>
      <c r="P873" s="78"/>
      <c r="Q873" s="78"/>
      <c r="R873" s="88"/>
      <c r="S873" s="88"/>
      <c r="T873" s="88"/>
      <c r="U873" s="88"/>
      <c r="V873" s="52"/>
      <c r="W873" s="52"/>
      <c r="X873" s="52"/>
      <c r="Y873" s="52"/>
      <c r="Z873" s="51"/>
      <c r="AA873" s="73"/>
      <c r="AB873" s="73"/>
      <c r="AC873" s="74"/>
      <c r="AD873" s="80">
        <v>802</v>
      </c>
      <c r="AE873" s="80">
        <v>651</v>
      </c>
      <c r="AF873" s="80">
        <v>55412</v>
      </c>
      <c r="AG873" s="80">
        <v>75190</v>
      </c>
      <c r="AH873" s="80"/>
      <c r="AI873" s="80" t="s">
        <v>8462</v>
      </c>
      <c r="AJ873" s="80" t="s">
        <v>8863</v>
      </c>
      <c r="AK873" s="80"/>
      <c r="AL873" s="80"/>
      <c r="AM873" s="82">
        <v>43800.555219907408</v>
      </c>
      <c r="AN873" s="80" t="s">
        <v>11418</v>
      </c>
      <c r="AO873" s="84" t="s">
        <v>12289</v>
      </c>
      <c r="AP873" s="80" t="s">
        <v>66</v>
      </c>
      <c r="AQ873" s="2"/>
      <c r="AR873" s="3"/>
      <c r="AS873" s="3"/>
      <c r="AT873" s="3"/>
      <c r="AU873" s="3"/>
    </row>
    <row r="874" spans="1:47" x14ac:dyDescent="0.35">
      <c r="A874" s="66" t="s">
        <v>1427</v>
      </c>
      <c r="B874" s="67"/>
      <c r="C874" s="67"/>
      <c r="D874" s="68"/>
      <c r="E874" s="70"/>
      <c r="F874" s="104" t="s">
        <v>10997</v>
      </c>
      <c r="G874" s="67"/>
      <c r="H874" s="71"/>
      <c r="I874" s="72"/>
      <c r="J874" s="72"/>
      <c r="K874" s="71" t="s">
        <v>13591</v>
      </c>
      <c r="L874" s="75"/>
      <c r="M874" s="76"/>
      <c r="N874" s="76"/>
      <c r="O874" s="77"/>
      <c r="P874" s="78"/>
      <c r="Q874" s="78"/>
      <c r="R874" s="88"/>
      <c r="S874" s="88"/>
      <c r="T874" s="88"/>
      <c r="U874" s="88"/>
      <c r="V874" s="52"/>
      <c r="W874" s="52"/>
      <c r="X874" s="52"/>
      <c r="Y874" s="52"/>
      <c r="Z874" s="51"/>
      <c r="AA874" s="73"/>
      <c r="AB874" s="73"/>
      <c r="AC874" s="74"/>
      <c r="AD874" s="80">
        <v>116</v>
      </c>
      <c r="AE874" s="80">
        <v>85319</v>
      </c>
      <c r="AF874" s="80">
        <v>22506</v>
      </c>
      <c r="AG874" s="80">
        <v>292</v>
      </c>
      <c r="AH874" s="80"/>
      <c r="AI874" s="80" t="s">
        <v>8463</v>
      </c>
      <c r="AJ874" s="80"/>
      <c r="AK874" s="84" t="s">
        <v>9897</v>
      </c>
      <c r="AL874" s="80"/>
      <c r="AM874" s="82">
        <v>41236.336643518516</v>
      </c>
      <c r="AN874" s="80" t="s">
        <v>11418</v>
      </c>
      <c r="AO874" s="84" t="s">
        <v>12290</v>
      </c>
      <c r="AP874" s="80" t="s">
        <v>65</v>
      </c>
      <c r="AQ874" s="2"/>
      <c r="AR874" s="3"/>
      <c r="AS874" s="3"/>
      <c r="AT874" s="3"/>
      <c r="AU874" s="3"/>
    </row>
    <row r="875" spans="1:47" x14ac:dyDescent="0.35">
      <c r="A875" s="66" t="s">
        <v>1009</v>
      </c>
      <c r="B875" s="67"/>
      <c r="C875" s="67"/>
      <c r="D875" s="68"/>
      <c r="E875" s="70"/>
      <c r="F875" s="104" t="s">
        <v>10998</v>
      </c>
      <c r="G875" s="67"/>
      <c r="H875" s="71"/>
      <c r="I875" s="72"/>
      <c r="J875" s="72"/>
      <c r="K875" s="71" t="s">
        <v>13592</v>
      </c>
      <c r="L875" s="75"/>
      <c r="M875" s="76"/>
      <c r="N875" s="76"/>
      <c r="O875" s="77"/>
      <c r="P875" s="78"/>
      <c r="Q875" s="78"/>
      <c r="R875" s="88"/>
      <c r="S875" s="88"/>
      <c r="T875" s="88"/>
      <c r="U875" s="88"/>
      <c r="V875" s="52"/>
      <c r="W875" s="52"/>
      <c r="X875" s="52"/>
      <c r="Y875" s="52"/>
      <c r="Z875" s="51"/>
      <c r="AA875" s="73"/>
      <c r="AB875" s="73"/>
      <c r="AC875" s="74"/>
      <c r="AD875" s="80">
        <v>2224</v>
      </c>
      <c r="AE875" s="80">
        <v>2156</v>
      </c>
      <c r="AF875" s="80">
        <v>14508</v>
      </c>
      <c r="AG875" s="80">
        <v>12571</v>
      </c>
      <c r="AH875" s="80"/>
      <c r="AI875" s="80" t="s">
        <v>8464</v>
      </c>
      <c r="AJ875" s="80" t="s">
        <v>9267</v>
      </c>
      <c r="AK875" s="84" t="s">
        <v>9898</v>
      </c>
      <c r="AL875" s="80"/>
      <c r="AM875" s="82">
        <v>41103.343472222223</v>
      </c>
      <c r="AN875" s="80" t="s">
        <v>11418</v>
      </c>
      <c r="AO875" s="84" t="s">
        <v>12291</v>
      </c>
      <c r="AP875" s="80" t="s">
        <v>66</v>
      </c>
      <c r="AQ875" s="2"/>
      <c r="AR875" s="3"/>
      <c r="AS875" s="3"/>
      <c r="AT875" s="3"/>
      <c r="AU875" s="3"/>
    </row>
    <row r="876" spans="1:47" x14ac:dyDescent="0.35">
      <c r="A876" s="66" t="s">
        <v>883</v>
      </c>
      <c r="B876" s="67"/>
      <c r="C876" s="67"/>
      <c r="D876" s="68"/>
      <c r="E876" s="70"/>
      <c r="F876" s="104" t="s">
        <v>10999</v>
      </c>
      <c r="G876" s="67"/>
      <c r="H876" s="71"/>
      <c r="I876" s="72"/>
      <c r="J876" s="72"/>
      <c r="K876" s="71" t="s">
        <v>13593</v>
      </c>
      <c r="L876" s="75"/>
      <c r="M876" s="76"/>
      <c r="N876" s="76"/>
      <c r="O876" s="77"/>
      <c r="P876" s="78"/>
      <c r="Q876" s="78"/>
      <c r="R876" s="88"/>
      <c r="S876" s="88"/>
      <c r="T876" s="88"/>
      <c r="U876" s="88"/>
      <c r="V876" s="52"/>
      <c r="W876" s="52"/>
      <c r="X876" s="52"/>
      <c r="Y876" s="52"/>
      <c r="Z876" s="51"/>
      <c r="AA876" s="73"/>
      <c r="AB876" s="73"/>
      <c r="AC876" s="74"/>
      <c r="AD876" s="80">
        <v>133</v>
      </c>
      <c r="AE876" s="80">
        <v>60</v>
      </c>
      <c r="AF876" s="80">
        <v>6</v>
      </c>
      <c r="AG876" s="80">
        <v>3</v>
      </c>
      <c r="AH876" s="80"/>
      <c r="AI876" s="80" t="s">
        <v>8465</v>
      </c>
      <c r="AJ876" s="80"/>
      <c r="AK876" s="80"/>
      <c r="AL876" s="80"/>
      <c r="AM876" s="82">
        <v>44335.72247685185</v>
      </c>
      <c r="AN876" s="80" t="s">
        <v>11418</v>
      </c>
      <c r="AO876" s="84" t="s">
        <v>12292</v>
      </c>
      <c r="AP876" s="80" t="s">
        <v>66</v>
      </c>
      <c r="AQ876" s="2"/>
      <c r="AR876" s="3"/>
      <c r="AS876" s="3"/>
      <c r="AT876" s="3"/>
      <c r="AU876" s="3"/>
    </row>
    <row r="877" spans="1:47" x14ac:dyDescent="0.35">
      <c r="A877" s="66" t="s">
        <v>884</v>
      </c>
      <c r="B877" s="67"/>
      <c r="C877" s="67"/>
      <c r="D877" s="68"/>
      <c r="E877" s="70"/>
      <c r="F877" s="104" t="s">
        <v>11000</v>
      </c>
      <c r="G877" s="67"/>
      <c r="H877" s="71"/>
      <c r="I877" s="72"/>
      <c r="J877" s="72"/>
      <c r="K877" s="71" t="s">
        <v>13594</v>
      </c>
      <c r="L877" s="75"/>
      <c r="M877" s="76"/>
      <c r="N877" s="76"/>
      <c r="O877" s="77"/>
      <c r="P877" s="78"/>
      <c r="Q877" s="78"/>
      <c r="R877" s="88"/>
      <c r="S877" s="88"/>
      <c r="T877" s="88"/>
      <c r="U877" s="88"/>
      <c r="V877" s="52"/>
      <c r="W877" s="52"/>
      <c r="X877" s="52"/>
      <c r="Y877" s="52"/>
      <c r="Z877" s="51"/>
      <c r="AA877" s="73"/>
      <c r="AB877" s="73"/>
      <c r="AC877" s="74"/>
      <c r="AD877" s="80">
        <v>3607</v>
      </c>
      <c r="AE877" s="80">
        <v>5234</v>
      </c>
      <c r="AF877" s="80">
        <v>1059135</v>
      </c>
      <c r="AG877" s="80">
        <v>1133800</v>
      </c>
      <c r="AH877" s="80"/>
      <c r="AI877" s="80" t="s">
        <v>8466</v>
      </c>
      <c r="AJ877" s="80" t="s">
        <v>8875</v>
      </c>
      <c r="AK877" s="80"/>
      <c r="AL877" s="80"/>
      <c r="AM877" s="82">
        <v>41017.597453703704</v>
      </c>
      <c r="AN877" s="80" t="s">
        <v>11418</v>
      </c>
      <c r="AO877" s="84" t="s">
        <v>12293</v>
      </c>
      <c r="AP877" s="80" t="s">
        <v>66</v>
      </c>
      <c r="AQ877" s="2"/>
      <c r="AR877" s="3"/>
      <c r="AS877" s="3"/>
      <c r="AT877" s="3"/>
      <c r="AU877" s="3"/>
    </row>
    <row r="878" spans="1:47" x14ac:dyDescent="0.35">
      <c r="A878" s="66" t="s">
        <v>885</v>
      </c>
      <c r="B878" s="67"/>
      <c r="C878" s="67"/>
      <c r="D878" s="68"/>
      <c r="E878" s="70"/>
      <c r="F878" s="104" t="s">
        <v>11001</v>
      </c>
      <c r="G878" s="67"/>
      <c r="H878" s="71"/>
      <c r="I878" s="72"/>
      <c r="J878" s="72"/>
      <c r="K878" s="71" t="s">
        <v>13595</v>
      </c>
      <c r="L878" s="75"/>
      <c r="M878" s="76"/>
      <c r="N878" s="76"/>
      <c r="O878" s="77"/>
      <c r="P878" s="78"/>
      <c r="Q878" s="78"/>
      <c r="R878" s="88"/>
      <c r="S878" s="88"/>
      <c r="T878" s="88"/>
      <c r="U878" s="88"/>
      <c r="V878" s="52"/>
      <c r="W878" s="52"/>
      <c r="X878" s="52"/>
      <c r="Y878" s="52"/>
      <c r="Z878" s="51"/>
      <c r="AA878" s="73"/>
      <c r="AB878" s="73"/>
      <c r="AC878" s="74"/>
      <c r="AD878" s="80">
        <v>1369</v>
      </c>
      <c r="AE878" s="80">
        <v>503</v>
      </c>
      <c r="AF878" s="80">
        <v>37806</v>
      </c>
      <c r="AG878" s="80">
        <v>34182</v>
      </c>
      <c r="AH878" s="80"/>
      <c r="AI878" s="80" t="s">
        <v>8467</v>
      </c>
      <c r="AJ878" s="80" t="s">
        <v>9268</v>
      </c>
      <c r="AK878" s="80"/>
      <c r="AL878" s="80"/>
      <c r="AM878" s="82">
        <v>41697.803379629629</v>
      </c>
      <c r="AN878" s="80" t="s">
        <v>11418</v>
      </c>
      <c r="AO878" s="84" t="s">
        <v>12294</v>
      </c>
      <c r="AP878" s="80" t="s">
        <v>66</v>
      </c>
      <c r="AQ878" s="2"/>
      <c r="AR878" s="3"/>
      <c r="AS878" s="3"/>
      <c r="AT878" s="3"/>
      <c r="AU878" s="3"/>
    </row>
    <row r="879" spans="1:47" x14ac:dyDescent="0.35">
      <c r="A879" s="66" t="s">
        <v>886</v>
      </c>
      <c r="B879" s="67"/>
      <c r="C879" s="67"/>
      <c r="D879" s="68"/>
      <c r="E879" s="70"/>
      <c r="F879" s="104" t="s">
        <v>11002</v>
      </c>
      <c r="G879" s="67"/>
      <c r="H879" s="71"/>
      <c r="I879" s="72"/>
      <c r="J879" s="72"/>
      <c r="K879" s="71" t="s">
        <v>13596</v>
      </c>
      <c r="L879" s="75"/>
      <c r="M879" s="76"/>
      <c r="N879" s="76"/>
      <c r="O879" s="77"/>
      <c r="P879" s="78"/>
      <c r="Q879" s="78"/>
      <c r="R879" s="88"/>
      <c r="S879" s="88"/>
      <c r="T879" s="88"/>
      <c r="U879" s="88"/>
      <c r="V879" s="52"/>
      <c r="W879" s="52"/>
      <c r="X879" s="52"/>
      <c r="Y879" s="52"/>
      <c r="Z879" s="51"/>
      <c r="AA879" s="73"/>
      <c r="AB879" s="73"/>
      <c r="AC879" s="74"/>
      <c r="AD879" s="80">
        <v>122</v>
      </c>
      <c r="AE879" s="80">
        <v>155</v>
      </c>
      <c r="AF879" s="80">
        <v>17538</v>
      </c>
      <c r="AG879" s="80">
        <v>17339</v>
      </c>
      <c r="AH879" s="80"/>
      <c r="AI879" s="80"/>
      <c r="AJ879" s="80"/>
      <c r="AK879" s="80"/>
      <c r="AL879" s="80"/>
      <c r="AM879" s="82">
        <v>42855.440671296295</v>
      </c>
      <c r="AN879" s="80" t="s">
        <v>11418</v>
      </c>
      <c r="AO879" s="84" t="s">
        <v>12295</v>
      </c>
      <c r="AP879" s="80" t="s">
        <v>66</v>
      </c>
      <c r="AQ879" s="2"/>
      <c r="AR879" s="3"/>
      <c r="AS879" s="3"/>
      <c r="AT879" s="3"/>
      <c r="AU879" s="3"/>
    </row>
    <row r="880" spans="1:47" x14ac:dyDescent="0.35">
      <c r="A880" s="66" t="s">
        <v>887</v>
      </c>
      <c r="B880" s="67"/>
      <c r="C880" s="67"/>
      <c r="D880" s="68"/>
      <c r="E880" s="70"/>
      <c r="F880" s="104" t="s">
        <v>11003</v>
      </c>
      <c r="G880" s="67"/>
      <c r="H880" s="71"/>
      <c r="I880" s="72"/>
      <c r="J880" s="72"/>
      <c r="K880" s="71" t="s">
        <v>13597</v>
      </c>
      <c r="L880" s="75"/>
      <c r="M880" s="76"/>
      <c r="N880" s="76"/>
      <c r="O880" s="77"/>
      <c r="P880" s="78"/>
      <c r="Q880" s="78"/>
      <c r="R880" s="88"/>
      <c r="S880" s="88"/>
      <c r="T880" s="88"/>
      <c r="U880" s="88"/>
      <c r="V880" s="52"/>
      <c r="W880" s="52"/>
      <c r="X880" s="52"/>
      <c r="Y880" s="52"/>
      <c r="Z880" s="51"/>
      <c r="AA880" s="73"/>
      <c r="AB880" s="73"/>
      <c r="AC880" s="74"/>
      <c r="AD880" s="80">
        <v>405</v>
      </c>
      <c r="AE880" s="80">
        <v>705</v>
      </c>
      <c r="AF880" s="80">
        <v>171172</v>
      </c>
      <c r="AG880" s="80">
        <v>102211</v>
      </c>
      <c r="AH880" s="80"/>
      <c r="AI880" s="80" t="s">
        <v>8468</v>
      </c>
      <c r="AJ880" s="80"/>
      <c r="AK880" s="80"/>
      <c r="AL880" s="80"/>
      <c r="AM880" s="82">
        <v>40930.391458333332</v>
      </c>
      <c r="AN880" s="80" t="s">
        <v>11418</v>
      </c>
      <c r="AO880" s="84" t="s">
        <v>12296</v>
      </c>
      <c r="AP880" s="80" t="s">
        <v>66</v>
      </c>
      <c r="AQ880" s="2"/>
      <c r="AR880" s="3"/>
      <c r="AS880" s="3"/>
      <c r="AT880" s="3"/>
      <c r="AU880" s="3"/>
    </row>
    <row r="881" spans="1:47" x14ac:dyDescent="0.35">
      <c r="A881" s="66" t="s">
        <v>888</v>
      </c>
      <c r="B881" s="67"/>
      <c r="C881" s="67"/>
      <c r="D881" s="68"/>
      <c r="E881" s="70"/>
      <c r="F881" s="104" t="s">
        <v>11004</v>
      </c>
      <c r="G881" s="67"/>
      <c r="H881" s="71"/>
      <c r="I881" s="72"/>
      <c r="J881" s="72"/>
      <c r="K881" s="71" t="s">
        <v>13598</v>
      </c>
      <c r="L881" s="75"/>
      <c r="M881" s="76"/>
      <c r="N881" s="76"/>
      <c r="O881" s="77"/>
      <c r="P881" s="78"/>
      <c r="Q881" s="78"/>
      <c r="R881" s="88"/>
      <c r="S881" s="88"/>
      <c r="T881" s="88"/>
      <c r="U881" s="88"/>
      <c r="V881" s="52"/>
      <c r="W881" s="52"/>
      <c r="X881" s="52"/>
      <c r="Y881" s="52"/>
      <c r="Z881" s="51"/>
      <c r="AA881" s="73"/>
      <c r="AB881" s="73"/>
      <c r="AC881" s="74"/>
      <c r="AD881" s="80">
        <v>1454</v>
      </c>
      <c r="AE881" s="80">
        <v>1405</v>
      </c>
      <c r="AF881" s="80">
        <v>201676</v>
      </c>
      <c r="AG881" s="80">
        <v>297197</v>
      </c>
      <c r="AH881" s="80"/>
      <c r="AI881" s="80" t="s">
        <v>8469</v>
      </c>
      <c r="AJ881" s="80" t="s">
        <v>9269</v>
      </c>
      <c r="AK881" s="80"/>
      <c r="AL881" s="80"/>
      <c r="AM881" s="82">
        <v>42252.445104166669</v>
      </c>
      <c r="AN881" s="80" t="s">
        <v>11418</v>
      </c>
      <c r="AO881" s="84" t="s">
        <v>12297</v>
      </c>
      <c r="AP881" s="80" t="s">
        <v>66</v>
      </c>
      <c r="AQ881" s="2"/>
      <c r="AR881" s="3"/>
      <c r="AS881" s="3"/>
      <c r="AT881" s="3"/>
      <c r="AU881" s="3"/>
    </row>
    <row r="882" spans="1:47" x14ac:dyDescent="0.35">
      <c r="A882" s="66" t="s">
        <v>889</v>
      </c>
      <c r="B882" s="67"/>
      <c r="C882" s="67"/>
      <c r="D882" s="68"/>
      <c r="E882" s="70"/>
      <c r="F882" s="104" t="s">
        <v>11005</v>
      </c>
      <c r="G882" s="67"/>
      <c r="H882" s="71"/>
      <c r="I882" s="72"/>
      <c r="J882" s="72"/>
      <c r="K882" s="71" t="s">
        <v>13599</v>
      </c>
      <c r="L882" s="75"/>
      <c r="M882" s="76"/>
      <c r="N882" s="76"/>
      <c r="O882" s="77"/>
      <c r="P882" s="78"/>
      <c r="Q882" s="78"/>
      <c r="R882" s="88"/>
      <c r="S882" s="88"/>
      <c r="T882" s="88"/>
      <c r="U882" s="88"/>
      <c r="V882" s="52"/>
      <c r="W882" s="52"/>
      <c r="X882" s="52"/>
      <c r="Y882" s="52"/>
      <c r="Z882" s="51"/>
      <c r="AA882" s="73"/>
      <c r="AB882" s="73"/>
      <c r="AC882" s="74"/>
      <c r="AD882" s="80">
        <v>1408</v>
      </c>
      <c r="AE882" s="80">
        <v>885</v>
      </c>
      <c r="AF882" s="80">
        <v>91398</v>
      </c>
      <c r="AG882" s="80">
        <v>64209</v>
      </c>
      <c r="AH882" s="80"/>
      <c r="AI882" s="80" t="s">
        <v>8470</v>
      </c>
      <c r="AJ882" s="80" t="s">
        <v>9270</v>
      </c>
      <c r="AK882" s="80"/>
      <c r="AL882" s="80"/>
      <c r="AM882" s="82">
        <v>41085.885520833333</v>
      </c>
      <c r="AN882" s="80" t="s">
        <v>11418</v>
      </c>
      <c r="AO882" s="84" t="s">
        <v>12298</v>
      </c>
      <c r="AP882" s="80" t="s">
        <v>66</v>
      </c>
      <c r="AQ882" s="2"/>
      <c r="AR882" s="3"/>
      <c r="AS882" s="3"/>
      <c r="AT882" s="3"/>
      <c r="AU882" s="3"/>
    </row>
    <row r="883" spans="1:47" x14ac:dyDescent="0.35">
      <c r="A883" s="66" t="s">
        <v>890</v>
      </c>
      <c r="B883" s="67"/>
      <c r="C883" s="67"/>
      <c r="D883" s="68"/>
      <c r="E883" s="70"/>
      <c r="F883" s="104" t="s">
        <v>11006</v>
      </c>
      <c r="G883" s="67"/>
      <c r="H883" s="71"/>
      <c r="I883" s="72"/>
      <c r="J883" s="72"/>
      <c r="K883" s="71" t="s">
        <v>13600</v>
      </c>
      <c r="L883" s="75"/>
      <c r="M883" s="76"/>
      <c r="N883" s="76"/>
      <c r="O883" s="77"/>
      <c r="P883" s="78"/>
      <c r="Q883" s="78"/>
      <c r="R883" s="88"/>
      <c r="S883" s="88"/>
      <c r="T883" s="88"/>
      <c r="U883" s="88"/>
      <c r="V883" s="52"/>
      <c r="W883" s="52"/>
      <c r="X883" s="52"/>
      <c r="Y883" s="52"/>
      <c r="Z883" s="51"/>
      <c r="AA883" s="73"/>
      <c r="AB883" s="73"/>
      <c r="AC883" s="74"/>
      <c r="AD883" s="80">
        <v>626</v>
      </c>
      <c r="AE883" s="80">
        <v>691</v>
      </c>
      <c r="AF883" s="80">
        <v>192931</v>
      </c>
      <c r="AG883" s="80">
        <v>242803</v>
      </c>
      <c r="AH883" s="80"/>
      <c r="AI883" s="80" t="s">
        <v>8471</v>
      </c>
      <c r="AJ883" s="80"/>
      <c r="AK883" s="84" t="s">
        <v>9899</v>
      </c>
      <c r="AL883" s="80"/>
      <c r="AM883" s="82">
        <v>42623.367199074077</v>
      </c>
      <c r="AN883" s="80" t="s">
        <v>11418</v>
      </c>
      <c r="AO883" s="84" t="s">
        <v>12299</v>
      </c>
      <c r="AP883" s="80" t="s">
        <v>66</v>
      </c>
      <c r="AQ883" s="2"/>
      <c r="AR883" s="3"/>
      <c r="AS883" s="3"/>
      <c r="AT883" s="3"/>
      <c r="AU883" s="3"/>
    </row>
    <row r="884" spans="1:47" x14ac:dyDescent="0.35">
      <c r="A884" s="66" t="s">
        <v>891</v>
      </c>
      <c r="B884" s="67"/>
      <c r="C884" s="67"/>
      <c r="D884" s="68"/>
      <c r="E884" s="70"/>
      <c r="F884" s="104" t="s">
        <v>11007</v>
      </c>
      <c r="G884" s="67"/>
      <c r="H884" s="71"/>
      <c r="I884" s="72"/>
      <c r="J884" s="72"/>
      <c r="K884" s="71" t="s">
        <v>13601</v>
      </c>
      <c r="L884" s="75"/>
      <c r="M884" s="76"/>
      <c r="N884" s="76"/>
      <c r="O884" s="77"/>
      <c r="P884" s="78"/>
      <c r="Q884" s="78"/>
      <c r="R884" s="88"/>
      <c r="S884" s="88"/>
      <c r="T884" s="88"/>
      <c r="U884" s="88"/>
      <c r="V884" s="52"/>
      <c r="W884" s="52"/>
      <c r="X884" s="52"/>
      <c r="Y884" s="52"/>
      <c r="Z884" s="51"/>
      <c r="AA884" s="73"/>
      <c r="AB884" s="73"/>
      <c r="AC884" s="74"/>
      <c r="AD884" s="80">
        <v>897</v>
      </c>
      <c r="AE884" s="80">
        <v>751</v>
      </c>
      <c r="AF884" s="80">
        <v>41952</v>
      </c>
      <c r="AG884" s="80">
        <v>65873</v>
      </c>
      <c r="AH884" s="80"/>
      <c r="AI884" s="80" t="s">
        <v>8472</v>
      </c>
      <c r="AJ884" s="80"/>
      <c r="AK884" s="84" t="s">
        <v>9900</v>
      </c>
      <c r="AL884" s="80"/>
      <c r="AM884" s="82">
        <v>41304.856076388889</v>
      </c>
      <c r="AN884" s="80" t="s">
        <v>11418</v>
      </c>
      <c r="AO884" s="84" t="s">
        <v>12300</v>
      </c>
      <c r="AP884" s="80" t="s">
        <v>66</v>
      </c>
      <c r="AQ884" s="2"/>
      <c r="AR884" s="3"/>
      <c r="AS884" s="3"/>
      <c r="AT884" s="3"/>
      <c r="AU884" s="3"/>
    </row>
    <row r="885" spans="1:47" x14ac:dyDescent="0.35">
      <c r="A885" s="66" t="s">
        <v>892</v>
      </c>
      <c r="B885" s="67"/>
      <c r="C885" s="67"/>
      <c r="D885" s="68"/>
      <c r="E885" s="70"/>
      <c r="F885" s="104" t="s">
        <v>11008</v>
      </c>
      <c r="G885" s="67"/>
      <c r="H885" s="71"/>
      <c r="I885" s="72"/>
      <c r="J885" s="72"/>
      <c r="K885" s="71" t="s">
        <v>13602</v>
      </c>
      <c r="L885" s="75"/>
      <c r="M885" s="76"/>
      <c r="N885" s="76"/>
      <c r="O885" s="77"/>
      <c r="P885" s="78"/>
      <c r="Q885" s="78"/>
      <c r="R885" s="88"/>
      <c r="S885" s="88"/>
      <c r="T885" s="88"/>
      <c r="U885" s="88"/>
      <c r="V885" s="52"/>
      <c r="W885" s="52"/>
      <c r="X885" s="52"/>
      <c r="Y885" s="52"/>
      <c r="Z885" s="51"/>
      <c r="AA885" s="73"/>
      <c r="AB885" s="73"/>
      <c r="AC885" s="74"/>
      <c r="AD885" s="80">
        <v>1769</v>
      </c>
      <c r="AE885" s="80">
        <v>8028</v>
      </c>
      <c r="AF885" s="80">
        <v>16732</v>
      </c>
      <c r="AG885" s="80">
        <v>16693</v>
      </c>
      <c r="AH885" s="80"/>
      <c r="AI885" s="80" t="s">
        <v>8473</v>
      </c>
      <c r="AJ885" s="80"/>
      <c r="AK885" s="84" t="s">
        <v>9901</v>
      </c>
      <c r="AL885" s="80"/>
      <c r="AM885" s="82">
        <v>42837.115358796298</v>
      </c>
      <c r="AN885" s="80" t="s">
        <v>11418</v>
      </c>
      <c r="AO885" s="84" t="s">
        <v>12301</v>
      </c>
      <c r="AP885" s="80" t="s">
        <v>66</v>
      </c>
      <c r="AQ885" s="2"/>
      <c r="AR885" s="3"/>
      <c r="AS885" s="3"/>
      <c r="AT885" s="3"/>
      <c r="AU885" s="3"/>
    </row>
    <row r="886" spans="1:47" x14ac:dyDescent="0.35">
      <c r="A886" s="66" t="s">
        <v>946</v>
      </c>
      <c r="B886" s="67"/>
      <c r="C886" s="67"/>
      <c r="D886" s="68"/>
      <c r="E886" s="70"/>
      <c r="F886" s="104" t="s">
        <v>11009</v>
      </c>
      <c r="G886" s="67"/>
      <c r="H886" s="71"/>
      <c r="I886" s="72"/>
      <c r="J886" s="72"/>
      <c r="K886" s="71" t="s">
        <v>13603</v>
      </c>
      <c r="L886" s="75"/>
      <c r="M886" s="76"/>
      <c r="N886" s="76"/>
      <c r="O886" s="77"/>
      <c r="P886" s="78"/>
      <c r="Q886" s="78"/>
      <c r="R886" s="88"/>
      <c r="S886" s="88"/>
      <c r="T886" s="88"/>
      <c r="U886" s="88"/>
      <c r="V886" s="52"/>
      <c r="W886" s="52"/>
      <c r="X886" s="52"/>
      <c r="Y886" s="52"/>
      <c r="Z886" s="51"/>
      <c r="AA886" s="73"/>
      <c r="AB886" s="73"/>
      <c r="AC886" s="74"/>
      <c r="AD886" s="80">
        <v>110</v>
      </c>
      <c r="AE886" s="80">
        <v>651</v>
      </c>
      <c r="AF886" s="80">
        <v>446</v>
      </c>
      <c r="AG886" s="80">
        <v>149</v>
      </c>
      <c r="AH886" s="80"/>
      <c r="AI886" s="80" t="s">
        <v>8474</v>
      </c>
      <c r="AJ886" s="80" t="s">
        <v>9271</v>
      </c>
      <c r="AK886" s="80"/>
      <c r="AL886" s="80"/>
      <c r="AM886" s="82">
        <v>44369.782418981478</v>
      </c>
      <c r="AN886" s="80" t="s">
        <v>11418</v>
      </c>
      <c r="AO886" s="84" t="s">
        <v>12302</v>
      </c>
      <c r="AP886" s="80" t="s">
        <v>66</v>
      </c>
      <c r="AQ886" s="2"/>
      <c r="AR886" s="3"/>
      <c r="AS886" s="3"/>
      <c r="AT886" s="3"/>
      <c r="AU886" s="3"/>
    </row>
    <row r="887" spans="1:47" x14ac:dyDescent="0.35">
      <c r="A887" s="66" t="s">
        <v>893</v>
      </c>
      <c r="B887" s="67"/>
      <c r="C887" s="67"/>
      <c r="D887" s="68"/>
      <c r="E887" s="70"/>
      <c r="F887" s="104" t="s">
        <v>11010</v>
      </c>
      <c r="G887" s="67"/>
      <c r="H887" s="71"/>
      <c r="I887" s="72"/>
      <c r="J887" s="72"/>
      <c r="K887" s="71" t="s">
        <v>13604</v>
      </c>
      <c r="L887" s="75"/>
      <c r="M887" s="76"/>
      <c r="N887" s="76"/>
      <c r="O887" s="77"/>
      <c r="P887" s="78"/>
      <c r="Q887" s="78"/>
      <c r="R887" s="88"/>
      <c r="S887" s="88"/>
      <c r="T887" s="88"/>
      <c r="U887" s="88"/>
      <c r="V887" s="52"/>
      <c r="W887" s="52"/>
      <c r="X887" s="52"/>
      <c r="Y887" s="52"/>
      <c r="Z887" s="51"/>
      <c r="AA887" s="73"/>
      <c r="AB887" s="73"/>
      <c r="AC887" s="74"/>
      <c r="AD887" s="80">
        <v>483</v>
      </c>
      <c r="AE887" s="80">
        <v>104</v>
      </c>
      <c r="AF887" s="80">
        <v>3049</v>
      </c>
      <c r="AG887" s="80">
        <v>17476</v>
      </c>
      <c r="AH887" s="80"/>
      <c r="AI887" s="80" t="s">
        <v>8475</v>
      </c>
      <c r="AJ887" s="80"/>
      <c r="AK887" s="80"/>
      <c r="AL887" s="80"/>
      <c r="AM887" s="82">
        <v>40359.269907407404</v>
      </c>
      <c r="AN887" s="80" t="s">
        <v>11418</v>
      </c>
      <c r="AO887" s="84" t="s">
        <v>12303</v>
      </c>
      <c r="AP887" s="80" t="s">
        <v>66</v>
      </c>
      <c r="AQ887" s="2"/>
      <c r="AR887" s="3"/>
      <c r="AS887" s="3"/>
      <c r="AT887" s="3"/>
      <c r="AU887" s="3"/>
    </row>
    <row r="888" spans="1:47" x14ac:dyDescent="0.35">
      <c r="A888" s="66" t="s">
        <v>894</v>
      </c>
      <c r="B888" s="67"/>
      <c r="C888" s="67"/>
      <c r="D888" s="68"/>
      <c r="E888" s="70"/>
      <c r="F888" s="104" t="s">
        <v>11011</v>
      </c>
      <c r="G888" s="67"/>
      <c r="H888" s="71"/>
      <c r="I888" s="72"/>
      <c r="J888" s="72"/>
      <c r="K888" s="71" t="s">
        <v>13605</v>
      </c>
      <c r="L888" s="75"/>
      <c r="M888" s="76"/>
      <c r="N888" s="76"/>
      <c r="O888" s="77"/>
      <c r="P888" s="78"/>
      <c r="Q888" s="78"/>
      <c r="R888" s="88"/>
      <c r="S888" s="88"/>
      <c r="T888" s="88"/>
      <c r="U888" s="88"/>
      <c r="V888" s="52"/>
      <c r="W888" s="52"/>
      <c r="X888" s="52"/>
      <c r="Y888" s="52"/>
      <c r="Z888" s="51"/>
      <c r="AA888" s="73"/>
      <c r="AB888" s="73"/>
      <c r="AC888" s="74"/>
      <c r="AD888" s="80">
        <v>843</v>
      </c>
      <c r="AE888" s="80">
        <v>381</v>
      </c>
      <c r="AF888" s="80">
        <v>7453</v>
      </c>
      <c r="AG888" s="80">
        <v>5476</v>
      </c>
      <c r="AH888" s="80"/>
      <c r="AI888" s="80" t="s">
        <v>8476</v>
      </c>
      <c r="AJ888" s="80" t="s">
        <v>8898</v>
      </c>
      <c r="AK888" s="80"/>
      <c r="AL888" s="80"/>
      <c r="AM888" s="82">
        <v>42622.324247685188</v>
      </c>
      <c r="AN888" s="80" t="s">
        <v>11418</v>
      </c>
      <c r="AO888" s="84" t="s">
        <v>12304</v>
      </c>
      <c r="AP888" s="80" t="s">
        <v>66</v>
      </c>
      <c r="AQ888" s="2"/>
      <c r="AR888" s="3"/>
      <c r="AS888" s="3"/>
      <c r="AT888" s="3"/>
      <c r="AU888" s="3"/>
    </row>
    <row r="889" spans="1:47" x14ac:dyDescent="0.35">
      <c r="A889" s="66" t="s">
        <v>895</v>
      </c>
      <c r="B889" s="67"/>
      <c r="C889" s="67"/>
      <c r="D889" s="68"/>
      <c r="E889" s="70"/>
      <c r="F889" s="104" t="s">
        <v>11012</v>
      </c>
      <c r="G889" s="67"/>
      <c r="H889" s="71"/>
      <c r="I889" s="72"/>
      <c r="J889" s="72"/>
      <c r="K889" s="71" t="s">
        <v>13606</v>
      </c>
      <c r="L889" s="75"/>
      <c r="M889" s="76"/>
      <c r="N889" s="76"/>
      <c r="O889" s="77"/>
      <c r="P889" s="78"/>
      <c r="Q889" s="78"/>
      <c r="R889" s="88"/>
      <c r="S889" s="88"/>
      <c r="T889" s="88"/>
      <c r="U889" s="88"/>
      <c r="V889" s="52"/>
      <c r="W889" s="52"/>
      <c r="X889" s="52"/>
      <c r="Y889" s="52"/>
      <c r="Z889" s="51"/>
      <c r="AA889" s="73"/>
      <c r="AB889" s="73"/>
      <c r="AC889" s="74"/>
      <c r="AD889" s="80">
        <v>367</v>
      </c>
      <c r="AE889" s="80">
        <v>132</v>
      </c>
      <c r="AF889" s="80">
        <v>3277</v>
      </c>
      <c r="AG889" s="80">
        <v>2740</v>
      </c>
      <c r="AH889" s="80"/>
      <c r="AI889" s="80" t="s">
        <v>8477</v>
      </c>
      <c r="AJ889" s="80" t="s">
        <v>9272</v>
      </c>
      <c r="AK889" s="84" t="s">
        <v>9902</v>
      </c>
      <c r="AL889" s="80"/>
      <c r="AM889" s="82">
        <v>44153.844826388886</v>
      </c>
      <c r="AN889" s="80" t="s">
        <v>11418</v>
      </c>
      <c r="AO889" s="84" t="s">
        <v>12305</v>
      </c>
      <c r="AP889" s="80" t="s">
        <v>66</v>
      </c>
      <c r="AQ889" s="2"/>
      <c r="AR889" s="3"/>
      <c r="AS889" s="3"/>
      <c r="AT889" s="3"/>
      <c r="AU889" s="3"/>
    </row>
    <row r="890" spans="1:47" x14ac:dyDescent="0.35">
      <c r="A890" s="66" t="s">
        <v>896</v>
      </c>
      <c r="B890" s="67"/>
      <c r="C890" s="67"/>
      <c r="D890" s="68"/>
      <c r="E890" s="70"/>
      <c r="F890" s="104" t="s">
        <v>11013</v>
      </c>
      <c r="G890" s="67"/>
      <c r="H890" s="71"/>
      <c r="I890" s="72"/>
      <c r="J890" s="72"/>
      <c r="K890" s="71" t="s">
        <v>13607</v>
      </c>
      <c r="L890" s="75"/>
      <c r="M890" s="76"/>
      <c r="N890" s="76"/>
      <c r="O890" s="77"/>
      <c r="P890" s="78"/>
      <c r="Q890" s="78"/>
      <c r="R890" s="88"/>
      <c r="S890" s="88"/>
      <c r="T890" s="88"/>
      <c r="U890" s="88"/>
      <c r="V890" s="52"/>
      <c r="W890" s="52"/>
      <c r="X890" s="52"/>
      <c r="Y890" s="52"/>
      <c r="Z890" s="51"/>
      <c r="AA890" s="73"/>
      <c r="AB890" s="73"/>
      <c r="AC890" s="74"/>
      <c r="AD890" s="80">
        <v>3380</v>
      </c>
      <c r="AE890" s="80">
        <v>4459</v>
      </c>
      <c r="AF890" s="80">
        <v>195495</v>
      </c>
      <c r="AG890" s="80">
        <v>124744</v>
      </c>
      <c r="AH890" s="80"/>
      <c r="AI890" s="80" t="s">
        <v>8478</v>
      </c>
      <c r="AJ890" s="80"/>
      <c r="AK890" s="80"/>
      <c r="AL890" s="80"/>
      <c r="AM890" s="82">
        <v>42832.599386574075</v>
      </c>
      <c r="AN890" s="80" t="s">
        <v>11418</v>
      </c>
      <c r="AO890" s="84" t="s">
        <v>12306</v>
      </c>
      <c r="AP890" s="80" t="s">
        <v>66</v>
      </c>
      <c r="AQ890" s="2"/>
      <c r="AR890" s="3"/>
      <c r="AS890" s="3"/>
      <c r="AT890" s="3"/>
      <c r="AU890" s="3"/>
    </row>
    <row r="891" spans="1:47" x14ac:dyDescent="0.35">
      <c r="A891" s="66" t="s">
        <v>897</v>
      </c>
      <c r="B891" s="67"/>
      <c r="C891" s="67"/>
      <c r="D891" s="68"/>
      <c r="E891" s="70"/>
      <c r="F891" s="104" t="s">
        <v>11014</v>
      </c>
      <c r="G891" s="67"/>
      <c r="H891" s="71"/>
      <c r="I891" s="72"/>
      <c r="J891" s="72"/>
      <c r="K891" s="71" t="s">
        <v>13608</v>
      </c>
      <c r="L891" s="75"/>
      <c r="M891" s="76"/>
      <c r="N891" s="76"/>
      <c r="O891" s="77"/>
      <c r="P891" s="78"/>
      <c r="Q891" s="78"/>
      <c r="R891" s="88"/>
      <c r="S891" s="88"/>
      <c r="T891" s="88"/>
      <c r="U891" s="88"/>
      <c r="V891" s="52"/>
      <c r="W891" s="52"/>
      <c r="X891" s="52"/>
      <c r="Y891" s="52"/>
      <c r="Z891" s="51"/>
      <c r="AA891" s="73"/>
      <c r="AB891" s="73"/>
      <c r="AC891" s="74"/>
      <c r="AD891" s="80">
        <v>427</v>
      </c>
      <c r="AE891" s="80">
        <v>154</v>
      </c>
      <c r="AF891" s="80">
        <v>522</v>
      </c>
      <c r="AG891" s="80">
        <v>1578</v>
      </c>
      <c r="AH891" s="80"/>
      <c r="AI891" s="80" t="s">
        <v>8479</v>
      </c>
      <c r="AJ891" s="80" t="s">
        <v>8875</v>
      </c>
      <c r="AK891" s="80"/>
      <c r="AL891" s="80"/>
      <c r="AM891" s="82">
        <v>42828.544421296298</v>
      </c>
      <c r="AN891" s="80" t="s">
        <v>11418</v>
      </c>
      <c r="AO891" s="84" t="s">
        <v>12307</v>
      </c>
      <c r="AP891" s="80" t="s">
        <v>66</v>
      </c>
      <c r="AQ891" s="2"/>
      <c r="AR891" s="3"/>
      <c r="AS891" s="3"/>
      <c r="AT891" s="3"/>
      <c r="AU891" s="3"/>
    </row>
    <row r="892" spans="1:47" x14ac:dyDescent="0.35">
      <c r="A892" s="66" t="s">
        <v>898</v>
      </c>
      <c r="B892" s="67"/>
      <c r="C892" s="67"/>
      <c r="D892" s="68"/>
      <c r="E892" s="70"/>
      <c r="F892" s="104" t="s">
        <v>11015</v>
      </c>
      <c r="G892" s="67"/>
      <c r="H892" s="71"/>
      <c r="I892" s="72"/>
      <c r="J892" s="72"/>
      <c r="K892" s="71" t="s">
        <v>13609</v>
      </c>
      <c r="L892" s="75"/>
      <c r="M892" s="76"/>
      <c r="N892" s="76"/>
      <c r="O892" s="77"/>
      <c r="P892" s="78"/>
      <c r="Q892" s="78"/>
      <c r="R892" s="88"/>
      <c r="S892" s="88"/>
      <c r="T892" s="88"/>
      <c r="U892" s="88"/>
      <c r="V892" s="52"/>
      <c r="W892" s="52"/>
      <c r="X892" s="52"/>
      <c r="Y892" s="52"/>
      <c r="Z892" s="51"/>
      <c r="AA892" s="73"/>
      <c r="AB892" s="73"/>
      <c r="AC892" s="74"/>
      <c r="AD892" s="80">
        <v>1</v>
      </c>
      <c r="AE892" s="80">
        <v>2160</v>
      </c>
      <c r="AF892" s="80">
        <v>31513</v>
      </c>
      <c r="AG892" s="80">
        <v>15</v>
      </c>
      <c r="AH892" s="80"/>
      <c r="AI892" s="80" t="s">
        <v>8480</v>
      </c>
      <c r="AJ892" s="80" t="s">
        <v>8875</v>
      </c>
      <c r="AK892" s="80"/>
      <c r="AL892" s="80"/>
      <c r="AM892" s="82">
        <v>41678.344583333332</v>
      </c>
      <c r="AN892" s="80" t="s">
        <v>11418</v>
      </c>
      <c r="AO892" s="84" t="s">
        <v>12308</v>
      </c>
      <c r="AP892" s="80" t="s">
        <v>66</v>
      </c>
      <c r="AQ892" s="2"/>
      <c r="AR892" s="3"/>
      <c r="AS892" s="3"/>
      <c r="AT892" s="3"/>
      <c r="AU892" s="3"/>
    </row>
    <row r="893" spans="1:47" x14ac:dyDescent="0.35">
      <c r="A893" s="66" t="s">
        <v>899</v>
      </c>
      <c r="B893" s="67"/>
      <c r="C893" s="67"/>
      <c r="D893" s="68"/>
      <c r="E893" s="70"/>
      <c r="F893" s="104" t="s">
        <v>11016</v>
      </c>
      <c r="G893" s="67"/>
      <c r="H893" s="71"/>
      <c r="I893" s="72"/>
      <c r="J893" s="72"/>
      <c r="K893" s="71" t="s">
        <v>13610</v>
      </c>
      <c r="L893" s="75"/>
      <c r="M893" s="76"/>
      <c r="N893" s="76"/>
      <c r="O893" s="77"/>
      <c r="P893" s="78"/>
      <c r="Q893" s="78"/>
      <c r="R893" s="88"/>
      <c r="S893" s="88"/>
      <c r="T893" s="88"/>
      <c r="U893" s="88"/>
      <c r="V893" s="52"/>
      <c r="W893" s="52"/>
      <c r="X893" s="52"/>
      <c r="Y893" s="52"/>
      <c r="Z893" s="51"/>
      <c r="AA893" s="73"/>
      <c r="AB893" s="73"/>
      <c r="AC893" s="74"/>
      <c r="AD893" s="80">
        <v>4382</v>
      </c>
      <c r="AE893" s="80">
        <v>3500</v>
      </c>
      <c r="AF893" s="80">
        <v>384793</v>
      </c>
      <c r="AG893" s="80">
        <v>35824</v>
      </c>
      <c r="AH893" s="80"/>
      <c r="AI893" s="80" t="s">
        <v>8481</v>
      </c>
      <c r="AJ893" s="80" t="s">
        <v>9273</v>
      </c>
      <c r="AK893" s="80"/>
      <c r="AL893" s="80"/>
      <c r="AM893" s="82">
        <v>40348.036956018521</v>
      </c>
      <c r="AN893" s="80" t="s">
        <v>11418</v>
      </c>
      <c r="AO893" s="84" t="s">
        <v>12309</v>
      </c>
      <c r="AP893" s="80" t="s">
        <v>66</v>
      </c>
      <c r="AQ893" s="2"/>
      <c r="AR893" s="3"/>
      <c r="AS893" s="3"/>
      <c r="AT893" s="3"/>
      <c r="AU893" s="3"/>
    </row>
    <row r="894" spans="1:47" x14ac:dyDescent="0.35">
      <c r="A894" s="66" t="s">
        <v>1428</v>
      </c>
      <c r="B894" s="67"/>
      <c r="C894" s="67"/>
      <c r="D894" s="68"/>
      <c r="E894" s="70"/>
      <c r="F894" s="104" t="s">
        <v>11017</v>
      </c>
      <c r="G894" s="67"/>
      <c r="H894" s="71"/>
      <c r="I894" s="72"/>
      <c r="J894" s="72"/>
      <c r="K894" s="71" t="s">
        <v>13611</v>
      </c>
      <c r="L894" s="75"/>
      <c r="M894" s="76"/>
      <c r="N894" s="76"/>
      <c r="O894" s="77"/>
      <c r="P894" s="78"/>
      <c r="Q894" s="78"/>
      <c r="R894" s="88"/>
      <c r="S894" s="88"/>
      <c r="T894" s="88"/>
      <c r="U894" s="88"/>
      <c r="V894" s="52"/>
      <c r="W894" s="52"/>
      <c r="X894" s="52"/>
      <c r="Y894" s="52"/>
      <c r="Z894" s="51"/>
      <c r="AA894" s="73"/>
      <c r="AB894" s="73"/>
      <c r="AC894" s="74"/>
      <c r="AD894" s="80">
        <v>414</v>
      </c>
      <c r="AE894" s="80">
        <v>11493</v>
      </c>
      <c r="AF894" s="80">
        <v>70525</v>
      </c>
      <c r="AG894" s="80">
        <v>29419</v>
      </c>
      <c r="AH894" s="80"/>
      <c r="AI894" s="80" t="s">
        <v>8482</v>
      </c>
      <c r="AJ894" s="80"/>
      <c r="AK894" s="80"/>
      <c r="AL894" s="80"/>
      <c r="AM894" s="82">
        <v>41171.311053240737</v>
      </c>
      <c r="AN894" s="80" t="s">
        <v>11418</v>
      </c>
      <c r="AO894" s="84" t="s">
        <v>12310</v>
      </c>
      <c r="AP894" s="80" t="s">
        <v>65</v>
      </c>
      <c r="AQ894" s="2"/>
      <c r="AR894" s="3"/>
      <c r="AS894" s="3"/>
      <c r="AT894" s="3"/>
      <c r="AU894" s="3"/>
    </row>
    <row r="895" spans="1:47" x14ac:dyDescent="0.35">
      <c r="A895" s="66" t="s">
        <v>901</v>
      </c>
      <c r="B895" s="67"/>
      <c r="C895" s="67"/>
      <c r="D895" s="68"/>
      <c r="E895" s="70"/>
      <c r="F895" s="104" t="s">
        <v>11018</v>
      </c>
      <c r="G895" s="67"/>
      <c r="H895" s="71"/>
      <c r="I895" s="72"/>
      <c r="J895" s="72"/>
      <c r="K895" s="71" t="s">
        <v>13612</v>
      </c>
      <c r="L895" s="75"/>
      <c r="M895" s="76"/>
      <c r="N895" s="76"/>
      <c r="O895" s="77"/>
      <c r="P895" s="78"/>
      <c r="Q895" s="78"/>
      <c r="R895" s="88"/>
      <c r="S895" s="88"/>
      <c r="T895" s="88"/>
      <c r="U895" s="88"/>
      <c r="V895" s="52"/>
      <c r="W895" s="52"/>
      <c r="X895" s="52"/>
      <c r="Y895" s="52"/>
      <c r="Z895" s="51"/>
      <c r="AA895" s="73"/>
      <c r="AB895" s="73"/>
      <c r="AC895" s="74"/>
      <c r="AD895" s="80">
        <v>3305</v>
      </c>
      <c r="AE895" s="80">
        <v>7919</v>
      </c>
      <c r="AF895" s="80">
        <v>20847</v>
      </c>
      <c r="AG895" s="80">
        <v>104932</v>
      </c>
      <c r="AH895" s="80"/>
      <c r="AI895" s="80" t="s">
        <v>8483</v>
      </c>
      <c r="AJ895" s="80" t="s">
        <v>9274</v>
      </c>
      <c r="AK895" s="84" t="s">
        <v>9903</v>
      </c>
      <c r="AL895" s="80"/>
      <c r="AM895" s="82">
        <v>43398.551608796297</v>
      </c>
      <c r="AN895" s="80" t="s">
        <v>11418</v>
      </c>
      <c r="AO895" s="84" t="s">
        <v>12311</v>
      </c>
      <c r="AP895" s="80" t="s">
        <v>66</v>
      </c>
      <c r="AQ895" s="2"/>
      <c r="AR895" s="3"/>
      <c r="AS895" s="3"/>
      <c r="AT895" s="3"/>
      <c r="AU895" s="3"/>
    </row>
    <row r="896" spans="1:47" x14ac:dyDescent="0.35">
      <c r="A896" s="66" t="s">
        <v>902</v>
      </c>
      <c r="B896" s="67"/>
      <c r="C896" s="67"/>
      <c r="D896" s="68"/>
      <c r="E896" s="70"/>
      <c r="F896" s="104" t="s">
        <v>11019</v>
      </c>
      <c r="G896" s="67"/>
      <c r="H896" s="71"/>
      <c r="I896" s="72"/>
      <c r="J896" s="72"/>
      <c r="K896" s="71" t="s">
        <v>13613</v>
      </c>
      <c r="L896" s="75"/>
      <c r="M896" s="76"/>
      <c r="N896" s="76"/>
      <c r="O896" s="77"/>
      <c r="P896" s="78"/>
      <c r="Q896" s="78"/>
      <c r="R896" s="88"/>
      <c r="S896" s="88"/>
      <c r="T896" s="88"/>
      <c r="U896" s="88"/>
      <c r="V896" s="52"/>
      <c r="W896" s="52"/>
      <c r="X896" s="52"/>
      <c r="Y896" s="52"/>
      <c r="Z896" s="51"/>
      <c r="AA896" s="73"/>
      <c r="AB896" s="73"/>
      <c r="AC896" s="74"/>
      <c r="AD896" s="80">
        <v>2131</v>
      </c>
      <c r="AE896" s="80">
        <v>342</v>
      </c>
      <c r="AF896" s="80">
        <v>16627</v>
      </c>
      <c r="AG896" s="80">
        <v>28602</v>
      </c>
      <c r="AH896" s="80"/>
      <c r="AI896" s="80" t="s">
        <v>8484</v>
      </c>
      <c r="AJ896" s="80" t="s">
        <v>9275</v>
      </c>
      <c r="AK896" s="80"/>
      <c r="AL896" s="80"/>
      <c r="AM896" s="82">
        <v>43427.711446759262</v>
      </c>
      <c r="AN896" s="80" t="s">
        <v>11418</v>
      </c>
      <c r="AO896" s="84" t="s">
        <v>12312</v>
      </c>
      <c r="AP896" s="80" t="s">
        <v>66</v>
      </c>
      <c r="AQ896" s="2"/>
      <c r="AR896" s="3"/>
      <c r="AS896" s="3"/>
      <c r="AT896" s="3"/>
      <c r="AU896" s="3"/>
    </row>
    <row r="897" spans="1:47" x14ac:dyDescent="0.35">
      <c r="A897" s="66" t="s">
        <v>903</v>
      </c>
      <c r="B897" s="67"/>
      <c r="C897" s="67"/>
      <c r="D897" s="68"/>
      <c r="E897" s="70"/>
      <c r="F897" s="104" t="s">
        <v>11020</v>
      </c>
      <c r="G897" s="67"/>
      <c r="H897" s="71"/>
      <c r="I897" s="72"/>
      <c r="J897" s="72"/>
      <c r="K897" s="71" t="s">
        <v>13614</v>
      </c>
      <c r="L897" s="75"/>
      <c r="M897" s="76"/>
      <c r="N897" s="76"/>
      <c r="O897" s="77"/>
      <c r="P897" s="78"/>
      <c r="Q897" s="78"/>
      <c r="R897" s="88"/>
      <c r="S897" s="88"/>
      <c r="T897" s="88"/>
      <c r="U897" s="88"/>
      <c r="V897" s="52"/>
      <c r="W897" s="52"/>
      <c r="X897" s="52"/>
      <c r="Y897" s="52"/>
      <c r="Z897" s="51"/>
      <c r="AA897" s="73"/>
      <c r="AB897" s="73"/>
      <c r="AC897" s="74"/>
      <c r="AD897" s="80">
        <v>1381</v>
      </c>
      <c r="AE897" s="80">
        <v>253</v>
      </c>
      <c r="AF897" s="80">
        <v>70838</v>
      </c>
      <c r="AG897" s="80">
        <v>18713</v>
      </c>
      <c r="AH897" s="80"/>
      <c r="AI897" s="80" t="s">
        <v>8485</v>
      </c>
      <c r="AJ897" s="80" t="s">
        <v>8892</v>
      </c>
      <c r="AK897" s="84" t="s">
        <v>9904</v>
      </c>
      <c r="AL897" s="80"/>
      <c r="AM897" s="82">
        <v>40874.598078703704</v>
      </c>
      <c r="AN897" s="80" t="s">
        <v>11418</v>
      </c>
      <c r="AO897" s="84" t="s">
        <v>12313</v>
      </c>
      <c r="AP897" s="80" t="s">
        <v>66</v>
      </c>
      <c r="AQ897" s="2"/>
      <c r="AR897" s="3"/>
      <c r="AS897" s="3"/>
      <c r="AT897" s="3"/>
      <c r="AU897" s="3"/>
    </row>
    <row r="898" spans="1:47" x14ac:dyDescent="0.35">
      <c r="A898" s="66" t="s">
        <v>904</v>
      </c>
      <c r="B898" s="67"/>
      <c r="C898" s="67"/>
      <c r="D898" s="68"/>
      <c r="E898" s="70"/>
      <c r="F898" s="104" t="s">
        <v>11021</v>
      </c>
      <c r="G898" s="67"/>
      <c r="H898" s="71"/>
      <c r="I898" s="72"/>
      <c r="J898" s="72"/>
      <c r="K898" s="71" t="s">
        <v>13615</v>
      </c>
      <c r="L898" s="75"/>
      <c r="M898" s="76"/>
      <c r="N898" s="76"/>
      <c r="O898" s="77"/>
      <c r="P898" s="78"/>
      <c r="Q898" s="78"/>
      <c r="R898" s="88"/>
      <c r="S898" s="88"/>
      <c r="T898" s="88"/>
      <c r="U898" s="88"/>
      <c r="V898" s="52"/>
      <c r="W898" s="52"/>
      <c r="X898" s="52"/>
      <c r="Y898" s="52"/>
      <c r="Z898" s="51"/>
      <c r="AA898" s="73"/>
      <c r="AB898" s="73"/>
      <c r="AC898" s="74"/>
      <c r="AD898" s="80">
        <v>288</v>
      </c>
      <c r="AE898" s="80">
        <v>94</v>
      </c>
      <c r="AF898" s="80">
        <v>508</v>
      </c>
      <c r="AG898" s="80">
        <v>421</v>
      </c>
      <c r="AH898" s="80"/>
      <c r="AI898" s="80"/>
      <c r="AJ898" s="80" t="s">
        <v>9276</v>
      </c>
      <c r="AK898" s="80"/>
      <c r="AL898" s="80"/>
      <c r="AM898" s="82">
        <v>40862.614988425928</v>
      </c>
      <c r="AN898" s="80" t="s">
        <v>11418</v>
      </c>
      <c r="AO898" s="84" t="s">
        <v>12314</v>
      </c>
      <c r="AP898" s="80" t="s">
        <v>66</v>
      </c>
      <c r="AQ898" s="2"/>
      <c r="AR898" s="3"/>
      <c r="AS898" s="3"/>
      <c r="AT898" s="3"/>
      <c r="AU898" s="3"/>
    </row>
    <row r="899" spans="1:47" x14ac:dyDescent="0.35">
      <c r="A899" s="66" t="s">
        <v>905</v>
      </c>
      <c r="B899" s="67"/>
      <c r="C899" s="67"/>
      <c r="D899" s="68"/>
      <c r="E899" s="70"/>
      <c r="F899" s="104" t="s">
        <v>11022</v>
      </c>
      <c r="G899" s="67"/>
      <c r="H899" s="71"/>
      <c r="I899" s="72"/>
      <c r="J899" s="72"/>
      <c r="K899" s="71" t="s">
        <v>13616</v>
      </c>
      <c r="L899" s="75"/>
      <c r="M899" s="76"/>
      <c r="N899" s="76"/>
      <c r="O899" s="77"/>
      <c r="P899" s="78"/>
      <c r="Q899" s="78"/>
      <c r="R899" s="88"/>
      <c r="S899" s="88"/>
      <c r="T899" s="88"/>
      <c r="U899" s="88"/>
      <c r="V899" s="52"/>
      <c r="W899" s="52"/>
      <c r="X899" s="52"/>
      <c r="Y899" s="52"/>
      <c r="Z899" s="51"/>
      <c r="AA899" s="73"/>
      <c r="AB899" s="73"/>
      <c r="AC899" s="74"/>
      <c r="AD899" s="80">
        <v>155</v>
      </c>
      <c r="AE899" s="80">
        <v>53</v>
      </c>
      <c r="AF899" s="80">
        <v>169</v>
      </c>
      <c r="AG899" s="80">
        <v>323</v>
      </c>
      <c r="AH899" s="80"/>
      <c r="AI899" s="80" t="s">
        <v>8486</v>
      </c>
      <c r="AJ899" s="80" t="s">
        <v>9277</v>
      </c>
      <c r="AK899" s="84" t="s">
        <v>9905</v>
      </c>
      <c r="AL899" s="80"/>
      <c r="AM899" s="82">
        <v>43585.678796296299</v>
      </c>
      <c r="AN899" s="80" t="s">
        <v>11418</v>
      </c>
      <c r="AO899" s="84" t="s">
        <v>12315</v>
      </c>
      <c r="AP899" s="80" t="s">
        <v>66</v>
      </c>
      <c r="AQ899" s="2"/>
      <c r="AR899" s="3"/>
      <c r="AS899" s="3"/>
      <c r="AT899" s="3"/>
      <c r="AU899" s="3"/>
    </row>
    <row r="900" spans="1:47" x14ac:dyDescent="0.35">
      <c r="A900" s="66" t="s">
        <v>906</v>
      </c>
      <c r="B900" s="67"/>
      <c r="C900" s="67"/>
      <c r="D900" s="68"/>
      <c r="E900" s="70"/>
      <c r="F900" s="104" t="s">
        <v>11023</v>
      </c>
      <c r="G900" s="67"/>
      <c r="H900" s="71"/>
      <c r="I900" s="72"/>
      <c r="J900" s="72"/>
      <c r="K900" s="71" t="s">
        <v>13617</v>
      </c>
      <c r="L900" s="75"/>
      <c r="M900" s="76"/>
      <c r="N900" s="76"/>
      <c r="O900" s="77"/>
      <c r="P900" s="78"/>
      <c r="Q900" s="78"/>
      <c r="R900" s="88"/>
      <c r="S900" s="88"/>
      <c r="T900" s="88"/>
      <c r="U900" s="88"/>
      <c r="V900" s="52"/>
      <c r="W900" s="52"/>
      <c r="X900" s="52"/>
      <c r="Y900" s="52"/>
      <c r="Z900" s="51"/>
      <c r="AA900" s="73"/>
      <c r="AB900" s="73"/>
      <c r="AC900" s="74"/>
      <c r="AD900" s="80">
        <v>1</v>
      </c>
      <c r="AE900" s="80">
        <v>7342</v>
      </c>
      <c r="AF900" s="80">
        <v>534209</v>
      </c>
      <c r="AG900" s="80">
        <v>72781</v>
      </c>
      <c r="AH900" s="80"/>
      <c r="AI900" s="80" t="s">
        <v>8487</v>
      </c>
      <c r="AJ900" s="80"/>
      <c r="AK900" s="80"/>
      <c r="AL900" s="80"/>
      <c r="AM900" s="82">
        <v>41338.52008101852</v>
      </c>
      <c r="AN900" s="80" t="s">
        <v>11418</v>
      </c>
      <c r="AO900" s="84" t="s">
        <v>12316</v>
      </c>
      <c r="AP900" s="80" t="s">
        <v>66</v>
      </c>
      <c r="AQ900" s="2"/>
      <c r="AR900" s="3"/>
      <c r="AS900" s="3"/>
      <c r="AT900" s="3"/>
      <c r="AU900" s="3"/>
    </row>
    <row r="901" spans="1:47" x14ac:dyDescent="0.35">
      <c r="A901" s="66" t="s">
        <v>907</v>
      </c>
      <c r="B901" s="67"/>
      <c r="C901" s="67"/>
      <c r="D901" s="68"/>
      <c r="E901" s="70"/>
      <c r="F901" s="104" t="s">
        <v>11024</v>
      </c>
      <c r="G901" s="67"/>
      <c r="H901" s="71"/>
      <c r="I901" s="72"/>
      <c r="J901" s="72"/>
      <c r="K901" s="71" t="s">
        <v>13618</v>
      </c>
      <c r="L901" s="75"/>
      <c r="M901" s="76"/>
      <c r="N901" s="76"/>
      <c r="O901" s="77"/>
      <c r="P901" s="78"/>
      <c r="Q901" s="78"/>
      <c r="R901" s="88"/>
      <c r="S901" s="88"/>
      <c r="T901" s="88"/>
      <c r="U901" s="88"/>
      <c r="V901" s="52"/>
      <c r="W901" s="52"/>
      <c r="X901" s="52"/>
      <c r="Y901" s="52"/>
      <c r="Z901" s="51"/>
      <c r="AA901" s="73"/>
      <c r="AB901" s="73"/>
      <c r="AC901" s="74"/>
      <c r="AD901" s="80">
        <v>950</v>
      </c>
      <c r="AE901" s="80">
        <v>2350</v>
      </c>
      <c r="AF901" s="80">
        <v>7676</v>
      </c>
      <c r="AG901" s="80">
        <v>6993</v>
      </c>
      <c r="AH901" s="80"/>
      <c r="AI901" s="80" t="s">
        <v>8488</v>
      </c>
      <c r="AJ901" s="80" t="s">
        <v>8892</v>
      </c>
      <c r="AK901" s="84" t="s">
        <v>9906</v>
      </c>
      <c r="AL901" s="80"/>
      <c r="AM901" s="82">
        <v>41163.430358796293</v>
      </c>
      <c r="AN901" s="80" t="s">
        <v>11418</v>
      </c>
      <c r="AO901" s="84" t="s">
        <v>12317</v>
      </c>
      <c r="AP901" s="80" t="s">
        <v>66</v>
      </c>
      <c r="AQ901" s="2"/>
      <c r="AR901" s="3"/>
      <c r="AS901" s="3"/>
      <c r="AT901" s="3"/>
      <c r="AU901" s="3"/>
    </row>
    <row r="902" spans="1:47" x14ac:dyDescent="0.35">
      <c r="A902" s="66" t="s">
        <v>908</v>
      </c>
      <c r="B902" s="67"/>
      <c r="C902" s="67"/>
      <c r="D902" s="68"/>
      <c r="E902" s="70"/>
      <c r="F902" s="104" t="s">
        <v>11025</v>
      </c>
      <c r="G902" s="67"/>
      <c r="H902" s="71"/>
      <c r="I902" s="72"/>
      <c r="J902" s="72"/>
      <c r="K902" s="71" t="s">
        <v>13619</v>
      </c>
      <c r="L902" s="75"/>
      <c r="M902" s="76"/>
      <c r="N902" s="76"/>
      <c r="O902" s="77"/>
      <c r="P902" s="78"/>
      <c r="Q902" s="78"/>
      <c r="R902" s="88"/>
      <c r="S902" s="88"/>
      <c r="T902" s="88"/>
      <c r="U902" s="88"/>
      <c r="V902" s="52"/>
      <c r="W902" s="52"/>
      <c r="X902" s="52"/>
      <c r="Y902" s="52"/>
      <c r="Z902" s="51"/>
      <c r="AA902" s="73"/>
      <c r="AB902" s="73"/>
      <c r="AC902" s="74"/>
      <c r="AD902" s="80">
        <v>2423</v>
      </c>
      <c r="AE902" s="80">
        <v>3212</v>
      </c>
      <c r="AF902" s="80">
        <v>18333</v>
      </c>
      <c r="AG902" s="80">
        <v>10959</v>
      </c>
      <c r="AH902" s="80"/>
      <c r="AI902" s="80" t="s">
        <v>8489</v>
      </c>
      <c r="AJ902" s="80" t="s">
        <v>9278</v>
      </c>
      <c r="AK902" s="84" t="s">
        <v>9907</v>
      </c>
      <c r="AL902" s="80"/>
      <c r="AM902" s="82">
        <v>40870.52820601852</v>
      </c>
      <c r="AN902" s="80" t="s">
        <v>11418</v>
      </c>
      <c r="AO902" s="84" t="s">
        <v>12318</v>
      </c>
      <c r="AP902" s="80" t="s">
        <v>66</v>
      </c>
      <c r="AQ902" s="2"/>
      <c r="AR902" s="3"/>
      <c r="AS902" s="3"/>
      <c r="AT902" s="3"/>
      <c r="AU902" s="3"/>
    </row>
    <row r="903" spans="1:47" x14ac:dyDescent="0.35">
      <c r="A903" s="66" t="s">
        <v>909</v>
      </c>
      <c r="B903" s="67"/>
      <c r="C903" s="67"/>
      <c r="D903" s="68"/>
      <c r="E903" s="70"/>
      <c r="F903" s="104" t="s">
        <v>11026</v>
      </c>
      <c r="G903" s="67"/>
      <c r="H903" s="71"/>
      <c r="I903" s="72"/>
      <c r="J903" s="72"/>
      <c r="K903" s="71" t="s">
        <v>13620</v>
      </c>
      <c r="L903" s="75"/>
      <c r="M903" s="76"/>
      <c r="N903" s="76"/>
      <c r="O903" s="77"/>
      <c r="P903" s="78"/>
      <c r="Q903" s="78"/>
      <c r="R903" s="88"/>
      <c r="S903" s="88"/>
      <c r="T903" s="88"/>
      <c r="U903" s="88"/>
      <c r="V903" s="52"/>
      <c r="W903" s="52"/>
      <c r="X903" s="52"/>
      <c r="Y903" s="52"/>
      <c r="Z903" s="51"/>
      <c r="AA903" s="73"/>
      <c r="AB903" s="73"/>
      <c r="AC903" s="74"/>
      <c r="AD903" s="80">
        <v>1435</v>
      </c>
      <c r="AE903" s="80">
        <v>1277</v>
      </c>
      <c r="AF903" s="80">
        <v>10470</v>
      </c>
      <c r="AG903" s="80">
        <v>6866</v>
      </c>
      <c r="AH903" s="80"/>
      <c r="AI903" s="80" t="s">
        <v>8490</v>
      </c>
      <c r="AJ903" s="80" t="s">
        <v>8892</v>
      </c>
      <c r="AK903" s="80"/>
      <c r="AL903" s="80"/>
      <c r="AM903" s="82">
        <v>42750.634513888886</v>
      </c>
      <c r="AN903" s="80" t="s">
        <v>11418</v>
      </c>
      <c r="AO903" s="84" t="s">
        <v>12319</v>
      </c>
      <c r="AP903" s="80" t="s">
        <v>66</v>
      </c>
      <c r="AQ903" s="2"/>
      <c r="AR903" s="3"/>
      <c r="AS903" s="3"/>
      <c r="AT903" s="3"/>
      <c r="AU903" s="3"/>
    </row>
    <row r="904" spans="1:47" x14ac:dyDescent="0.35">
      <c r="A904" s="66" t="s">
        <v>910</v>
      </c>
      <c r="B904" s="67"/>
      <c r="C904" s="67"/>
      <c r="D904" s="68"/>
      <c r="E904" s="70"/>
      <c r="F904" s="104" t="s">
        <v>11027</v>
      </c>
      <c r="G904" s="67"/>
      <c r="H904" s="71"/>
      <c r="I904" s="72"/>
      <c r="J904" s="72"/>
      <c r="K904" s="71" t="s">
        <v>13621</v>
      </c>
      <c r="L904" s="75"/>
      <c r="M904" s="76"/>
      <c r="N904" s="76"/>
      <c r="O904" s="77"/>
      <c r="P904" s="78"/>
      <c r="Q904" s="78"/>
      <c r="R904" s="88"/>
      <c r="S904" s="88"/>
      <c r="T904" s="88"/>
      <c r="U904" s="88"/>
      <c r="V904" s="52"/>
      <c r="W904" s="52"/>
      <c r="X904" s="52"/>
      <c r="Y904" s="52"/>
      <c r="Z904" s="51"/>
      <c r="AA904" s="73"/>
      <c r="AB904" s="73"/>
      <c r="AC904" s="74"/>
      <c r="AD904" s="80">
        <v>387</v>
      </c>
      <c r="AE904" s="80">
        <v>363</v>
      </c>
      <c r="AF904" s="80">
        <v>8259</v>
      </c>
      <c r="AG904" s="80">
        <v>6038</v>
      </c>
      <c r="AH904" s="80"/>
      <c r="AI904" s="80" t="s">
        <v>8491</v>
      </c>
      <c r="AJ904" s="80"/>
      <c r="AK904" s="80"/>
      <c r="AL904" s="80"/>
      <c r="AM904" s="82">
        <v>42891.296099537038</v>
      </c>
      <c r="AN904" s="80" t="s">
        <v>11418</v>
      </c>
      <c r="AO904" s="84" t="s">
        <v>12320</v>
      </c>
      <c r="AP904" s="80" t="s">
        <v>66</v>
      </c>
      <c r="AQ904" s="2"/>
      <c r="AR904" s="3"/>
      <c r="AS904" s="3"/>
      <c r="AT904" s="3"/>
      <c r="AU904" s="3"/>
    </row>
    <row r="905" spans="1:47" x14ac:dyDescent="0.35">
      <c r="A905" s="66" t="s">
        <v>911</v>
      </c>
      <c r="B905" s="67"/>
      <c r="C905" s="67"/>
      <c r="D905" s="68"/>
      <c r="E905" s="70"/>
      <c r="F905" s="104" t="s">
        <v>11028</v>
      </c>
      <c r="G905" s="67"/>
      <c r="H905" s="71"/>
      <c r="I905" s="72"/>
      <c r="J905" s="72"/>
      <c r="K905" s="71" t="s">
        <v>13622</v>
      </c>
      <c r="L905" s="75"/>
      <c r="M905" s="76"/>
      <c r="N905" s="76"/>
      <c r="O905" s="77"/>
      <c r="P905" s="78"/>
      <c r="Q905" s="78"/>
      <c r="R905" s="88"/>
      <c r="S905" s="88"/>
      <c r="T905" s="88"/>
      <c r="U905" s="88"/>
      <c r="V905" s="52"/>
      <c r="W905" s="52"/>
      <c r="X905" s="52"/>
      <c r="Y905" s="52"/>
      <c r="Z905" s="51"/>
      <c r="AA905" s="73"/>
      <c r="AB905" s="73"/>
      <c r="AC905" s="74"/>
      <c r="AD905" s="80">
        <v>643</v>
      </c>
      <c r="AE905" s="80">
        <v>5730</v>
      </c>
      <c r="AF905" s="80">
        <v>7659</v>
      </c>
      <c r="AG905" s="80">
        <v>9295</v>
      </c>
      <c r="AH905" s="80"/>
      <c r="AI905" s="80" t="s">
        <v>8492</v>
      </c>
      <c r="AJ905" s="80" t="s">
        <v>9279</v>
      </c>
      <c r="AK905" s="84" t="s">
        <v>9908</v>
      </c>
      <c r="AL905" s="80"/>
      <c r="AM905" s="82">
        <v>39657.300891203704</v>
      </c>
      <c r="AN905" s="80" t="s">
        <v>11418</v>
      </c>
      <c r="AO905" s="84" t="s">
        <v>12321</v>
      </c>
      <c r="AP905" s="80" t="s">
        <v>66</v>
      </c>
      <c r="AQ905" s="2"/>
      <c r="AR905" s="3"/>
      <c r="AS905" s="3"/>
      <c r="AT905" s="3"/>
      <c r="AU905" s="3"/>
    </row>
    <row r="906" spans="1:47" x14ac:dyDescent="0.35">
      <c r="A906" s="66" t="s">
        <v>997</v>
      </c>
      <c r="B906" s="67"/>
      <c r="C906" s="67"/>
      <c r="D906" s="68"/>
      <c r="E906" s="70"/>
      <c r="F906" s="104" t="s">
        <v>11029</v>
      </c>
      <c r="G906" s="67"/>
      <c r="H906" s="71"/>
      <c r="I906" s="72"/>
      <c r="J906" s="72"/>
      <c r="K906" s="71" t="s">
        <v>13623</v>
      </c>
      <c r="L906" s="75"/>
      <c r="M906" s="76"/>
      <c r="N906" s="76"/>
      <c r="O906" s="77"/>
      <c r="P906" s="78"/>
      <c r="Q906" s="78"/>
      <c r="R906" s="88"/>
      <c r="S906" s="88"/>
      <c r="T906" s="88"/>
      <c r="U906" s="88"/>
      <c r="V906" s="52"/>
      <c r="W906" s="52"/>
      <c r="X906" s="52"/>
      <c r="Y906" s="52"/>
      <c r="Z906" s="51"/>
      <c r="AA906" s="73"/>
      <c r="AB906" s="73"/>
      <c r="AC906" s="74"/>
      <c r="AD906" s="80">
        <v>204</v>
      </c>
      <c r="AE906" s="80">
        <v>9406</v>
      </c>
      <c r="AF906" s="80">
        <v>1257</v>
      </c>
      <c r="AG906" s="80">
        <v>1378</v>
      </c>
      <c r="AH906" s="80"/>
      <c r="AI906" s="80" t="s">
        <v>8493</v>
      </c>
      <c r="AJ906" s="80" t="s">
        <v>9280</v>
      </c>
      <c r="AK906" s="84" t="s">
        <v>9909</v>
      </c>
      <c r="AL906" s="80"/>
      <c r="AM906" s="82">
        <v>41729.315578703703</v>
      </c>
      <c r="AN906" s="80" t="s">
        <v>11418</v>
      </c>
      <c r="AO906" s="84" t="s">
        <v>12322</v>
      </c>
      <c r="AP906" s="80" t="s">
        <v>66</v>
      </c>
      <c r="AQ906" s="2"/>
      <c r="AR906" s="3"/>
      <c r="AS906" s="3"/>
      <c r="AT906" s="3"/>
      <c r="AU906" s="3"/>
    </row>
    <row r="907" spans="1:47" x14ac:dyDescent="0.35">
      <c r="A907" s="66" t="s">
        <v>912</v>
      </c>
      <c r="B907" s="67"/>
      <c r="C907" s="67"/>
      <c r="D907" s="68"/>
      <c r="E907" s="70"/>
      <c r="F907" s="104" t="s">
        <v>11030</v>
      </c>
      <c r="G907" s="67"/>
      <c r="H907" s="71"/>
      <c r="I907" s="72"/>
      <c r="J907" s="72"/>
      <c r="K907" s="71" t="s">
        <v>13624</v>
      </c>
      <c r="L907" s="75"/>
      <c r="M907" s="76"/>
      <c r="N907" s="76"/>
      <c r="O907" s="77"/>
      <c r="P907" s="78"/>
      <c r="Q907" s="78"/>
      <c r="R907" s="88"/>
      <c r="S907" s="88"/>
      <c r="T907" s="88"/>
      <c r="U907" s="88"/>
      <c r="V907" s="52"/>
      <c r="W907" s="52"/>
      <c r="X907" s="52"/>
      <c r="Y907" s="52"/>
      <c r="Z907" s="51"/>
      <c r="AA907" s="73"/>
      <c r="AB907" s="73"/>
      <c r="AC907" s="74"/>
      <c r="AD907" s="80">
        <v>1487</v>
      </c>
      <c r="AE907" s="80">
        <v>1699</v>
      </c>
      <c r="AF907" s="80">
        <v>25368</v>
      </c>
      <c r="AG907" s="80">
        <v>26765</v>
      </c>
      <c r="AH907" s="80"/>
      <c r="AI907" s="80" t="s">
        <v>8494</v>
      </c>
      <c r="AJ907" s="80" t="s">
        <v>9281</v>
      </c>
      <c r="AK907" s="84" t="s">
        <v>9910</v>
      </c>
      <c r="AL907" s="80"/>
      <c r="AM907" s="82">
        <v>40124.924942129626</v>
      </c>
      <c r="AN907" s="80" t="s">
        <v>11418</v>
      </c>
      <c r="AO907" s="84" t="s">
        <v>12323</v>
      </c>
      <c r="AP907" s="80" t="s">
        <v>66</v>
      </c>
      <c r="AQ907" s="2"/>
      <c r="AR907" s="3"/>
      <c r="AS907" s="3"/>
      <c r="AT907" s="3"/>
      <c r="AU907" s="3"/>
    </row>
    <row r="908" spans="1:47" x14ac:dyDescent="0.35">
      <c r="A908" s="66" t="s">
        <v>914</v>
      </c>
      <c r="B908" s="67"/>
      <c r="C908" s="67"/>
      <c r="D908" s="68"/>
      <c r="E908" s="70"/>
      <c r="F908" s="104" t="s">
        <v>11031</v>
      </c>
      <c r="G908" s="67"/>
      <c r="H908" s="71"/>
      <c r="I908" s="72"/>
      <c r="J908" s="72"/>
      <c r="K908" s="71" t="s">
        <v>13625</v>
      </c>
      <c r="L908" s="75"/>
      <c r="M908" s="76"/>
      <c r="N908" s="76"/>
      <c r="O908" s="77"/>
      <c r="P908" s="78"/>
      <c r="Q908" s="78"/>
      <c r="R908" s="88"/>
      <c r="S908" s="88"/>
      <c r="T908" s="88"/>
      <c r="U908" s="88"/>
      <c r="V908" s="52"/>
      <c r="W908" s="52"/>
      <c r="X908" s="52"/>
      <c r="Y908" s="52"/>
      <c r="Z908" s="51"/>
      <c r="AA908" s="73"/>
      <c r="AB908" s="73"/>
      <c r="AC908" s="74"/>
      <c r="AD908" s="80">
        <v>480</v>
      </c>
      <c r="AE908" s="80">
        <v>259</v>
      </c>
      <c r="AF908" s="80">
        <v>699</v>
      </c>
      <c r="AG908" s="80">
        <v>1091</v>
      </c>
      <c r="AH908" s="80"/>
      <c r="AI908" s="80"/>
      <c r="AJ908" s="80"/>
      <c r="AK908" s="80"/>
      <c r="AL908" s="80"/>
      <c r="AM908" s="82">
        <v>41697.275358796294</v>
      </c>
      <c r="AN908" s="80" t="s">
        <v>11418</v>
      </c>
      <c r="AO908" s="84" t="s">
        <v>12324</v>
      </c>
      <c r="AP908" s="80" t="s">
        <v>66</v>
      </c>
      <c r="AQ908" s="2"/>
      <c r="AR908" s="3"/>
      <c r="AS908" s="3"/>
      <c r="AT908" s="3"/>
      <c r="AU908" s="3"/>
    </row>
    <row r="909" spans="1:47" x14ac:dyDescent="0.35">
      <c r="A909" s="66" t="s">
        <v>915</v>
      </c>
      <c r="B909" s="67"/>
      <c r="C909" s="67"/>
      <c r="D909" s="68"/>
      <c r="E909" s="70"/>
      <c r="F909" s="104" t="s">
        <v>11032</v>
      </c>
      <c r="G909" s="67"/>
      <c r="H909" s="71"/>
      <c r="I909" s="72"/>
      <c r="J909" s="72"/>
      <c r="K909" s="71" t="s">
        <v>13626</v>
      </c>
      <c r="L909" s="75"/>
      <c r="M909" s="76"/>
      <c r="N909" s="76"/>
      <c r="O909" s="77"/>
      <c r="P909" s="78"/>
      <c r="Q909" s="78"/>
      <c r="R909" s="88"/>
      <c r="S909" s="88"/>
      <c r="T909" s="88"/>
      <c r="U909" s="88"/>
      <c r="V909" s="52"/>
      <c r="W909" s="52"/>
      <c r="X909" s="52"/>
      <c r="Y909" s="52"/>
      <c r="Z909" s="51"/>
      <c r="AA909" s="73"/>
      <c r="AB909" s="73"/>
      <c r="AC909" s="74"/>
      <c r="AD909" s="80">
        <v>6</v>
      </c>
      <c r="AE909" s="80">
        <v>0</v>
      </c>
      <c r="AF909" s="80">
        <v>178</v>
      </c>
      <c r="AG909" s="80">
        <v>64</v>
      </c>
      <c r="AH909" s="80"/>
      <c r="AI909" s="80" t="s">
        <v>8495</v>
      </c>
      <c r="AJ909" s="80"/>
      <c r="AK909" s="80"/>
      <c r="AL909" s="80"/>
      <c r="AM909" s="82">
        <v>44371.409247685187</v>
      </c>
      <c r="AN909" s="80" t="s">
        <v>11418</v>
      </c>
      <c r="AO909" s="84" t="s">
        <v>12325</v>
      </c>
      <c r="AP909" s="80" t="s">
        <v>66</v>
      </c>
      <c r="AQ909" s="2"/>
      <c r="AR909" s="3"/>
      <c r="AS909" s="3"/>
      <c r="AT909" s="3"/>
      <c r="AU909" s="3"/>
    </row>
    <row r="910" spans="1:47" x14ac:dyDescent="0.35">
      <c r="A910" s="66" t="s">
        <v>916</v>
      </c>
      <c r="B910" s="67"/>
      <c r="C910" s="67"/>
      <c r="D910" s="68"/>
      <c r="E910" s="70"/>
      <c r="F910" s="104" t="s">
        <v>11033</v>
      </c>
      <c r="G910" s="67"/>
      <c r="H910" s="71"/>
      <c r="I910" s="72"/>
      <c r="J910" s="72"/>
      <c r="K910" s="71" t="s">
        <v>13627</v>
      </c>
      <c r="L910" s="75"/>
      <c r="M910" s="76"/>
      <c r="N910" s="76"/>
      <c r="O910" s="77"/>
      <c r="P910" s="78"/>
      <c r="Q910" s="78"/>
      <c r="R910" s="88"/>
      <c r="S910" s="88"/>
      <c r="T910" s="88"/>
      <c r="U910" s="88"/>
      <c r="V910" s="52"/>
      <c r="W910" s="52"/>
      <c r="X910" s="52"/>
      <c r="Y910" s="52"/>
      <c r="Z910" s="51"/>
      <c r="AA910" s="73"/>
      <c r="AB910" s="73"/>
      <c r="AC910" s="74"/>
      <c r="AD910" s="80">
        <v>296</v>
      </c>
      <c r="AE910" s="80">
        <v>183</v>
      </c>
      <c r="AF910" s="80">
        <v>5565</v>
      </c>
      <c r="AG910" s="80">
        <v>6884</v>
      </c>
      <c r="AH910" s="80"/>
      <c r="AI910" s="80" t="s">
        <v>8496</v>
      </c>
      <c r="AJ910" s="80" t="s">
        <v>8863</v>
      </c>
      <c r="AK910" s="80"/>
      <c r="AL910" s="80"/>
      <c r="AM910" s="82">
        <v>41278.865381944444</v>
      </c>
      <c r="AN910" s="80" t="s">
        <v>11418</v>
      </c>
      <c r="AO910" s="84" t="s">
        <v>12326</v>
      </c>
      <c r="AP910" s="80" t="s">
        <v>66</v>
      </c>
      <c r="AQ910" s="2"/>
      <c r="AR910" s="3"/>
      <c r="AS910" s="3"/>
      <c r="AT910" s="3"/>
      <c r="AU910" s="3"/>
    </row>
    <row r="911" spans="1:47" x14ac:dyDescent="0.35">
      <c r="A911" s="66" t="s">
        <v>917</v>
      </c>
      <c r="B911" s="67"/>
      <c r="C911" s="67"/>
      <c r="D911" s="68"/>
      <c r="E911" s="70"/>
      <c r="F911" s="104" t="s">
        <v>11034</v>
      </c>
      <c r="G911" s="67"/>
      <c r="H911" s="71"/>
      <c r="I911" s="72"/>
      <c r="J911" s="72"/>
      <c r="K911" s="71" t="s">
        <v>13628</v>
      </c>
      <c r="L911" s="75"/>
      <c r="M911" s="76"/>
      <c r="N911" s="76"/>
      <c r="O911" s="77"/>
      <c r="P911" s="78"/>
      <c r="Q911" s="78"/>
      <c r="R911" s="88"/>
      <c r="S911" s="88"/>
      <c r="T911" s="88"/>
      <c r="U911" s="88"/>
      <c r="V911" s="52"/>
      <c r="W911" s="52"/>
      <c r="X911" s="52"/>
      <c r="Y911" s="52"/>
      <c r="Z911" s="51"/>
      <c r="AA911" s="73"/>
      <c r="AB911" s="73"/>
      <c r="AC911" s="74"/>
      <c r="AD911" s="80">
        <v>2</v>
      </c>
      <c r="AE911" s="80">
        <v>3010</v>
      </c>
      <c r="AF911" s="80">
        <v>216779</v>
      </c>
      <c r="AG911" s="80">
        <v>49402</v>
      </c>
      <c r="AH911" s="80"/>
      <c r="AI911" s="80" t="s">
        <v>8497</v>
      </c>
      <c r="AJ911" s="80"/>
      <c r="AK911" s="80"/>
      <c r="AL911" s="80"/>
      <c r="AM911" s="82">
        <v>44207.38517361111</v>
      </c>
      <c r="AN911" s="80" t="s">
        <v>11418</v>
      </c>
      <c r="AO911" s="84" t="s">
        <v>12327</v>
      </c>
      <c r="AP911" s="80" t="s">
        <v>66</v>
      </c>
      <c r="AQ911" s="2"/>
      <c r="AR911" s="3"/>
      <c r="AS911" s="3"/>
      <c r="AT911" s="3"/>
      <c r="AU911" s="3"/>
    </row>
    <row r="912" spans="1:47" x14ac:dyDescent="0.35">
      <c r="A912" s="66" t="s">
        <v>918</v>
      </c>
      <c r="B912" s="67"/>
      <c r="C912" s="67"/>
      <c r="D912" s="68"/>
      <c r="E912" s="70"/>
      <c r="F912" s="104" t="s">
        <v>11035</v>
      </c>
      <c r="G912" s="67"/>
      <c r="H912" s="71"/>
      <c r="I912" s="72"/>
      <c r="J912" s="72"/>
      <c r="K912" s="71" t="s">
        <v>13629</v>
      </c>
      <c r="L912" s="75"/>
      <c r="M912" s="76"/>
      <c r="N912" s="76"/>
      <c r="O912" s="77"/>
      <c r="P912" s="78"/>
      <c r="Q912" s="78"/>
      <c r="R912" s="88"/>
      <c r="S912" s="88"/>
      <c r="T912" s="88"/>
      <c r="U912" s="88"/>
      <c r="V912" s="52"/>
      <c r="W912" s="52"/>
      <c r="X912" s="52"/>
      <c r="Y912" s="52"/>
      <c r="Z912" s="51"/>
      <c r="AA912" s="73"/>
      <c r="AB912" s="73"/>
      <c r="AC912" s="74"/>
      <c r="AD912" s="80">
        <v>1301</v>
      </c>
      <c r="AE912" s="80">
        <v>1832</v>
      </c>
      <c r="AF912" s="80">
        <v>2947</v>
      </c>
      <c r="AG912" s="80">
        <v>1092</v>
      </c>
      <c r="AH912" s="80"/>
      <c r="AI912" s="80" t="s">
        <v>8498</v>
      </c>
      <c r="AJ912" s="80" t="s">
        <v>8875</v>
      </c>
      <c r="AK912" s="84" t="s">
        <v>9911</v>
      </c>
      <c r="AL912" s="80"/>
      <c r="AM912" s="82">
        <v>40787.520891203705</v>
      </c>
      <c r="AN912" s="80" t="s">
        <v>11418</v>
      </c>
      <c r="AO912" s="84" t="s">
        <v>12328</v>
      </c>
      <c r="AP912" s="80" t="s">
        <v>66</v>
      </c>
      <c r="AQ912" s="2"/>
      <c r="AR912" s="3"/>
      <c r="AS912" s="3"/>
      <c r="AT912" s="3"/>
      <c r="AU912" s="3"/>
    </row>
    <row r="913" spans="1:47" x14ac:dyDescent="0.35">
      <c r="A913" s="66" t="s">
        <v>919</v>
      </c>
      <c r="B913" s="67"/>
      <c r="C913" s="67"/>
      <c r="D913" s="68"/>
      <c r="E913" s="70"/>
      <c r="F913" s="104" t="s">
        <v>11036</v>
      </c>
      <c r="G913" s="67"/>
      <c r="H913" s="71"/>
      <c r="I913" s="72"/>
      <c r="J913" s="72"/>
      <c r="K913" s="71" t="s">
        <v>13630</v>
      </c>
      <c r="L913" s="75"/>
      <c r="M913" s="76"/>
      <c r="N913" s="76"/>
      <c r="O913" s="77"/>
      <c r="P913" s="78"/>
      <c r="Q913" s="78"/>
      <c r="R913" s="88"/>
      <c r="S913" s="88"/>
      <c r="T913" s="88"/>
      <c r="U913" s="88"/>
      <c r="V913" s="52"/>
      <c r="W913" s="52"/>
      <c r="X913" s="52"/>
      <c r="Y913" s="52"/>
      <c r="Z913" s="51"/>
      <c r="AA913" s="73"/>
      <c r="AB913" s="73"/>
      <c r="AC913" s="74"/>
      <c r="AD913" s="80">
        <v>1</v>
      </c>
      <c r="AE913" s="80">
        <v>2995</v>
      </c>
      <c r="AF913" s="80">
        <v>579036</v>
      </c>
      <c r="AG913" s="80">
        <v>46458</v>
      </c>
      <c r="AH913" s="80"/>
      <c r="AI913" s="80" t="s">
        <v>8499</v>
      </c>
      <c r="AJ913" s="80" t="s">
        <v>9121</v>
      </c>
      <c r="AK913" s="80"/>
      <c r="AL913" s="80"/>
      <c r="AM913" s="82">
        <v>44110.167800925927</v>
      </c>
      <c r="AN913" s="80" t="s">
        <v>11418</v>
      </c>
      <c r="AO913" s="84" t="s">
        <v>12329</v>
      </c>
      <c r="AP913" s="80" t="s">
        <v>66</v>
      </c>
      <c r="AQ913" s="2"/>
      <c r="AR913" s="3"/>
      <c r="AS913" s="3"/>
      <c r="AT913" s="3"/>
      <c r="AU913" s="3"/>
    </row>
    <row r="914" spans="1:47" x14ac:dyDescent="0.35">
      <c r="A914" s="66" t="s">
        <v>920</v>
      </c>
      <c r="B914" s="67"/>
      <c r="C914" s="67"/>
      <c r="D914" s="68"/>
      <c r="E914" s="70"/>
      <c r="F914" s="104" t="s">
        <v>11037</v>
      </c>
      <c r="G914" s="67"/>
      <c r="H914" s="71"/>
      <c r="I914" s="72"/>
      <c r="J914" s="72"/>
      <c r="K914" s="71" t="s">
        <v>13631</v>
      </c>
      <c r="L914" s="75"/>
      <c r="M914" s="76"/>
      <c r="N914" s="76"/>
      <c r="O914" s="77"/>
      <c r="P914" s="78"/>
      <c r="Q914" s="78"/>
      <c r="R914" s="88"/>
      <c r="S914" s="88"/>
      <c r="T914" s="88"/>
      <c r="U914" s="88"/>
      <c r="V914" s="52"/>
      <c r="W914" s="52"/>
      <c r="X914" s="52"/>
      <c r="Y914" s="52"/>
      <c r="Z914" s="51"/>
      <c r="AA914" s="73"/>
      <c r="AB914" s="73"/>
      <c r="AC914" s="74"/>
      <c r="AD914" s="80">
        <v>694</v>
      </c>
      <c r="AE914" s="80">
        <v>531</v>
      </c>
      <c r="AF914" s="80">
        <v>1418</v>
      </c>
      <c r="AG914" s="80">
        <v>2032</v>
      </c>
      <c r="AH914" s="80"/>
      <c r="AI914" s="80" t="s">
        <v>8500</v>
      </c>
      <c r="AJ914" s="80" t="s">
        <v>8880</v>
      </c>
      <c r="AK914" s="84" t="s">
        <v>9912</v>
      </c>
      <c r="AL914" s="80"/>
      <c r="AM914" s="82">
        <v>42944.54792824074</v>
      </c>
      <c r="AN914" s="80" t="s">
        <v>11418</v>
      </c>
      <c r="AO914" s="84" t="s">
        <v>12330</v>
      </c>
      <c r="AP914" s="80" t="s">
        <v>66</v>
      </c>
      <c r="AQ914" s="2"/>
      <c r="AR914" s="3"/>
      <c r="AS914" s="3"/>
      <c r="AT914" s="3"/>
      <c r="AU914" s="3"/>
    </row>
    <row r="915" spans="1:47" x14ac:dyDescent="0.35">
      <c r="A915" s="66" t="s">
        <v>921</v>
      </c>
      <c r="B915" s="67"/>
      <c r="C915" s="67"/>
      <c r="D915" s="68"/>
      <c r="E915" s="70"/>
      <c r="F915" s="104" t="s">
        <v>11038</v>
      </c>
      <c r="G915" s="67"/>
      <c r="H915" s="71"/>
      <c r="I915" s="72"/>
      <c r="J915" s="72"/>
      <c r="K915" s="71" t="s">
        <v>13632</v>
      </c>
      <c r="L915" s="75"/>
      <c r="M915" s="76"/>
      <c r="N915" s="76"/>
      <c r="O915" s="77"/>
      <c r="P915" s="78"/>
      <c r="Q915" s="78"/>
      <c r="R915" s="88"/>
      <c r="S915" s="88"/>
      <c r="T915" s="88"/>
      <c r="U915" s="88"/>
      <c r="V915" s="52"/>
      <c r="W915" s="52"/>
      <c r="X915" s="52"/>
      <c r="Y915" s="52"/>
      <c r="Z915" s="51"/>
      <c r="AA915" s="73"/>
      <c r="AB915" s="73"/>
      <c r="AC915" s="74"/>
      <c r="AD915" s="80">
        <v>103</v>
      </c>
      <c r="AE915" s="80">
        <v>499</v>
      </c>
      <c r="AF915" s="80">
        <v>879</v>
      </c>
      <c r="AG915" s="80">
        <v>391</v>
      </c>
      <c r="AH915" s="80"/>
      <c r="AI915" s="80" t="s">
        <v>8501</v>
      </c>
      <c r="AJ915" s="80" t="s">
        <v>9282</v>
      </c>
      <c r="AK915" s="80"/>
      <c r="AL915" s="80"/>
      <c r="AM915" s="82">
        <v>41603.344652777778</v>
      </c>
      <c r="AN915" s="80" t="s">
        <v>11418</v>
      </c>
      <c r="AO915" s="84" t="s">
        <v>12331</v>
      </c>
      <c r="AP915" s="80" t="s">
        <v>66</v>
      </c>
      <c r="AQ915" s="2"/>
      <c r="AR915" s="3"/>
      <c r="AS915" s="3"/>
      <c r="AT915" s="3"/>
      <c r="AU915" s="3"/>
    </row>
    <row r="916" spans="1:47" x14ac:dyDescent="0.35">
      <c r="A916" s="66" t="s">
        <v>922</v>
      </c>
      <c r="B916" s="67"/>
      <c r="C916" s="67"/>
      <c r="D916" s="68"/>
      <c r="E916" s="70"/>
      <c r="F916" s="104" t="s">
        <v>11039</v>
      </c>
      <c r="G916" s="67"/>
      <c r="H916" s="71"/>
      <c r="I916" s="72"/>
      <c r="J916" s="72"/>
      <c r="K916" s="71" t="s">
        <v>13633</v>
      </c>
      <c r="L916" s="75"/>
      <c r="M916" s="76"/>
      <c r="N916" s="76"/>
      <c r="O916" s="77"/>
      <c r="P916" s="78"/>
      <c r="Q916" s="78"/>
      <c r="R916" s="88"/>
      <c r="S916" s="88"/>
      <c r="T916" s="88"/>
      <c r="U916" s="88"/>
      <c r="V916" s="52"/>
      <c r="W916" s="52"/>
      <c r="X916" s="52"/>
      <c r="Y916" s="52"/>
      <c r="Z916" s="51"/>
      <c r="AA916" s="73"/>
      <c r="AB916" s="73"/>
      <c r="AC916" s="74"/>
      <c r="AD916" s="80">
        <v>49</v>
      </c>
      <c r="AE916" s="80">
        <v>50</v>
      </c>
      <c r="AF916" s="80">
        <v>529</v>
      </c>
      <c r="AG916" s="80">
        <v>416</v>
      </c>
      <c r="AH916" s="80"/>
      <c r="AI916" s="80" t="s">
        <v>8502</v>
      </c>
      <c r="AJ916" s="80" t="s">
        <v>9283</v>
      </c>
      <c r="AK916" s="84" t="s">
        <v>9913</v>
      </c>
      <c r="AL916" s="80"/>
      <c r="AM916" s="82">
        <v>41601.474421296298</v>
      </c>
      <c r="AN916" s="80" t="s">
        <v>11418</v>
      </c>
      <c r="AO916" s="84" t="s">
        <v>12332</v>
      </c>
      <c r="AP916" s="80" t="s">
        <v>66</v>
      </c>
      <c r="AQ916" s="2"/>
      <c r="AR916" s="3"/>
      <c r="AS916" s="3"/>
      <c r="AT916" s="3"/>
      <c r="AU916" s="3"/>
    </row>
    <row r="917" spans="1:47" x14ac:dyDescent="0.35">
      <c r="A917" s="66" t="s">
        <v>923</v>
      </c>
      <c r="B917" s="67"/>
      <c r="C917" s="67"/>
      <c r="D917" s="68"/>
      <c r="E917" s="70"/>
      <c r="F917" s="104" t="s">
        <v>11040</v>
      </c>
      <c r="G917" s="67"/>
      <c r="H917" s="71"/>
      <c r="I917" s="72"/>
      <c r="J917" s="72"/>
      <c r="K917" s="71" t="s">
        <v>13634</v>
      </c>
      <c r="L917" s="75"/>
      <c r="M917" s="76"/>
      <c r="N917" s="76"/>
      <c r="O917" s="77"/>
      <c r="P917" s="78"/>
      <c r="Q917" s="78"/>
      <c r="R917" s="88"/>
      <c r="S917" s="88"/>
      <c r="T917" s="88"/>
      <c r="U917" s="88"/>
      <c r="V917" s="52"/>
      <c r="W917" s="52"/>
      <c r="X917" s="52"/>
      <c r="Y917" s="52"/>
      <c r="Z917" s="51"/>
      <c r="AA917" s="73"/>
      <c r="AB917" s="73"/>
      <c r="AC917" s="74"/>
      <c r="AD917" s="80">
        <v>787</v>
      </c>
      <c r="AE917" s="80">
        <v>2467</v>
      </c>
      <c r="AF917" s="80">
        <v>9997</v>
      </c>
      <c r="AG917" s="80">
        <v>3384</v>
      </c>
      <c r="AH917" s="80"/>
      <c r="AI917" s="80" t="s">
        <v>8503</v>
      </c>
      <c r="AJ917" s="80" t="s">
        <v>9284</v>
      </c>
      <c r="AK917" s="84" t="s">
        <v>9914</v>
      </c>
      <c r="AL917" s="80"/>
      <c r="AM917" s="82">
        <v>40529.257268518515</v>
      </c>
      <c r="AN917" s="80" t="s">
        <v>11418</v>
      </c>
      <c r="AO917" s="84" t="s">
        <v>12333</v>
      </c>
      <c r="AP917" s="80" t="s">
        <v>66</v>
      </c>
      <c r="AQ917" s="2"/>
      <c r="AR917" s="3"/>
      <c r="AS917" s="3"/>
      <c r="AT917" s="3"/>
      <c r="AU917" s="3"/>
    </row>
    <row r="918" spans="1:47" x14ac:dyDescent="0.35">
      <c r="A918" s="66" t="s">
        <v>1429</v>
      </c>
      <c r="B918" s="67"/>
      <c r="C918" s="67"/>
      <c r="D918" s="68"/>
      <c r="E918" s="70"/>
      <c r="F918" s="104" t="s">
        <v>11041</v>
      </c>
      <c r="G918" s="67"/>
      <c r="H918" s="71"/>
      <c r="I918" s="72"/>
      <c r="J918" s="72"/>
      <c r="K918" s="71" t="s">
        <v>13635</v>
      </c>
      <c r="L918" s="75"/>
      <c r="M918" s="76"/>
      <c r="N918" s="76"/>
      <c r="O918" s="77"/>
      <c r="P918" s="78"/>
      <c r="Q918" s="78"/>
      <c r="R918" s="88"/>
      <c r="S918" s="88"/>
      <c r="T918" s="88"/>
      <c r="U918" s="88"/>
      <c r="V918" s="52"/>
      <c r="W918" s="52"/>
      <c r="X918" s="52"/>
      <c r="Y918" s="52"/>
      <c r="Z918" s="51"/>
      <c r="AA918" s="73"/>
      <c r="AB918" s="73"/>
      <c r="AC918" s="74"/>
      <c r="AD918" s="80">
        <v>0</v>
      </c>
      <c r="AE918" s="80">
        <v>3937</v>
      </c>
      <c r="AF918" s="80">
        <v>78314</v>
      </c>
      <c r="AG918" s="80">
        <v>3</v>
      </c>
      <c r="AH918" s="80"/>
      <c r="AI918" s="80" t="s">
        <v>8504</v>
      </c>
      <c r="AJ918" s="80"/>
      <c r="AK918" s="84" t="s">
        <v>9915</v>
      </c>
      <c r="AL918" s="80"/>
      <c r="AM918" s="82">
        <v>40598.384513888886</v>
      </c>
      <c r="AN918" s="80" t="s">
        <v>11418</v>
      </c>
      <c r="AO918" s="84" t="s">
        <v>12334</v>
      </c>
      <c r="AP918" s="80" t="s">
        <v>65</v>
      </c>
      <c r="AQ918" s="2"/>
      <c r="AR918" s="3"/>
      <c r="AS918" s="3"/>
      <c r="AT918" s="3"/>
      <c r="AU918" s="3"/>
    </row>
    <row r="919" spans="1:47" x14ac:dyDescent="0.35">
      <c r="A919" s="66" t="s">
        <v>924</v>
      </c>
      <c r="B919" s="67"/>
      <c r="C919" s="67"/>
      <c r="D919" s="68"/>
      <c r="E919" s="70"/>
      <c r="F919" s="104" t="s">
        <v>11042</v>
      </c>
      <c r="G919" s="67"/>
      <c r="H919" s="71"/>
      <c r="I919" s="72"/>
      <c r="J919" s="72"/>
      <c r="K919" s="71" t="s">
        <v>13636</v>
      </c>
      <c r="L919" s="75"/>
      <c r="M919" s="76"/>
      <c r="N919" s="76"/>
      <c r="O919" s="77"/>
      <c r="P919" s="78"/>
      <c r="Q919" s="78"/>
      <c r="R919" s="88"/>
      <c r="S919" s="88"/>
      <c r="T919" s="88"/>
      <c r="U919" s="88"/>
      <c r="V919" s="52"/>
      <c r="W919" s="52"/>
      <c r="X919" s="52"/>
      <c r="Y919" s="52"/>
      <c r="Z919" s="51"/>
      <c r="AA919" s="73"/>
      <c r="AB919" s="73"/>
      <c r="AC919" s="74"/>
      <c r="AD919" s="80">
        <v>19</v>
      </c>
      <c r="AE919" s="80">
        <v>12</v>
      </c>
      <c r="AF919" s="80">
        <v>5</v>
      </c>
      <c r="AG919" s="80">
        <v>6</v>
      </c>
      <c r="AH919" s="80"/>
      <c r="AI919" s="80" t="s">
        <v>8505</v>
      </c>
      <c r="AJ919" s="80" t="s">
        <v>8875</v>
      </c>
      <c r="AK919" s="80"/>
      <c r="AL919" s="80"/>
      <c r="AM919" s="82">
        <v>44392.522858796299</v>
      </c>
      <c r="AN919" s="80" t="s">
        <v>11418</v>
      </c>
      <c r="AO919" s="84" t="s">
        <v>12335</v>
      </c>
      <c r="AP919" s="80" t="s">
        <v>66</v>
      </c>
      <c r="AQ919" s="2"/>
      <c r="AR919" s="3"/>
      <c r="AS919" s="3"/>
      <c r="AT919" s="3"/>
      <c r="AU919" s="3"/>
    </row>
    <row r="920" spans="1:47" x14ac:dyDescent="0.35">
      <c r="A920" s="66" t="s">
        <v>1430</v>
      </c>
      <c r="B920" s="67"/>
      <c r="C920" s="67"/>
      <c r="D920" s="68"/>
      <c r="E920" s="70"/>
      <c r="F920" s="104" t="s">
        <v>11043</v>
      </c>
      <c r="G920" s="67"/>
      <c r="H920" s="71"/>
      <c r="I920" s="72"/>
      <c r="J920" s="72"/>
      <c r="K920" s="71" t="s">
        <v>13637</v>
      </c>
      <c r="L920" s="75"/>
      <c r="M920" s="76"/>
      <c r="N920" s="76"/>
      <c r="O920" s="77"/>
      <c r="P920" s="78"/>
      <c r="Q920" s="78"/>
      <c r="R920" s="88"/>
      <c r="S920" s="88"/>
      <c r="T920" s="88"/>
      <c r="U920" s="88"/>
      <c r="V920" s="52"/>
      <c r="W920" s="52"/>
      <c r="X920" s="52"/>
      <c r="Y920" s="52"/>
      <c r="Z920" s="51"/>
      <c r="AA920" s="73"/>
      <c r="AB920" s="73"/>
      <c r="AC920" s="74"/>
      <c r="AD920" s="80">
        <v>1527</v>
      </c>
      <c r="AE920" s="80">
        <v>8803</v>
      </c>
      <c r="AF920" s="80">
        <v>8300</v>
      </c>
      <c r="AG920" s="80">
        <v>3263</v>
      </c>
      <c r="AH920" s="80"/>
      <c r="AI920" s="80" t="s">
        <v>8506</v>
      </c>
      <c r="AJ920" s="80"/>
      <c r="AK920" s="84" t="s">
        <v>9916</v>
      </c>
      <c r="AL920" s="80"/>
      <c r="AM920" s="82">
        <v>41206.60527777778</v>
      </c>
      <c r="AN920" s="80" t="s">
        <v>11418</v>
      </c>
      <c r="AO920" s="84" t="s">
        <v>12336</v>
      </c>
      <c r="AP920" s="80" t="s">
        <v>65</v>
      </c>
      <c r="AQ920" s="2"/>
      <c r="AR920" s="3"/>
      <c r="AS920" s="3"/>
      <c r="AT920" s="3"/>
      <c r="AU920" s="3"/>
    </row>
    <row r="921" spans="1:47" x14ac:dyDescent="0.35">
      <c r="A921" s="66" t="s">
        <v>925</v>
      </c>
      <c r="B921" s="67"/>
      <c r="C921" s="67"/>
      <c r="D921" s="68"/>
      <c r="E921" s="70"/>
      <c r="F921" s="104" t="s">
        <v>11044</v>
      </c>
      <c r="G921" s="67"/>
      <c r="H921" s="71"/>
      <c r="I921" s="72"/>
      <c r="J921" s="72"/>
      <c r="K921" s="71" t="s">
        <v>13638</v>
      </c>
      <c r="L921" s="75"/>
      <c r="M921" s="76"/>
      <c r="N921" s="76"/>
      <c r="O921" s="77"/>
      <c r="P921" s="78"/>
      <c r="Q921" s="78"/>
      <c r="R921" s="88"/>
      <c r="S921" s="88"/>
      <c r="T921" s="88"/>
      <c r="U921" s="88"/>
      <c r="V921" s="52"/>
      <c r="W921" s="52"/>
      <c r="X921" s="52"/>
      <c r="Y921" s="52"/>
      <c r="Z921" s="51"/>
      <c r="AA921" s="73"/>
      <c r="AB921" s="73"/>
      <c r="AC921" s="74"/>
      <c r="AD921" s="80">
        <v>112</v>
      </c>
      <c r="AE921" s="80">
        <v>53</v>
      </c>
      <c r="AF921" s="80">
        <v>192</v>
      </c>
      <c r="AG921" s="80">
        <v>141</v>
      </c>
      <c r="AH921" s="80"/>
      <c r="AI921" s="80" t="s">
        <v>8507</v>
      </c>
      <c r="AJ921" s="80" t="s">
        <v>8931</v>
      </c>
      <c r="AK921" s="84" t="s">
        <v>9917</v>
      </c>
      <c r="AL921" s="80"/>
      <c r="AM921" s="82">
        <v>41679.492418981485</v>
      </c>
      <c r="AN921" s="80" t="s">
        <v>11418</v>
      </c>
      <c r="AO921" s="84" t="s">
        <v>12337</v>
      </c>
      <c r="AP921" s="80" t="s">
        <v>66</v>
      </c>
      <c r="AQ921" s="2"/>
      <c r="AR921" s="3"/>
      <c r="AS921" s="3"/>
      <c r="AT921" s="3"/>
      <c r="AU921" s="3"/>
    </row>
    <row r="922" spans="1:47" x14ac:dyDescent="0.35">
      <c r="A922" s="66" t="s">
        <v>926</v>
      </c>
      <c r="B922" s="67"/>
      <c r="C922" s="67"/>
      <c r="D922" s="68"/>
      <c r="E922" s="70"/>
      <c r="F922" s="104" t="s">
        <v>11045</v>
      </c>
      <c r="G922" s="67"/>
      <c r="H922" s="71"/>
      <c r="I922" s="72"/>
      <c r="J922" s="72"/>
      <c r="K922" s="71" t="s">
        <v>13639</v>
      </c>
      <c r="L922" s="75"/>
      <c r="M922" s="76"/>
      <c r="N922" s="76"/>
      <c r="O922" s="77"/>
      <c r="P922" s="78"/>
      <c r="Q922" s="78"/>
      <c r="R922" s="88"/>
      <c r="S922" s="88"/>
      <c r="T922" s="88"/>
      <c r="U922" s="88"/>
      <c r="V922" s="52"/>
      <c r="W922" s="52"/>
      <c r="X922" s="52"/>
      <c r="Y922" s="52"/>
      <c r="Z922" s="51"/>
      <c r="AA922" s="73"/>
      <c r="AB922" s="73"/>
      <c r="AC922" s="74"/>
      <c r="AD922" s="80">
        <v>1208</v>
      </c>
      <c r="AE922" s="80">
        <v>58132</v>
      </c>
      <c r="AF922" s="80">
        <v>76110</v>
      </c>
      <c r="AG922" s="80">
        <v>365</v>
      </c>
      <c r="AH922" s="80"/>
      <c r="AI922" s="80" t="s">
        <v>8508</v>
      </c>
      <c r="AJ922" s="80" t="s">
        <v>8914</v>
      </c>
      <c r="AK922" s="84" t="s">
        <v>9918</v>
      </c>
      <c r="AL922" s="80"/>
      <c r="AM922" s="82">
        <v>40444.71266203704</v>
      </c>
      <c r="AN922" s="80" t="s">
        <v>11418</v>
      </c>
      <c r="AO922" s="84" t="s">
        <v>12338</v>
      </c>
      <c r="AP922" s="80" t="s">
        <v>66</v>
      </c>
      <c r="AQ922" s="2"/>
      <c r="AR922" s="3"/>
      <c r="AS922" s="3"/>
      <c r="AT922" s="3"/>
      <c r="AU922" s="3"/>
    </row>
    <row r="923" spans="1:47" x14ac:dyDescent="0.35">
      <c r="A923" s="66" t="s">
        <v>927</v>
      </c>
      <c r="B923" s="67"/>
      <c r="C923" s="67"/>
      <c r="D923" s="68"/>
      <c r="E923" s="70"/>
      <c r="F923" s="104" t="s">
        <v>11046</v>
      </c>
      <c r="G923" s="67"/>
      <c r="H923" s="71"/>
      <c r="I923" s="72"/>
      <c r="J923" s="72"/>
      <c r="K923" s="71" t="s">
        <v>13640</v>
      </c>
      <c r="L923" s="75"/>
      <c r="M923" s="76"/>
      <c r="N923" s="76"/>
      <c r="O923" s="77"/>
      <c r="P923" s="78"/>
      <c r="Q923" s="78"/>
      <c r="R923" s="88"/>
      <c r="S923" s="88"/>
      <c r="T923" s="88"/>
      <c r="U923" s="88"/>
      <c r="V923" s="52"/>
      <c r="W923" s="52"/>
      <c r="X923" s="52"/>
      <c r="Y923" s="52"/>
      <c r="Z923" s="51"/>
      <c r="AA923" s="73"/>
      <c r="AB923" s="73"/>
      <c r="AC923" s="74"/>
      <c r="AD923" s="80">
        <v>0</v>
      </c>
      <c r="AE923" s="80">
        <v>0</v>
      </c>
      <c r="AF923" s="80">
        <v>96</v>
      </c>
      <c r="AG923" s="80">
        <v>0</v>
      </c>
      <c r="AH923" s="80"/>
      <c r="AI923" s="80" t="s">
        <v>8509</v>
      </c>
      <c r="AJ923" s="80"/>
      <c r="AK923" s="80"/>
      <c r="AL923" s="80"/>
      <c r="AM923" s="82">
        <v>44307.27202546296</v>
      </c>
      <c r="AN923" s="80" t="s">
        <v>11418</v>
      </c>
      <c r="AO923" s="84" t="s">
        <v>12339</v>
      </c>
      <c r="AP923" s="80" t="s">
        <v>66</v>
      </c>
      <c r="AQ923" s="2"/>
      <c r="AR923" s="3"/>
      <c r="AS923" s="3"/>
      <c r="AT923" s="3"/>
      <c r="AU923" s="3"/>
    </row>
    <row r="924" spans="1:47" x14ac:dyDescent="0.35">
      <c r="A924" s="66" t="s">
        <v>928</v>
      </c>
      <c r="B924" s="67"/>
      <c r="C924" s="67"/>
      <c r="D924" s="68"/>
      <c r="E924" s="70"/>
      <c r="F924" s="104" t="s">
        <v>11047</v>
      </c>
      <c r="G924" s="67"/>
      <c r="H924" s="71"/>
      <c r="I924" s="72"/>
      <c r="J924" s="72"/>
      <c r="K924" s="71" t="s">
        <v>13641</v>
      </c>
      <c r="L924" s="75"/>
      <c r="M924" s="76"/>
      <c r="N924" s="76"/>
      <c r="O924" s="77"/>
      <c r="P924" s="78"/>
      <c r="Q924" s="78"/>
      <c r="R924" s="88"/>
      <c r="S924" s="88"/>
      <c r="T924" s="88"/>
      <c r="U924" s="88"/>
      <c r="V924" s="52"/>
      <c r="W924" s="52"/>
      <c r="X924" s="52"/>
      <c r="Y924" s="52"/>
      <c r="Z924" s="51"/>
      <c r="AA924" s="73"/>
      <c r="AB924" s="73"/>
      <c r="AC924" s="74"/>
      <c r="AD924" s="80">
        <v>29</v>
      </c>
      <c r="AE924" s="80">
        <v>15</v>
      </c>
      <c r="AF924" s="80">
        <v>136</v>
      </c>
      <c r="AG924" s="80">
        <v>2</v>
      </c>
      <c r="AH924" s="80"/>
      <c r="AI924" s="80"/>
      <c r="AJ924" s="80"/>
      <c r="AK924" s="80"/>
      <c r="AL924" s="80"/>
      <c r="AM924" s="82">
        <v>44186.589861111112</v>
      </c>
      <c r="AN924" s="80" t="s">
        <v>11418</v>
      </c>
      <c r="AO924" s="84" t="s">
        <v>12340</v>
      </c>
      <c r="AP924" s="80" t="s">
        <v>66</v>
      </c>
      <c r="AQ924" s="2"/>
      <c r="AR924" s="3"/>
      <c r="AS924" s="3"/>
      <c r="AT924" s="3"/>
      <c r="AU924" s="3"/>
    </row>
    <row r="925" spans="1:47" x14ac:dyDescent="0.35">
      <c r="A925" s="66" t="s">
        <v>929</v>
      </c>
      <c r="B925" s="67"/>
      <c r="C925" s="67"/>
      <c r="D925" s="68"/>
      <c r="E925" s="70"/>
      <c r="F925" s="104" t="s">
        <v>11048</v>
      </c>
      <c r="G925" s="67"/>
      <c r="H925" s="71"/>
      <c r="I925" s="72"/>
      <c r="J925" s="72"/>
      <c r="K925" s="71" t="s">
        <v>13642</v>
      </c>
      <c r="L925" s="75"/>
      <c r="M925" s="76"/>
      <c r="N925" s="76"/>
      <c r="O925" s="77"/>
      <c r="P925" s="78"/>
      <c r="Q925" s="78"/>
      <c r="R925" s="88"/>
      <c r="S925" s="88"/>
      <c r="T925" s="88"/>
      <c r="U925" s="88"/>
      <c r="V925" s="52"/>
      <c r="W925" s="52"/>
      <c r="X925" s="52"/>
      <c r="Y925" s="52"/>
      <c r="Z925" s="51"/>
      <c r="AA925" s="73"/>
      <c r="AB925" s="73"/>
      <c r="AC925" s="74"/>
      <c r="AD925" s="80">
        <v>2413</v>
      </c>
      <c r="AE925" s="80">
        <v>853</v>
      </c>
      <c r="AF925" s="80">
        <v>1413</v>
      </c>
      <c r="AG925" s="80">
        <v>467</v>
      </c>
      <c r="AH925" s="80"/>
      <c r="AI925" s="80" t="s">
        <v>8510</v>
      </c>
      <c r="AJ925" s="80" t="s">
        <v>8863</v>
      </c>
      <c r="AK925" s="84" t="s">
        <v>9919</v>
      </c>
      <c r="AL925" s="80"/>
      <c r="AM925" s="82">
        <v>41054.313900462963</v>
      </c>
      <c r="AN925" s="80" t="s">
        <v>11418</v>
      </c>
      <c r="AO925" s="84" t="s">
        <v>12341</v>
      </c>
      <c r="AP925" s="80" t="s">
        <v>66</v>
      </c>
      <c r="AQ925" s="2"/>
      <c r="AR925" s="3"/>
      <c r="AS925" s="3"/>
      <c r="AT925" s="3"/>
      <c r="AU925" s="3"/>
    </row>
    <row r="926" spans="1:47" x14ac:dyDescent="0.35">
      <c r="A926" s="66" t="s">
        <v>931</v>
      </c>
      <c r="B926" s="67"/>
      <c r="C926" s="67"/>
      <c r="D926" s="68"/>
      <c r="E926" s="70"/>
      <c r="F926" s="104" t="s">
        <v>11049</v>
      </c>
      <c r="G926" s="67"/>
      <c r="H926" s="71"/>
      <c r="I926" s="72"/>
      <c r="J926" s="72"/>
      <c r="K926" s="71" t="s">
        <v>13643</v>
      </c>
      <c r="L926" s="75"/>
      <c r="M926" s="76"/>
      <c r="N926" s="76"/>
      <c r="O926" s="77"/>
      <c r="P926" s="78"/>
      <c r="Q926" s="78"/>
      <c r="R926" s="88"/>
      <c r="S926" s="88"/>
      <c r="T926" s="88"/>
      <c r="U926" s="88"/>
      <c r="V926" s="52"/>
      <c r="W926" s="52"/>
      <c r="X926" s="52"/>
      <c r="Y926" s="52"/>
      <c r="Z926" s="51"/>
      <c r="AA926" s="73"/>
      <c r="AB926" s="73"/>
      <c r="AC926" s="74"/>
      <c r="AD926" s="80">
        <v>2413</v>
      </c>
      <c r="AE926" s="80">
        <v>1691</v>
      </c>
      <c r="AF926" s="80">
        <v>18946</v>
      </c>
      <c r="AG926" s="80">
        <v>22163</v>
      </c>
      <c r="AH926" s="80"/>
      <c r="AI926" s="80" t="s">
        <v>8511</v>
      </c>
      <c r="AJ926" s="80" t="s">
        <v>9285</v>
      </c>
      <c r="AK926" s="84" t="s">
        <v>9920</v>
      </c>
      <c r="AL926" s="80"/>
      <c r="AM926" s="82">
        <v>41510.771863425929</v>
      </c>
      <c r="AN926" s="80" t="s">
        <v>11418</v>
      </c>
      <c r="AO926" s="84" t="s">
        <v>12342</v>
      </c>
      <c r="AP926" s="80" t="s">
        <v>66</v>
      </c>
      <c r="AQ926" s="2"/>
      <c r="AR926" s="3"/>
      <c r="AS926" s="3"/>
      <c r="AT926" s="3"/>
      <c r="AU926" s="3"/>
    </row>
    <row r="927" spans="1:47" x14ac:dyDescent="0.35">
      <c r="A927" s="66" t="s">
        <v>932</v>
      </c>
      <c r="B927" s="67"/>
      <c r="C927" s="67"/>
      <c r="D927" s="68"/>
      <c r="E927" s="70"/>
      <c r="F927" s="104" t="s">
        <v>11050</v>
      </c>
      <c r="G927" s="67"/>
      <c r="H927" s="71"/>
      <c r="I927" s="72"/>
      <c r="J927" s="72"/>
      <c r="K927" s="71" t="s">
        <v>13644</v>
      </c>
      <c r="L927" s="75"/>
      <c r="M927" s="76"/>
      <c r="N927" s="76"/>
      <c r="O927" s="77"/>
      <c r="P927" s="78"/>
      <c r="Q927" s="78"/>
      <c r="R927" s="88"/>
      <c r="S927" s="88"/>
      <c r="T927" s="88"/>
      <c r="U927" s="88"/>
      <c r="V927" s="52"/>
      <c r="W927" s="52"/>
      <c r="X927" s="52"/>
      <c r="Y927" s="52"/>
      <c r="Z927" s="51"/>
      <c r="AA927" s="73"/>
      <c r="AB927" s="73"/>
      <c r="AC927" s="74"/>
      <c r="AD927" s="80">
        <v>592</v>
      </c>
      <c r="AE927" s="80">
        <v>349</v>
      </c>
      <c r="AF927" s="80">
        <v>1261</v>
      </c>
      <c r="AG927" s="80">
        <v>2822</v>
      </c>
      <c r="AH927" s="80"/>
      <c r="AI927" s="80" t="s">
        <v>8512</v>
      </c>
      <c r="AJ927" s="80" t="s">
        <v>8918</v>
      </c>
      <c r="AK927" s="80"/>
      <c r="AL927" s="80"/>
      <c r="AM927" s="82">
        <v>42605.507604166669</v>
      </c>
      <c r="AN927" s="80" t="s">
        <v>11418</v>
      </c>
      <c r="AO927" s="84" t="s">
        <v>12343</v>
      </c>
      <c r="AP927" s="80" t="s">
        <v>66</v>
      </c>
      <c r="AQ927" s="2"/>
      <c r="AR927" s="3"/>
      <c r="AS927" s="3"/>
      <c r="AT927" s="3"/>
      <c r="AU927" s="3"/>
    </row>
    <row r="928" spans="1:47" x14ac:dyDescent="0.35">
      <c r="A928" s="66" t="s">
        <v>1431</v>
      </c>
      <c r="B928" s="67"/>
      <c r="C928" s="67"/>
      <c r="D928" s="68"/>
      <c r="E928" s="70"/>
      <c r="F928" s="104" t="s">
        <v>11051</v>
      </c>
      <c r="G928" s="67"/>
      <c r="H928" s="71"/>
      <c r="I928" s="72"/>
      <c r="J928" s="72"/>
      <c r="K928" s="71" t="s">
        <v>13645</v>
      </c>
      <c r="L928" s="75"/>
      <c r="M928" s="76"/>
      <c r="N928" s="76"/>
      <c r="O928" s="77"/>
      <c r="P928" s="78"/>
      <c r="Q928" s="78"/>
      <c r="R928" s="88"/>
      <c r="S928" s="88"/>
      <c r="T928" s="88"/>
      <c r="U928" s="88"/>
      <c r="V928" s="52"/>
      <c r="W928" s="52"/>
      <c r="X928" s="52"/>
      <c r="Y928" s="52"/>
      <c r="Z928" s="51"/>
      <c r="AA928" s="73"/>
      <c r="AB928" s="73"/>
      <c r="AC928" s="74"/>
      <c r="AD928" s="80">
        <v>314</v>
      </c>
      <c r="AE928" s="80">
        <v>662</v>
      </c>
      <c r="AF928" s="80">
        <v>7030</v>
      </c>
      <c r="AG928" s="80">
        <v>1448</v>
      </c>
      <c r="AH928" s="80"/>
      <c r="AI928" s="80" t="s">
        <v>8513</v>
      </c>
      <c r="AJ928" s="80" t="s">
        <v>8892</v>
      </c>
      <c r="AK928" s="84" t="s">
        <v>9921</v>
      </c>
      <c r="AL928" s="80"/>
      <c r="AM928" s="82">
        <v>39170.466134259259</v>
      </c>
      <c r="AN928" s="80" t="s">
        <v>11418</v>
      </c>
      <c r="AO928" s="84" t="s">
        <v>12344</v>
      </c>
      <c r="AP928" s="80" t="s">
        <v>65</v>
      </c>
      <c r="AQ928" s="2"/>
      <c r="AR928" s="3"/>
      <c r="AS928" s="3"/>
      <c r="AT928" s="3"/>
      <c r="AU928" s="3"/>
    </row>
    <row r="929" spans="1:47" x14ac:dyDescent="0.35">
      <c r="A929" s="66" t="s">
        <v>1432</v>
      </c>
      <c r="B929" s="67"/>
      <c r="C929" s="67"/>
      <c r="D929" s="68"/>
      <c r="E929" s="70"/>
      <c r="F929" s="104" t="s">
        <v>11052</v>
      </c>
      <c r="G929" s="67"/>
      <c r="H929" s="71"/>
      <c r="I929" s="72"/>
      <c r="J929" s="72"/>
      <c r="K929" s="71" t="s">
        <v>13646</v>
      </c>
      <c r="L929" s="75"/>
      <c r="M929" s="76"/>
      <c r="N929" s="76"/>
      <c r="O929" s="77"/>
      <c r="P929" s="78"/>
      <c r="Q929" s="78"/>
      <c r="R929" s="88"/>
      <c r="S929" s="88"/>
      <c r="T929" s="88"/>
      <c r="U929" s="88"/>
      <c r="V929" s="52"/>
      <c r="W929" s="52"/>
      <c r="X929" s="52"/>
      <c r="Y929" s="52"/>
      <c r="Z929" s="51"/>
      <c r="AA929" s="73"/>
      <c r="AB929" s="73"/>
      <c r="AC929" s="74"/>
      <c r="AD929" s="80">
        <v>119</v>
      </c>
      <c r="AE929" s="80">
        <v>127</v>
      </c>
      <c r="AF929" s="80">
        <v>200</v>
      </c>
      <c r="AG929" s="80">
        <v>85</v>
      </c>
      <c r="AH929" s="80"/>
      <c r="AI929" s="80" t="s">
        <v>8514</v>
      </c>
      <c r="AJ929" s="80" t="s">
        <v>9286</v>
      </c>
      <c r="AK929" s="84" t="s">
        <v>9922</v>
      </c>
      <c r="AL929" s="80"/>
      <c r="AM929" s="82">
        <v>42703.577951388892</v>
      </c>
      <c r="AN929" s="80" t="s">
        <v>11418</v>
      </c>
      <c r="AO929" s="84" t="s">
        <v>12345</v>
      </c>
      <c r="AP929" s="80" t="s">
        <v>65</v>
      </c>
      <c r="AQ929" s="2"/>
      <c r="AR929" s="3"/>
      <c r="AS929" s="3"/>
      <c r="AT929" s="3"/>
      <c r="AU929" s="3"/>
    </row>
    <row r="930" spans="1:47" x14ac:dyDescent="0.35">
      <c r="A930" s="66" t="s">
        <v>1232</v>
      </c>
      <c r="B930" s="67"/>
      <c r="C930" s="67"/>
      <c r="D930" s="68"/>
      <c r="E930" s="70"/>
      <c r="F930" s="104" t="s">
        <v>11053</v>
      </c>
      <c r="G930" s="67"/>
      <c r="H930" s="71"/>
      <c r="I930" s="72"/>
      <c r="J930" s="72"/>
      <c r="K930" s="71" t="s">
        <v>13647</v>
      </c>
      <c r="L930" s="75"/>
      <c r="M930" s="76"/>
      <c r="N930" s="76"/>
      <c r="O930" s="77"/>
      <c r="P930" s="78"/>
      <c r="Q930" s="78"/>
      <c r="R930" s="88"/>
      <c r="S930" s="88"/>
      <c r="T930" s="88"/>
      <c r="U930" s="88"/>
      <c r="V930" s="52"/>
      <c r="W930" s="52"/>
      <c r="X930" s="52"/>
      <c r="Y930" s="52"/>
      <c r="Z930" s="51"/>
      <c r="AA930" s="73"/>
      <c r="AB930" s="73"/>
      <c r="AC930" s="74"/>
      <c r="AD930" s="80">
        <v>3820</v>
      </c>
      <c r="AE930" s="80">
        <v>5937</v>
      </c>
      <c r="AF930" s="80">
        <v>7543</v>
      </c>
      <c r="AG930" s="80">
        <v>6369</v>
      </c>
      <c r="AH930" s="80"/>
      <c r="AI930" s="80" t="s">
        <v>8515</v>
      </c>
      <c r="AJ930" s="80" t="s">
        <v>8875</v>
      </c>
      <c r="AK930" s="84" t="s">
        <v>9923</v>
      </c>
      <c r="AL930" s="80"/>
      <c r="AM930" s="82">
        <v>41519.446631944447</v>
      </c>
      <c r="AN930" s="80" t="s">
        <v>11418</v>
      </c>
      <c r="AO930" s="84" t="s">
        <v>12346</v>
      </c>
      <c r="AP930" s="80" t="s">
        <v>66</v>
      </c>
      <c r="AQ930" s="2"/>
      <c r="AR930" s="3"/>
      <c r="AS930" s="3"/>
      <c r="AT930" s="3"/>
      <c r="AU930" s="3"/>
    </row>
    <row r="931" spans="1:47" x14ac:dyDescent="0.35">
      <c r="A931" s="66" t="s">
        <v>933</v>
      </c>
      <c r="B931" s="67"/>
      <c r="C931" s="67"/>
      <c r="D931" s="68"/>
      <c r="E931" s="70"/>
      <c r="F931" s="104" t="s">
        <v>11054</v>
      </c>
      <c r="G931" s="67"/>
      <c r="H931" s="71"/>
      <c r="I931" s="72"/>
      <c r="J931" s="72"/>
      <c r="K931" s="71" t="s">
        <v>13648</v>
      </c>
      <c r="L931" s="75"/>
      <c r="M931" s="76"/>
      <c r="N931" s="76"/>
      <c r="O931" s="77"/>
      <c r="P931" s="78"/>
      <c r="Q931" s="78"/>
      <c r="R931" s="88"/>
      <c r="S931" s="88"/>
      <c r="T931" s="88"/>
      <c r="U931" s="88"/>
      <c r="V931" s="52"/>
      <c r="W931" s="52"/>
      <c r="X931" s="52"/>
      <c r="Y931" s="52"/>
      <c r="Z931" s="51"/>
      <c r="AA931" s="73"/>
      <c r="AB931" s="73"/>
      <c r="AC931" s="74"/>
      <c r="AD931" s="80">
        <v>416</v>
      </c>
      <c r="AE931" s="80">
        <v>72</v>
      </c>
      <c r="AF931" s="80">
        <v>896</v>
      </c>
      <c r="AG931" s="80">
        <v>1595</v>
      </c>
      <c r="AH931" s="80"/>
      <c r="AI931" s="80" t="s">
        <v>8516</v>
      </c>
      <c r="AJ931" s="80" t="s">
        <v>9287</v>
      </c>
      <c r="AK931" s="80"/>
      <c r="AL931" s="80"/>
      <c r="AM931" s="82">
        <v>43577.590879629628</v>
      </c>
      <c r="AN931" s="80" t="s">
        <v>11418</v>
      </c>
      <c r="AO931" s="84" t="s">
        <v>12347</v>
      </c>
      <c r="AP931" s="80" t="s">
        <v>66</v>
      </c>
      <c r="AQ931" s="2"/>
      <c r="AR931" s="3"/>
      <c r="AS931" s="3"/>
      <c r="AT931" s="3"/>
      <c r="AU931" s="3"/>
    </row>
    <row r="932" spans="1:47" x14ac:dyDescent="0.35">
      <c r="A932" s="66" t="s">
        <v>1433</v>
      </c>
      <c r="B932" s="67"/>
      <c r="C932" s="67"/>
      <c r="D932" s="68"/>
      <c r="E932" s="70"/>
      <c r="F932" s="104" t="s">
        <v>11055</v>
      </c>
      <c r="G932" s="67"/>
      <c r="H932" s="71"/>
      <c r="I932" s="72"/>
      <c r="J932" s="72"/>
      <c r="K932" s="71" t="s">
        <v>13649</v>
      </c>
      <c r="L932" s="75"/>
      <c r="M932" s="76"/>
      <c r="N932" s="76"/>
      <c r="O932" s="77"/>
      <c r="P932" s="78"/>
      <c r="Q932" s="78"/>
      <c r="R932" s="88"/>
      <c r="S932" s="88"/>
      <c r="T932" s="88"/>
      <c r="U932" s="88"/>
      <c r="V932" s="52"/>
      <c r="W932" s="52"/>
      <c r="X932" s="52"/>
      <c r="Y932" s="52"/>
      <c r="Z932" s="51"/>
      <c r="AA932" s="73"/>
      <c r="AB932" s="73"/>
      <c r="AC932" s="74"/>
      <c r="AD932" s="80">
        <v>64</v>
      </c>
      <c r="AE932" s="80">
        <v>86</v>
      </c>
      <c r="AF932" s="80">
        <v>112</v>
      </c>
      <c r="AG932" s="80">
        <v>34</v>
      </c>
      <c r="AH932" s="80"/>
      <c r="AI932" s="80" t="s">
        <v>8517</v>
      </c>
      <c r="AJ932" s="80" t="s">
        <v>9288</v>
      </c>
      <c r="AK932" s="80"/>
      <c r="AL932" s="80"/>
      <c r="AM932" s="82">
        <v>43688.34443287037</v>
      </c>
      <c r="AN932" s="80" t="s">
        <v>11418</v>
      </c>
      <c r="AO932" s="84" t="s">
        <v>12348</v>
      </c>
      <c r="AP932" s="80" t="s">
        <v>65</v>
      </c>
      <c r="AQ932" s="2"/>
      <c r="AR932" s="3"/>
      <c r="AS932" s="3"/>
      <c r="AT932" s="3"/>
      <c r="AU932" s="3"/>
    </row>
    <row r="933" spans="1:47" x14ac:dyDescent="0.35">
      <c r="A933" s="66" t="s">
        <v>934</v>
      </c>
      <c r="B933" s="67"/>
      <c r="C933" s="67"/>
      <c r="D933" s="68"/>
      <c r="E933" s="70"/>
      <c r="F933" s="104" t="s">
        <v>11056</v>
      </c>
      <c r="G933" s="67"/>
      <c r="H933" s="71"/>
      <c r="I933" s="72"/>
      <c r="J933" s="72"/>
      <c r="K933" s="71" t="s">
        <v>13650</v>
      </c>
      <c r="L933" s="75"/>
      <c r="M933" s="76"/>
      <c r="N933" s="76"/>
      <c r="O933" s="77"/>
      <c r="P933" s="78"/>
      <c r="Q933" s="78"/>
      <c r="R933" s="88"/>
      <c r="S933" s="88"/>
      <c r="T933" s="88"/>
      <c r="U933" s="88"/>
      <c r="V933" s="52"/>
      <c r="W933" s="52"/>
      <c r="X933" s="52"/>
      <c r="Y933" s="52"/>
      <c r="Z933" s="51"/>
      <c r="AA933" s="73"/>
      <c r="AB933" s="73"/>
      <c r="AC933" s="74"/>
      <c r="AD933" s="80">
        <v>2126</v>
      </c>
      <c r="AE933" s="80">
        <v>720</v>
      </c>
      <c r="AF933" s="80">
        <v>134418</v>
      </c>
      <c r="AG933" s="80">
        <v>87688</v>
      </c>
      <c r="AH933" s="80"/>
      <c r="AI933" s="80" t="s">
        <v>8518</v>
      </c>
      <c r="AJ933" s="80"/>
      <c r="AK933" s="80"/>
      <c r="AL933" s="80"/>
      <c r="AM933" s="82">
        <v>41306.864571759259</v>
      </c>
      <c r="AN933" s="80" t="s">
        <v>11418</v>
      </c>
      <c r="AO933" s="84" t="s">
        <v>12349</v>
      </c>
      <c r="AP933" s="80" t="s">
        <v>66</v>
      </c>
      <c r="AQ933" s="2"/>
      <c r="AR933" s="3"/>
      <c r="AS933" s="3"/>
      <c r="AT933" s="3"/>
      <c r="AU933" s="3"/>
    </row>
    <row r="934" spans="1:47" x14ac:dyDescent="0.35">
      <c r="A934" s="66" t="s">
        <v>935</v>
      </c>
      <c r="B934" s="67"/>
      <c r="C934" s="67"/>
      <c r="D934" s="68"/>
      <c r="E934" s="70"/>
      <c r="F934" s="104" t="s">
        <v>11057</v>
      </c>
      <c r="G934" s="67"/>
      <c r="H934" s="71"/>
      <c r="I934" s="72"/>
      <c r="J934" s="72"/>
      <c r="K934" s="71" t="s">
        <v>13651</v>
      </c>
      <c r="L934" s="75"/>
      <c r="M934" s="76"/>
      <c r="N934" s="76"/>
      <c r="O934" s="77"/>
      <c r="P934" s="78"/>
      <c r="Q934" s="78"/>
      <c r="R934" s="88"/>
      <c r="S934" s="88"/>
      <c r="T934" s="88"/>
      <c r="U934" s="88"/>
      <c r="V934" s="52"/>
      <c r="W934" s="52"/>
      <c r="X934" s="52"/>
      <c r="Y934" s="52"/>
      <c r="Z934" s="51"/>
      <c r="AA934" s="73"/>
      <c r="AB934" s="73"/>
      <c r="AC934" s="74"/>
      <c r="AD934" s="80">
        <v>493</v>
      </c>
      <c r="AE934" s="80">
        <v>136</v>
      </c>
      <c r="AF934" s="80">
        <v>4869</v>
      </c>
      <c r="AG934" s="80">
        <v>3975</v>
      </c>
      <c r="AH934" s="80"/>
      <c r="AI934" s="80" t="s">
        <v>8519</v>
      </c>
      <c r="AJ934" s="80" t="s">
        <v>8899</v>
      </c>
      <c r="AK934" s="80"/>
      <c r="AL934" s="80"/>
      <c r="AM934" s="82">
        <v>41388.246064814812</v>
      </c>
      <c r="AN934" s="80" t="s">
        <v>11418</v>
      </c>
      <c r="AO934" s="84" t="s">
        <v>12350</v>
      </c>
      <c r="AP934" s="80" t="s">
        <v>66</v>
      </c>
      <c r="AQ934" s="2"/>
      <c r="AR934" s="3"/>
      <c r="AS934" s="3"/>
      <c r="AT934" s="3"/>
      <c r="AU934" s="3"/>
    </row>
    <row r="935" spans="1:47" x14ac:dyDescent="0.35">
      <c r="A935" s="66" t="s">
        <v>936</v>
      </c>
      <c r="B935" s="67"/>
      <c r="C935" s="67"/>
      <c r="D935" s="68"/>
      <c r="E935" s="70"/>
      <c r="F935" s="104" t="s">
        <v>11058</v>
      </c>
      <c r="G935" s="67"/>
      <c r="H935" s="71"/>
      <c r="I935" s="72"/>
      <c r="J935" s="72"/>
      <c r="K935" s="71" t="s">
        <v>13652</v>
      </c>
      <c r="L935" s="75"/>
      <c r="M935" s="76"/>
      <c r="N935" s="76"/>
      <c r="O935" s="77"/>
      <c r="P935" s="78"/>
      <c r="Q935" s="78"/>
      <c r="R935" s="88"/>
      <c r="S935" s="88"/>
      <c r="T935" s="88"/>
      <c r="U935" s="88"/>
      <c r="V935" s="52"/>
      <c r="W935" s="52"/>
      <c r="X935" s="52"/>
      <c r="Y935" s="52"/>
      <c r="Z935" s="51"/>
      <c r="AA935" s="73"/>
      <c r="AB935" s="73"/>
      <c r="AC935" s="74"/>
      <c r="AD935" s="80">
        <v>4991</v>
      </c>
      <c r="AE935" s="80">
        <v>3220</v>
      </c>
      <c r="AF935" s="80">
        <v>345082</v>
      </c>
      <c r="AG935" s="80">
        <v>108417</v>
      </c>
      <c r="AH935" s="80"/>
      <c r="AI935" s="80" t="s">
        <v>8520</v>
      </c>
      <c r="AJ935" s="80" t="s">
        <v>9289</v>
      </c>
      <c r="AK935" s="80"/>
      <c r="AL935" s="80"/>
      <c r="AM935" s="82">
        <v>42850.857789351852</v>
      </c>
      <c r="AN935" s="80" t="s">
        <v>11418</v>
      </c>
      <c r="AO935" s="84" t="s">
        <v>12351</v>
      </c>
      <c r="AP935" s="80" t="s">
        <v>66</v>
      </c>
      <c r="AQ935" s="2"/>
      <c r="AR935" s="3"/>
      <c r="AS935" s="3"/>
      <c r="AT935" s="3"/>
      <c r="AU935" s="3"/>
    </row>
    <row r="936" spans="1:47" x14ac:dyDescent="0.35">
      <c r="A936" s="66" t="s">
        <v>1025</v>
      </c>
      <c r="B936" s="67"/>
      <c r="C936" s="67"/>
      <c r="D936" s="68"/>
      <c r="E936" s="70"/>
      <c r="F936" s="104" t="s">
        <v>11059</v>
      </c>
      <c r="G936" s="67"/>
      <c r="H936" s="71"/>
      <c r="I936" s="72"/>
      <c r="J936" s="72"/>
      <c r="K936" s="71" t="s">
        <v>13653</v>
      </c>
      <c r="L936" s="75"/>
      <c r="M936" s="76"/>
      <c r="N936" s="76"/>
      <c r="O936" s="77"/>
      <c r="P936" s="78"/>
      <c r="Q936" s="78"/>
      <c r="R936" s="88"/>
      <c r="S936" s="88"/>
      <c r="T936" s="88"/>
      <c r="U936" s="88"/>
      <c r="V936" s="52"/>
      <c r="W936" s="52"/>
      <c r="X936" s="52"/>
      <c r="Y936" s="52"/>
      <c r="Z936" s="51"/>
      <c r="AA936" s="73"/>
      <c r="AB936" s="73"/>
      <c r="AC936" s="74"/>
      <c r="AD936" s="80">
        <v>5375</v>
      </c>
      <c r="AE936" s="80">
        <v>10677</v>
      </c>
      <c r="AF936" s="80">
        <v>6740</v>
      </c>
      <c r="AG936" s="80">
        <v>2219</v>
      </c>
      <c r="AH936" s="80"/>
      <c r="AI936" s="80" t="s">
        <v>8521</v>
      </c>
      <c r="AJ936" s="80"/>
      <c r="AK936" s="84" t="s">
        <v>9924</v>
      </c>
      <c r="AL936" s="80"/>
      <c r="AM936" s="82">
        <v>42159.429606481484</v>
      </c>
      <c r="AN936" s="80" t="s">
        <v>11418</v>
      </c>
      <c r="AO936" s="84" t="s">
        <v>12352</v>
      </c>
      <c r="AP936" s="80" t="s">
        <v>66</v>
      </c>
      <c r="AQ936" s="2"/>
      <c r="AR936" s="3"/>
      <c r="AS936" s="3"/>
      <c r="AT936" s="3"/>
      <c r="AU936" s="3"/>
    </row>
    <row r="937" spans="1:47" x14ac:dyDescent="0.35">
      <c r="A937" s="66" t="s">
        <v>937</v>
      </c>
      <c r="B937" s="67"/>
      <c r="C937" s="67"/>
      <c r="D937" s="68"/>
      <c r="E937" s="70"/>
      <c r="F937" s="104" t="s">
        <v>11060</v>
      </c>
      <c r="G937" s="67"/>
      <c r="H937" s="71"/>
      <c r="I937" s="72"/>
      <c r="J937" s="72"/>
      <c r="K937" s="71" t="s">
        <v>13654</v>
      </c>
      <c r="L937" s="75"/>
      <c r="M937" s="76"/>
      <c r="N937" s="76"/>
      <c r="O937" s="77"/>
      <c r="P937" s="78"/>
      <c r="Q937" s="78"/>
      <c r="R937" s="88"/>
      <c r="S937" s="88"/>
      <c r="T937" s="88"/>
      <c r="U937" s="88"/>
      <c r="V937" s="52"/>
      <c r="W937" s="52"/>
      <c r="X937" s="52"/>
      <c r="Y937" s="52"/>
      <c r="Z937" s="51"/>
      <c r="AA937" s="73"/>
      <c r="AB937" s="73"/>
      <c r="AC937" s="74"/>
      <c r="AD937" s="80">
        <v>338</v>
      </c>
      <c r="AE937" s="80">
        <v>105</v>
      </c>
      <c r="AF937" s="80">
        <v>822</v>
      </c>
      <c r="AG937" s="80">
        <v>206</v>
      </c>
      <c r="AH937" s="80"/>
      <c r="AI937" s="80" t="s">
        <v>8522</v>
      </c>
      <c r="AJ937" s="80" t="s">
        <v>9290</v>
      </c>
      <c r="AK937" s="80"/>
      <c r="AL937" s="80"/>
      <c r="AM937" s="82">
        <v>41385.72859953704</v>
      </c>
      <c r="AN937" s="80" t="s">
        <v>11418</v>
      </c>
      <c r="AO937" s="84" t="s">
        <v>12353</v>
      </c>
      <c r="AP937" s="80" t="s">
        <v>66</v>
      </c>
      <c r="AQ937" s="2"/>
      <c r="AR937" s="3"/>
      <c r="AS937" s="3"/>
      <c r="AT937" s="3"/>
      <c r="AU937" s="3"/>
    </row>
    <row r="938" spans="1:47" x14ac:dyDescent="0.35">
      <c r="A938" s="66" t="s">
        <v>938</v>
      </c>
      <c r="B938" s="67"/>
      <c r="C938" s="67"/>
      <c r="D938" s="68"/>
      <c r="E938" s="70"/>
      <c r="F938" s="104" t="s">
        <v>11061</v>
      </c>
      <c r="G938" s="67"/>
      <c r="H938" s="71"/>
      <c r="I938" s="72"/>
      <c r="J938" s="72"/>
      <c r="K938" s="71" t="s">
        <v>13655</v>
      </c>
      <c r="L938" s="75"/>
      <c r="M938" s="76"/>
      <c r="N938" s="76"/>
      <c r="O938" s="77"/>
      <c r="P938" s="78"/>
      <c r="Q938" s="78"/>
      <c r="R938" s="88"/>
      <c r="S938" s="88"/>
      <c r="T938" s="88"/>
      <c r="U938" s="88"/>
      <c r="V938" s="52"/>
      <c r="W938" s="52"/>
      <c r="X938" s="52"/>
      <c r="Y938" s="52"/>
      <c r="Z938" s="51"/>
      <c r="AA938" s="73"/>
      <c r="AB938" s="73"/>
      <c r="AC938" s="74"/>
      <c r="AD938" s="80">
        <v>1230</v>
      </c>
      <c r="AE938" s="80">
        <v>763</v>
      </c>
      <c r="AF938" s="80">
        <v>498</v>
      </c>
      <c r="AG938" s="80">
        <v>511</v>
      </c>
      <c r="AH938" s="80"/>
      <c r="AI938" s="80" t="s">
        <v>8523</v>
      </c>
      <c r="AJ938" s="80" t="s">
        <v>9291</v>
      </c>
      <c r="AK938" s="84" t="s">
        <v>9925</v>
      </c>
      <c r="AL938" s="80"/>
      <c r="AM938" s="82">
        <v>40616.629363425927</v>
      </c>
      <c r="AN938" s="80" t="s">
        <v>11418</v>
      </c>
      <c r="AO938" s="84" t="s">
        <v>12354</v>
      </c>
      <c r="AP938" s="80" t="s">
        <v>66</v>
      </c>
      <c r="AQ938" s="2"/>
      <c r="AR938" s="3"/>
      <c r="AS938" s="3"/>
      <c r="AT938" s="3"/>
      <c r="AU938" s="3"/>
    </row>
    <row r="939" spans="1:47" x14ac:dyDescent="0.35">
      <c r="A939" s="66" t="s">
        <v>939</v>
      </c>
      <c r="B939" s="67"/>
      <c r="C939" s="67"/>
      <c r="D939" s="68"/>
      <c r="E939" s="70"/>
      <c r="F939" s="104" t="s">
        <v>11062</v>
      </c>
      <c r="G939" s="67"/>
      <c r="H939" s="71"/>
      <c r="I939" s="72"/>
      <c r="J939" s="72"/>
      <c r="K939" s="71" t="s">
        <v>13656</v>
      </c>
      <c r="L939" s="75"/>
      <c r="M939" s="76"/>
      <c r="N939" s="76"/>
      <c r="O939" s="77"/>
      <c r="P939" s="78"/>
      <c r="Q939" s="78"/>
      <c r="R939" s="88"/>
      <c r="S939" s="88"/>
      <c r="T939" s="88"/>
      <c r="U939" s="88"/>
      <c r="V939" s="52"/>
      <c r="W939" s="52"/>
      <c r="X939" s="52"/>
      <c r="Y939" s="52"/>
      <c r="Z939" s="51"/>
      <c r="AA939" s="73"/>
      <c r="AB939" s="73"/>
      <c r="AC939" s="74"/>
      <c r="AD939" s="80">
        <v>4965</v>
      </c>
      <c r="AE939" s="80">
        <v>13802</v>
      </c>
      <c r="AF939" s="80">
        <v>22346</v>
      </c>
      <c r="AG939" s="80">
        <v>2052</v>
      </c>
      <c r="AH939" s="80"/>
      <c r="AI939" s="80" t="s">
        <v>8524</v>
      </c>
      <c r="AJ939" s="80" t="s">
        <v>8892</v>
      </c>
      <c r="AK939" s="84" t="s">
        <v>9926</v>
      </c>
      <c r="AL939" s="80"/>
      <c r="AM939" s="82">
        <v>39689.767777777779</v>
      </c>
      <c r="AN939" s="80" t="s">
        <v>11418</v>
      </c>
      <c r="AO939" s="84" t="s">
        <v>12355</v>
      </c>
      <c r="AP939" s="80" t="s">
        <v>66</v>
      </c>
      <c r="AQ939" s="2"/>
      <c r="AR939" s="3"/>
      <c r="AS939" s="3"/>
      <c r="AT939" s="3"/>
      <c r="AU939" s="3"/>
    </row>
    <row r="940" spans="1:47" x14ac:dyDescent="0.35">
      <c r="A940" s="66" t="s">
        <v>941</v>
      </c>
      <c r="B940" s="67"/>
      <c r="C940" s="67"/>
      <c r="D940" s="68"/>
      <c r="E940" s="70"/>
      <c r="F940" s="104" t="s">
        <v>11063</v>
      </c>
      <c r="G940" s="67"/>
      <c r="H940" s="71"/>
      <c r="I940" s="72"/>
      <c r="J940" s="72"/>
      <c r="K940" s="71" t="s">
        <v>13657</v>
      </c>
      <c r="L940" s="75"/>
      <c r="M940" s="76"/>
      <c r="N940" s="76"/>
      <c r="O940" s="77"/>
      <c r="P940" s="78"/>
      <c r="Q940" s="78"/>
      <c r="R940" s="88"/>
      <c r="S940" s="88"/>
      <c r="T940" s="88"/>
      <c r="U940" s="88"/>
      <c r="V940" s="52"/>
      <c r="W940" s="52"/>
      <c r="X940" s="52"/>
      <c r="Y940" s="52"/>
      <c r="Z940" s="51"/>
      <c r="AA940" s="73"/>
      <c r="AB940" s="73"/>
      <c r="AC940" s="74"/>
      <c r="AD940" s="80">
        <v>351</v>
      </c>
      <c r="AE940" s="80">
        <v>216</v>
      </c>
      <c r="AF940" s="80">
        <v>738</v>
      </c>
      <c r="AG940" s="80">
        <v>163</v>
      </c>
      <c r="AH940" s="80"/>
      <c r="AI940" s="80" t="s">
        <v>8525</v>
      </c>
      <c r="AJ940" s="80" t="s">
        <v>8892</v>
      </c>
      <c r="AK940" s="84" t="s">
        <v>9927</v>
      </c>
      <c r="AL940" s="80"/>
      <c r="AM940" s="82">
        <v>40071.34983796296</v>
      </c>
      <c r="AN940" s="80" t="s">
        <v>11418</v>
      </c>
      <c r="AO940" s="84" t="s">
        <v>12356</v>
      </c>
      <c r="AP940" s="80" t="s">
        <v>66</v>
      </c>
      <c r="AQ940" s="2"/>
      <c r="AR940" s="3"/>
      <c r="AS940" s="3"/>
      <c r="AT940" s="3"/>
      <c r="AU940" s="3"/>
    </row>
    <row r="941" spans="1:47" x14ac:dyDescent="0.35">
      <c r="A941" s="66" t="s">
        <v>1076</v>
      </c>
      <c r="B941" s="67"/>
      <c r="C941" s="67"/>
      <c r="D941" s="68"/>
      <c r="E941" s="70"/>
      <c r="F941" s="104" t="s">
        <v>11064</v>
      </c>
      <c r="G941" s="67"/>
      <c r="H941" s="71"/>
      <c r="I941" s="72"/>
      <c r="J941" s="72"/>
      <c r="K941" s="71" t="s">
        <v>13658</v>
      </c>
      <c r="L941" s="75"/>
      <c r="M941" s="76"/>
      <c r="N941" s="76"/>
      <c r="O941" s="77"/>
      <c r="P941" s="78"/>
      <c r="Q941" s="78"/>
      <c r="R941" s="88"/>
      <c r="S941" s="88"/>
      <c r="T941" s="88"/>
      <c r="U941" s="88"/>
      <c r="V941" s="52"/>
      <c r="W941" s="52"/>
      <c r="X941" s="52"/>
      <c r="Y941" s="52"/>
      <c r="Z941" s="51"/>
      <c r="AA941" s="73"/>
      <c r="AB941" s="73"/>
      <c r="AC941" s="74"/>
      <c r="AD941" s="80">
        <v>2278</v>
      </c>
      <c r="AE941" s="80">
        <v>3853</v>
      </c>
      <c r="AF941" s="80">
        <v>19262</v>
      </c>
      <c r="AG941" s="80">
        <v>2085</v>
      </c>
      <c r="AH941" s="80"/>
      <c r="AI941" s="80" t="s">
        <v>8526</v>
      </c>
      <c r="AJ941" s="80" t="s">
        <v>9292</v>
      </c>
      <c r="AK941" s="84" t="s">
        <v>9928</v>
      </c>
      <c r="AL941" s="80"/>
      <c r="AM941" s="82">
        <v>40058.48951388889</v>
      </c>
      <c r="AN941" s="80" t="s">
        <v>11418</v>
      </c>
      <c r="AO941" s="84" t="s">
        <v>12357</v>
      </c>
      <c r="AP941" s="80" t="s">
        <v>66</v>
      </c>
      <c r="AQ941" s="2"/>
      <c r="AR941" s="3"/>
      <c r="AS941" s="3"/>
      <c r="AT941" s="3"/>
      <c r="AU941" s="3"/>
    </row>
    <row r="942" spans="1:47" x14ac:dyDescent="0.35">
      <c r="A942" s="66" t="s">
        <v>942</v>
      </c>
      <c r="B942" s="67"/>
      <c r="C942" s="67"/>
      <c r="D942" s="68"/>
      <c r="E942" s="70"/>
      <c r="F942" s="104" t="s">
        <v>11065</v>
      </c>
      <c r="G942" s="67"/>
      <c r="H942" s="71"/>
      <c r="I942" s="72"/>
      <c r="J942" s="72"/>
      <c r="K942" s="71" t="s">
        <v>13659</v>
      </c>
      <c r="L942" s="75"/>
      <c r="M942" s="76"/>
      <c r="N942" s="76"/>
      <c r="O942" s="77"/>
      <c r="P942" s="78"/>
      <c r="Q942" s="78"/>
      <c r="R942" s="88"/>
      <c r="S942" s="88"/>
      <c r="T942" s="88"/>
      <c r="U942" s="88"/>
      <c r="V942" s="52"/>
      <c r="W942" s="52"/>
      <c r="X942" s="52"/>
      <c r="Y942" s="52"/>
      <c r="Z942" s="51"/>
      <c r="AA942" s="73"/>
      <c r="AB942" s="73"/>
      <c r="AC942" s="74"/>
      <c r="AD942" s="80">
        <v>805</v>
      </c>
      <c r="AE942" s="80">
        <v>382</v>
      </c>
      <c r="AF942" s="80">
        <v>301</v>
      </c>
      <c r="AG942" s="80">
        <v>233</v>
      </c>
      <c r="AH942" s="80"/>
      <c r="AI942" s="80" t="s">
        <v>8527</v>
      </c>
      <c r="AJ942" s="80" t="s">
        <v>9291</v>
      </c>
      <c r="AK942" s="84" t="s">
        <v>9929</v>
      </c>
      <c r="AL942" s="80"/>
      <c r="AM942" s="82">
        <v>42030.451412037037</v>
      </c>
      <c r="AN942" s="80" t="s">
        <v>11418</v>
      </c>
      <c r="AO942" s="84" t="s">
        <v>12358</v>
      </c>
      <c r="AP942" s="80" t="s">
        <v>66</v>
      </c>
      <c r="AQ942" s="2"/>
      <c r="AR942" s="3"/>
      <c r="AS942" s="3"/>
      <c r="AT942" s="3"/>
      <c r="AU942" s="3"/>
    </row>
    <row r="943" spans="1:47" x14ac:dyDescent="0.35">
      <c r="A943" s="66" t="s">
        <v>943</v>
      </c>
      <c r="B943" s="67"/>
      <c r="C943" s="67"/>
      <c r="D943" s="68"/>
      <c r="E943" s="70"/>
      <c r="F943" s="104" t="s">
        <v>11066</v>
      </c>
      <c r="G943" s="67"/>
      <c r="H943" s="71"/>
      <c r="I943" s="72"/>
      <c r="J943" s="72"/>
      <c r="K943" s="71" t="s">
        <v>13660</v>
      </c>
      <c r="L943" s="75"/>
      <c r="M943" s="76"/>
      <c r="N943" s="76"/>
      <c r="O943" s="77"/>
      <c r="P943" s="78"/>
      <c r="Q943" s="78"/>
      <c r="R943" s="88"/>
      <c r="S943" s="88"/>
      <c r="T943" s="88"/>
      <c r="U943" s="88"/>
      <c r="V943" s="52"/>
      <c r="W943" s="52"/>
      <c r="X943" s="52"/>
      <c r="Y943" s="52"/>
      <c r="Z943" s="51"/>
      <c r="AA943" s="73"/>
      <c r="AB943" s="73"/>
      <c r="AC943" s="74"/>
      <c r="AD943" s="80">
        <v>345</v>
      </c>
      <c r="AE943" s="80">
        <v>163</v>
      </c>
      <c r="AF943" s="80">
        <v>1178</v>
      </c>
      <c r="AG943" s="80">
        <v>145</v>
      </c>
      <c r="AH943" s="80"/>
      <c r="AI943" s="80" t="s">
        <v>8528</v>
      </c>
      <c r="AJ943" s="80"/>
      <c r="AK943" s="84" t="s">
        <v>9930</v>
      </c>
      <c r="AL943" s="80"/>
      <c r="AM943" s="82">
        <v>44193.627152777779</v>
      </c>
      <c r="AN943" s="80" t="s">
        <v>11418</v>
      </c>
      <c r="AO943" s="84" t="s">
        <v>12359</v>
      </c>
      <c r="AP943" s="80" t="s">
        <v>66</v>
      </c>
      <c r="AQ943" s="2"/>
      <c r="AR943" s="3"/>
      <c r="AS943" s="3"/>
      <c r="AT943" s="3"/>
      <c r="AU943" s="3"/>
    </row>
    <row r="944" spans="1:47" x14ac:dyDescent="0.35">
      <c r="A944" s="66" t="s">
        <v>1238</v>
      </c>
      <c r="B944" s="67"/>
      <c r="C944" s="67"/>
      <c r="D944" s="68"/>
      <c r="E944" s="70"/>
      <c r="F944" s="104" t="s">
        <v>11067</v>
      </c>
      <c r="G944" s="67"/>
      <c r="H944" s="71"/>
      <c r="I944" s="72"/>
      <c r="J944" s="72"/>
      <c r="K944" s="71" t="s">
        <v>13661</v>
      </c>
      <c r="L944" s="75"/>
      <c r="M944" s="76"/>
      <c r="N944" s="76"/>
      <c r="O944" s="77"/>
      <c r="P944" s="78"/>
      <c r="Q944" s="78"/>
      <c r="R944" s="88"/>
      <c r="S944" s="88"/>
      <c r="T944" s="88"/>
      <c r="U944" s="88"/>
      <c r="V944" s="52"/>
      <c r="W944" s="52"/>
      <c r="X944" s="52"/>
      <c r="Y944" s="52"/>
      <c r="Z944" s="51"/>
      <c r="AA944" s="73"/>
      <c r="AB944" s="73"/>
      <c r="AC944" s="74"/>
      <c r="AD944" s="80">
        <v>643</v>
      </c>
      <c r="AE944" s="80">
        <v>689</v>
      </c>
      <c r="AF944" s="80">
        <v>872</v>
      </c>
      <c r="AG944" s="80">
        <v>824</v>
      </c>
      <c r="AH944" s="80"/>
      <c r="AI944" s="80" t="s">
        <v>8529</v>
      </c>
      <c r="AJ944" s="80" t="s">
        <v>8875</v>
      </c>
      <c r="AK944" s="84" t="s">
        <v>9931</v>
      </c>
      <c r="AL944" s="80"/>
      <c r="AM944" s="82">
        <v>41695.634282407409</v>
      </c>
      <c r="AN944" s="80" t="s">
        <v>11418</v>
      </c>
      <c r="AO944" s="84" t="s">
        <v>12360</v>
      </c>
      <c r="AP944" s="80" t="s">
        <v>66</v>
      </c>
      <c r="AQ944" s="2"/>
      <c r="AR944" s="3"/>
      <c r="AS944" s="3"/>
      <c r="AT944" s="3"/>
      <c r="AU944" s="3"/>
    </row>
    <row r="945" spans="1:47" x14ac:dyDescent="0.35">
      <c r="A945" s="66" t="s">
        <v>944</v>
      </c>
      <c r="B945" s="67"/>
      <c r="C945" s="67"/>
      <c r="D945" s="68"/>
      <c r="E945" s="70"/>
      <c r="F945" s="104" t="s">
        <v>11068</v>
      </c>
      <c r="G945" s="67"/>
      <c r="H945" s="71"/>
      <c r="I945" s="72"/>
      <c r="J945" s="72"/>
      <c r="K945" s="71" t="s">
        <v>13662</v>
      </c>
      <c r="L945" s="75"/>
      <c r="M945" s="76"/>
      <c r="N945" s="76"/>
      <c r="O945" s="77"/>
      <c r="P945" s="78"/>
      <c r="Q945" s="78"/>
      <c r="R945" s="88"/>
      <c r="S945" s="88"/>
      <c r="T945" s="88"/>
      <c r="U945" s="88"/>
      <c r="V945" s="52"/>
      <c r="W945" s="52"/>
      <c r="X945" s="52"/>
      <c r="Y945" s="52"/>
      <c r="Z945" s="51"/>
      <c r="AA945" s="73"/>
      <c r="AB945" s="73"/>
      <c r="AC945" s="74"/>
      <c r="AD945" s="80">
        <v>1093</v>
      </c>
      <c r="AE945" s="80">
        <v>1532</v>
      </c>
      <c r="AF945" s="80">
        <v>5016</v>
      </c>
      <c r="AG945" s="80">
        <v>505</v>
      </c>
      <c r="AH945" s="80"/>
      <c r="AI945" s="80" t="s">
        <v>8530</v>
      </c>
      <c r="AJ945" s="80" t="s">
        <v>9293</v>
      </c>
      <c r="AK945" s="84" t="s">
        <v>9932</v>
      </c>
      <c r="AL945" s="80"/>
      <c r="AM945" s="82">
        <v>39939.466562499998</v>
      </c>
      <c r="AN945" s="80" t="s">
        <v>11418</v>
      </c>
      <c r="AO945" s="84" t="s">
        <v>12361</v>
      </c>
      <c r="AP945" s="80" t="s">
        <v>66</v>
      </c>
      <c r="AQ945" s="2"/>
      <c r="AR945" s="3"/>
      <c r="AS945" s="3"/>
      <c r="AT945" s="3"/>
      <c r="AU945" s="3"/>
    </row>
    <row r="946" spans="1:47" x14ac:dyDescent="0.35">
      <c r="A946" s="66" t="s">
        <v>945</v>
      </c>
      <c r="B946" s="67"/>
      <c r="C946" s="67"/>
      <c r="D946" s="68"/>
      <c r="E946" s="70"/>
      <c r="F946" s="104" t="s">
        <v>11069</v>
      </c>
      <c r="G946" s="67"/>
      <c r="H946" s="71"/>
      <c r="I946" s="72"/>
      <c r="J946" s="72"/>
      <c r="K946" s="71" t="s">
        <v>13663</v>
      </c>
      <c r="L946" s="75"/>
      <c r="M946" s="76"/>
      <c r="N946" s="76"/>
      <c r="O946" s="77"/>
      <c r="P946" s="78"/>
      <c r="Q946" s="78"/>
      <c r="R946" s="88"/>
      <c r="S946" s="88"/>
      <c r="T946" s="88"/>
      <c r="U946" s="88"/>
      <c r="V946" s="52"/>
      <c r="W946" s="52"/>
      <c r="X946" s="52"/>
      <c r="Y946" s="52"/>
      <c r="Z946" s="51"/>
      <c r="AA946" s="73"/>
      <c r="AB946" s="73"/>
      <c r="AC946" s="74"/>
      <c r="AD946" s="80">
        <v>134</v>
      </c>
      <c r="AE946" s="80">
        <v>241</v>
      </c>
      <c r="AF946" s="80">
        <v>2481</v>
      </c>
      <c r="AG946" s="80">
        <v>15</v>
      </c>
      <c r="AH946" s="80"/>
      <c r="AI946" s="80" t="s">
        <v>8531</v>
      </c>
      <c r="AJ946" s="80" t="s">
        <v>9076</v>
      </c>
      <c r="AK946" s="84" t="s">
        <v>9933</v>
      </c>
      <c r="AL946" s="80"/>
      <c r="AM946" s="82">
        <v>41792.299826388888</v>
      </c>
      <c r="AN946" s="80" t="s">
        <v>11418</v>
      </c>
      <c r="AO946" s="84" t="s">
        <v>12362</v>
      </c>
      <c r="AP946" s="80" t="s">
        <v>66</v>
      </c>
      <c r="AQ946" s="2"/>
      <c r="AR946" s="3"/>
      <c r="AS946" s="3"/>
      <c r="AT946" s="3"/>
      <c r="AU946" s="3"/>
    </row>
    <row r="947" spans="1:47" x14ac:dyDescent="0.35">
      <c r="A947" s="66" t="s">
        <v>947</v>
      </c>
      <c r="B947" s="67"/>
      <c r="C947" s="67"/>
      <c r="D947" s="68"/>
      <c r="E947" s="70"/>
      <c r="F947" s="104" t="s">
        <v>11070</v>
      </c>
      <c r="G947" s="67"/>
      <c r="H947" s="71"/>
      <c r="I947" s="72"/>
      <c r="J947" s="72"/>
      <c r="K947" s="71" t="s">
        <v>13664</v>
      </c>
      <c r="L947" s="75"/>
      <c r="M947" s="76"/>
      <c r="N947" s="76"/>
      <c r="O947" s="77"/>
      <c r="P947" s="78"/>
      <c r="Q947" s="78"/>
      <c r="R947" s="88"/>
      <c r="S947" s="88"/>
      <c r="T947" s="88"/>
      <c r="U947" s="88"/>
      <c r="V947" s="52"/>
      <c r="W947" s="52"/>
      <c r="X947" s="52"/>
      <c r="Y947" s="52"/>
      <c r="Z947" s="51"/>
      <c r="AA947" s="73"/>
      <c r="AB947" s="73"/>
      <c r="AC947" s="74"/>
      <c r="AD947" s="80">
        <v>438</v>
      </c>
      <c r="AE947" s="80">
        <v>225</v>
      </c>
      <c r="AF947" s="80">
        <v>10013</v>
      </c>
      <c r="AG947" s="80">
        <v>11218</v>
      </c>
      <c r="AH947" s="80"/>
      <c r="AI947" s="80" t="s">
        <v>8532</v>
      </c>
      <c r="AJ947" s="80" t="s">
        <v>8892</v>
      </c>
      <c r="AK947" s="80"/>
      <c r="AL947" s="80"/>
      <c r="AM947" s="82">
        <v>40694.378009259257</v>
      </c>
      <c r="AN947" s="80" t="s">
        <v>11418</v>
      </c>
      <c r="AO947" s="84" t="s">
        <v>12363</v>
      </c>
      <c r="AP947" s="80" t="s">
        <v>66</v>
      </c>
      <c r="AQ947" s="2"/>
      <c r="AR947" s="3"/>
      <c r="AS947" s="3"/>
      <c r="AT947" s="3"/>
      <c r="AU947" s="3"/>
    </row>
    <row r="948" spans="1:47" x14ac:dyDescent="0.35">
      <c r="A948" s="66" t="s">
        <v>948</v>
      </c>
      <c r="B948" s="67"/>
      <c r="C948" s="67"/>
      <c r="D948" s="68"/>
      <c r="E948" s="70"/>
      <c r="F948" s="104" t="s">
        <v>11071</v>
      </c>
      <c r="G948" s="67"/>
      <c r="H948" s="71"/>
      <c r="I948" s="72"/>
      <c r="J948" s="72"/>
      <c r="K948" s="71" t="s">
        <v>13665</v>
      </c>
      <c r="L948" s="75"/>
      <c r="M948" s="76"/>
      <c r="N948" s="76"/>
      <c r="O948" s="77"/>
      <c r="P948" s="78"/>
      <c r="Q948" s="78"/>
      <c r="R948" s="88"/>
      <c r="S948" s="88"/>
      <c r="T948" s="88"/>
      <c r="U948" s="88"/>
      <c r="V948" s="52"/>
      <c r="W948" s="52"/>
      <c r="X948" s="52"/>
      <c r="Y948" s="52"/>
      <c r="Z948" s="51"/>
      <c r="AA948" s="73"/>
      <c r="AB948" s="73"/>
      <c r="AC948" s="74"/>
      <c r="AD948" s="80">
        <v>333</v>
      </c>
      <c r="AE948" s="80">
        <v>108</v>
      </c>
      <c r="AF948" s="80">
        <v>1230</v>
      </c>
      <c r="AG948" s="80">
        <v>149</v>
      </c>
      <c r="AH948" s="80"/>
      <c r="AI948" s="80" t="s">
        <v>8533</v>
      </c>
      <c r="AJ948" s="80" t="s">
        <v>9294</v>
      </c>
      <c r="AK948" s="84" t="s">
        <v>9934</v>
      </c>
      <c r="AL948" s="80"/>
      <c r="AM948" s="82">
        <v>42124.322280092594</v>
      </c>
      <c r="AN948" s="80" t="s">
        <v>11418</v>
      </c>
      <c r="AO948" s="84" t="s">
        <v>12364</v>
      </c>
      <c r="AP948" s="80" t="s">
        <v>66</v>
      </c>
      <c r="AQ948" s="2"/>
      <c r="AR948" s="3"/>
      <c r="AS948" s="3"/>
      <c r="AT948" s="3"/>
      <c r="AU948" s="3"/>
    </row>
    <row r="949" spans="1:47" x14ac:dyDescent="0.35">
      <c r="A949" s="66" t="s">
        <v>949</v>
      </c>
      <c r="B949" s="67"/>
      <c r="C949" s="67"/>
      <c r="D949" s="68"/>
      <c r="E949" s="70"/>
      <c r="F949" s="104" t="s">
        <v>11072</v>
      </c>
      <c r="G949" s="67"/>
      <c r="H949" s="71"/>
      <c r="I949" s="72"/>
      <c r="J949" s="72"/>
      <c r="K949" s="71" t="s">
        <v>13666</v>
      </c>
      <c r="L949" s="75"/>
      <c r="M949" s="76"/>
      <c r="N949" s="76"/>
      <c r="O949" s="77"/>
      <c r="P949" s="78"/>
      <c r="Q949" s="78"/>
      <c r="R949" s="88"/>
      <c r="S949" s="88"/>
      <c r="T949" s="88"/>
      <c r="U949" s="88"/>
      <c r="V949" s="52"/>
      <c r="W949" s="52"/>
      <c r="X949" s="52"/>
      <c r="Y949" s="52"/>
      <c r="Z949" s="51"/>
      <c r="AA949" s="73"/>
      <c r="AB949" s="73"/>
      <c r="AC949" s="74"/>
      <c r="AD949" s="80">
        <v>226</v>
      </c>
      <c r="AE949" s="80">
        <v>145</v>
      </c>
      <c r="AF949" s="80">
        <v>5726</v>
      </c>
      <c r="AG949" s="80">
        <v>2861</v>
      </c>
      <c r="AH949" s="80"/>
      <c r="AI949" s="80" t="s">
        <v>8534</v>
      </c>
      <c r="AJ949" s="80" t="s">
        <v>9295</v>
      </c>
      <c r="AK949" s="80"/>
      <c r="AL949" s="80"/>
      <c r="AM949" s="82">
        <v>43504.598495370374</v>
      </c>
      <c r="AN949" s="80" t="s">
        <v>11418</v>
      </c>
      <c r="AO949" s="84" t="s">
        <v>12365</v>
      </c>
      <c r="AP949" s="80" t="s">
        <v>66</v>
      </c>
      <c r="AQ949" s="2"/>
      <c r="AR949" s="3"/>
      <c r="AS949" s="3"/>
      <c r="AT949" s="3"/>
      <c r="AU949" s="3"/>
    </row>
    <row r="950" spans="1:47" x14ac:dyDescent="0.35">
      <c r="A950" s="66" t="s">
        <v>950</v>
      </c>
      <c r="B950" s="67"/>
      <c r="C950" s="67"/>
      <c r="D950" s="68"/>
      <c r="E950" s="70"/>
      <c r="F950" s="104" t="s">
        <v>11073</v>
      </c>
      <c r="G950" s="67"/>
      <c r="H950" s="71"/>
      <c r="I950" s="72"/>
      <c r="J950" s="72"/>
      <c r="K950" s="71" t="s">
        <v>13667</v>
      </c>
      <c r="L950" s="75"/>
      <c r="M950" s="76"/>
      <c r="N950" s="76"/>
      <c r="O950" s="77"/>
      <c r="P950" s="78"/>
      <c r="Q950" s="78"/>
      <c r="R950" s="88"/>
      <c r="S950" s="88"/>
      <c r="T950" s="88"/>
      <c r="U950" s="88"/>
      <c r="V950" s="52"/>
      <c r="W950" s="52"/>
      <c r="X950" s="52"/>
      <c r="Y950" s="52"/>
      <c r="Z950" s="51"/>
      <c r="AA950" s="73"/>
      <c r="AB950" s="73"/>
      <c r="AC950" s="74"/>
      <c r="AD950" s="80">
        <v>94</v>
      </c>
      <c r="AE950" s="80">
        <v>46</v>
      </c>
      <c r="AF950" s="80">
        <v>622</v>
      </c>
      <c r="AG950" s="80">
        <v>546</v>
      </c>
      <c r="AH950" s="80"/>
      <c r="AI950" s="80" t="s">
        <v>8535</v>
      </c>
      <c r="AJ950" s="80" t="s">
        <v>9078</v>
      </c>
      <c r="AK950" s="80"/>
      <c r="AL950" s="80"/>
      <c r="AM950" s="82">
        <v>43454.558738425927</v>
      </c>
      <c r="AN950" s="80" t="s">
        <v>11418</v>
      </c>
      <c r="AO950" s="84" t="s">
        <v>12366</v>
      </c>
      <c r="AP950" s="80" t="s">
        <v>66</v>
      </c>
      <c r="AQ950" s="2"/>
      <c r="AR950" s="3"/>
      <c r="AS950" s="3"/>
      <c r="AT950" s="3"/>
      <c r="AU950" s="3"/>
    </row>
    <row r="951" spans="1:47" x14ac:dyDescent="0.35">
      <c r="A951" s="66" t="s">
        <v>951</v>
      </c>
      <c r="B951" s="67"/>
      <c r="C951" s="67"/>
      <c r="D951" s="68"/>
      <c r="E951" s="70"/>
      <c r="F951" s="104" t="s">
        <v>11074</v>
      </c>
      <c r="G951" s="67"/>
      <c r="H951" s="71"/>
      <c r="I951" s="72"/>
      <c r="J951" s="72"/>
      <c r="K951" s="71" t="s">
        <v>13668</v>
      </c>
      <c r="L951" s="75"/>
      <c r="M951" s="76"/>
      <c r="N951" s="76"/>
      <c r="O951" s="77"/>
      <c r="P951" s="78"/>
      <c r="Q951" s="78"/>
      <c r="R951" s="88"/>
      <c r="S951" s="88"/>
      <c r="T951" s="88"/>
      <c r="U951" s="88"/>
      <c r="V951" s="52"/>
      <c r="W951" s="52"/>
      <c r="X951" s="52"/>
      <c r="Y951" s="52"/>
      <c r="Z951" s="51"/>
      <c r="AA951" s="73"/>
      <c r="AB951" s="73"/>
      <c r="AC951" s="74"/>
      <c r="AD951" s="80">
        <v>572</v>
      </c>
      <c r="AE951" s="80">
        <v>251</v>
      </c>
      <c r="AF951" s="80">
        <v>8707</v>
      </c>
      <c r="AG951" s="80">
        <v>11298</v>
      </c>
      <c r="AH951" s="80"/>
      <c r="AI951" s="80" t="s">
        <v>8536</v>
      </c>
      <c r="AJ951" s="80" t="s">
        <v>9112</v>
      </c>
      <c r="AK951" s="84" t="s">
        <v>9935</v>
      </c>
      <c r="AL951" s="80"/>
      <c r="AM951" s="82">
        <v>39939.698576388888</v>
      </c>
      <c r="AN951" s="80" t="s">
        <v>11418</v>
      </c>
      <c r="AO951" s="84" t="s">
        <v>12367</v>
      </c>
      <c r="AP951" s="80" t="s">
        <v>66</v>
      </c>
      <c r="AQ951" s="2"/>
      <c r="AR951" s="3"/>
      <c r="AS951" s="3"/>
      <c r="AT951" s="3"/>
      <c r="AU951" s="3"/>
    </row>
    <row r="952" spans="1:47" x14ac:dyDescent="0.35">
      <c r="A952" s="66" t="s">
        <v>1137</v>
      </c>
      <c r="B952" s="67"/>
      <c r="C952" s="67"/>
      <c r="D952" s="68"/>
      <c r="E952" s="70"/>
      <c r="F952" s="104" t="s">
        <v>11075</v>
      </c>
      <c r="G952" s="67"/>
      <c r="H952" s="71"/>
      <c r="I952" s="72"/>
      <c r="J952" s="72"/>
      <c r="K952" s="71" t="s">
        <v>13669</v>
      </c>
      <c r="L952" s="75"/>
      <c r="M952" s="76"/>
      <c r="N952" s="76"/>
      <c r="O952" s="77"/>
      <c r="P952" s="78"/>
      <c r="Q952" s="78"/>
      <c r="R952" s="88"/>
      <c r="S952" s="88"/>
      <c r="T952" s="88"/>
      <c r="U952" s="88"/>
      <c r="V952" s="52"/>
      <c r="W952" s="52"/>
      <c r="X952" s="52"/>
      <c r="Y952" s="52"/>
      <c r="Z952" s="51"/>
      <c r="AA952" s="73"/>
      <c r="AB952" s="73"/>
      <c r="AC952" s="74"/>
      <c r="AD952" s="80">
        <v>4436</v>
      </c>
      <c r="AE952" s="80">
        <v>28365</v>
      </c>
      <c r="AF952" s="80">
        <v>141260</v>
      </c>
      <c r="AG952" s="80">
        <v>134738</v>
      </c>
      <c r="AH952" s="80"/>
      <c r="AI952" s="80" t="s">
        <v>8537</v>
      </c>
      <c r="AJ952" s="80" t="s">
        <v>8880</v>
      </c>
      <c r="AK952" s="84" t="s">
        <v>9936</v>
      </c>
      <c r="AL952" s="80"/>
      <c r="AM952" s="82">
        <v>40956.490335648145</v>
      </c>
      <c r="AN952" s="80" t="s">
        <v>11418</v>
      </c>
      <c r="AO952" s="84" t="s">
        <v>12368</v>
      </c>
      <c r="AP952" s="80" t="s">
        <v>66</v>
      </c>
      <c r="AQ952" s="2"/>
      <c r="AR952" s="3"/>
      <c r="AS952" s="3"/>
      <c r="AT952" s="3"/>
      <c r="AU952" s="3"/>
    </row>
    <row r="953" spans="1:47" x14ac:dyDescent="0.35">
      <c r="A953" s="66" t="s">
        <v>952</v>
      </c>
      <c r="B953" s="67"/>
      <c r="C953" s="67"/>
      <c r="D953" s="68"/>
      <c r="E953" s="70"/>
      <c r="F953" s="104" t="s">
        <v>11076</v>
      </c>
      <c r="G953" s="67"/>
      <c r="H953" s="71"/>
      <c r="I953" s="72"/>
      <c r="J953" s="72"/>
      <c r="K953" s="71" t="s">
        <v>13670</v>
      </c>
      <c r="L953" s="75"/>
      <c r="M953" s="76"/>
      <c r="N953" s="76"/>
      <c r="O953" s="77"/>
      <c r="P953" s="78"/>
      <c r="Q953" s="78"/>
      <c r="R953" s="88"/>
      <c r="S953" s="88"/>
      <c r="T953" s="88"/>
      <c r="U953" s="88"/>
      <c r="V953" s="52"/>
      <c r="W953" s="52"/>
      <c r="X953" s="52"/>
      <c r="Y953" s="52"/>
      <c r="Z953" s="51"/>
      <c r="AA953" s="73"/>
      <c r="AB953" s="73"/>
      <c r="AC953" s="74"/>
      <c r="AD953" s="80">
        <v>5466</v>
      </c>
      <c r="AE953" s="80">
        <v>31277</v>
      </c>
      <c r="AF953" s="80">
        <v>106136</v>
      </c>
      <c r="AG953" s="80">
        <v>123702</v>
      </c>
      <c r="AH953" s="80"/>
      <c r="AI953" s="80" t="s">
        <v>8538</v>
      </c>
      <c r="AJ953" s="80" t="s">
        <v>9296</v>
      </c>
      <c r="AK953" s="80"/>
      <c r="AL953" s="80"/>
      <c r="AM953" s="82">
        <v>41073.403564814813</v>
      </c>
      <c r="AN953" s="80" t="s">
        <v>11418</v>
      </c>
      <c r="AO953" s="84" t="s">
        <v>12369</v>
      </c>
      <c r="AP953" s="80" t="s">
        <v>66</v>
      </c>
      <c r="AQ953" s="2"/>
      <c r="AR953" s="3"/>
      <c r="AS953" s="3"/>
      <c r="AT953" s="3"/>
      <c r="AU953" s="3"/>
    </row>
    <row r="954" spans="1:47" x14ac:dyDescent="0.35">
      <c r="A954" s="66" t="s">
        <v>953</v>
      </c>
      <c r="B954" s="67"/>
      <c r="C954" s="67"/>
      <c r="D954" s="68"/>
      <c r="E954" s="70"/>
      <c r="F954" s="104" t="s">
        <v>11077</v>
      </c>
      <c r="G954" s="67"/>
      <c r="H954" s="71"/>
      <c r="I954" s="72"/>
      <c r="J954" s="72"/>
      <c r="K954" s="71" t="s">
        <v>13671</v>
      </c>
      <c r="L954" s="75"/>
      <c r="M954" s="76"/>
      <c r="N954" s="76"/>
      <c r="O954" s="77"/>
      <c r="P954" s="78"/>
      <c r="Q954" s="78"/>
      <c r="R954" s="88"/>
      <c r="S954" s="88"/>
      <c r="T954" s="88"/>
      <c r="U954" s="88"/>
      <c r="V954" s="52"/>
      <c r="W954" s="52"/>
      <c r="X954" s="52"/>
      <c r="Y954" s="52"/>
      <c r="Z954" s="51"/>
      <c r="AA954" s="73"/>
      <c r="AB954" s="73"/>
      <c r="AC954" s="74"/>
      <c r="AD954" s="80">
        <v>2750</v>
      </c>
      <c r="AE954" s="80">
        <v>3847</v>
      </c>
      <c r="AF954" s="80">
        <v>490737</v>
      </c>
      <c r="AG954" s="80">
        <v>298935</v>
      </c>
      <c r="AH954" s="80"/>
      <c r="AI954" s="80" t="s">
        <v>8539</v>
      </c>
      <c r="AJ954" s="80" t="s">
        <v>9297</v>
      </c>
      <c r="AK954" s="80"/>
      <c r="AL954" s="80"/>
      <c r="AM954" s="82">
        <v>39767.068819444445</v>
      </c>
      <c r="AN954" s="80" t="s">
        <v>11418</v>
      </c>
      <c r="AO954" s="84" t="s">
        <v>12370</v>
      </c>
      <c r="AP954" s="80" t="s">
        <v>66</v>
      </c>
      <c r="AQ954" s="2"/>
      <c r="AR954" s="3"/>
      <c r="AS954" s="3"/>
      <c r="AT954" s="3"/>
      <c r="AU954" s="3"/>
    </row>
    <row r="955" spans="1:47" x14ac:dyDescent="0.35">
      <c r="A955" s="66" t="s">
        <v>954</v>
      </c>
      <c r="B955" s="67"/>
      <c r="C955" s="67"/>
      <c r="D955" s="68"/>
      <c r="E955" s="70"/>
      <c r="F955" s="104" t="s">
        <v>11078</v>
      </c>
      <c r="G955" s="67"/>
      <c r="H955" s="71"/>
      <c r="I955" s="72"/>
      <c r="J955" s="72"/>
      <c r="K955" s="71" t="s">
        <v>13672</v>
      </c>
      <c r="L955" s="75"/>
      <c r="M955" s="76"/>
      <c r="N955" s="76"/>
      <c r="O955" s="77"/>
      <c r="P955" s="78"/>
      <c r="Q955" s="78"/>
      <c r="R955" s="88"/>
      <c r="S955" s="88"/>
      <c r="T955" s="88"/>
      <c r="U955" s="88"/>
      <c r="V955" s="52"/>
      <c r="W955" s="52"/>
      <c r="X955" s="52"/>
      <c r="Y955" s="52"/>
      <c r="Z955" s="51"/>
      <c r="AA955" s="73"/>
      <c r="AB955" s="73"/>
      <c r="AC955" s="74"/>
      <c r="AD955" s="80">
        <v>347</v>
      </c>
      <c r="AE955" s="80">
        <v>52</v>
      </c>
      <c r="AF955" s="80">
        <v>186</v>
      </c>
      <c r="AG955" s="80">
        <v>195</v>
      </c>
      <c r="AH955" s="80"/>
      <c r="AI955" s="80"/>
      <c r="AJ955" s="80" t="s">
        <v>9298</v>
      </c>
      <c r="AK955" s="80"/>
      <c r="AL955" s="80"/>
      <c r="AM955" s="82">
        <v>43852.559525462966</v>
      </c>
      <c r="AN955" s="80" t="s">
        <v>11418</v>
      </c>
      <c r="AO955" s="84" t="s">
        <v>12371</v>
      </c>
      <c r="AP955" s="80" t="s">
        <v>66</v>
      </c>
      <c r="AQ955" s="2"/>
      <c r="AR955" s="3"/>
      <c r="AS955" s="3"/>
      <c r="AT955" s="3"/>
      <c r="AU955" s="3"/>
    </row>
    <row r="956" spans="1:47" x14ac:dyDescent="0.35">
      <c r="A956" s="66" t="s">
        <v>1241</v>
      </c>
      <c r="B956" s="67"/>
      <c r="C956" s="67"/>
      <c r="D956" s="68"/>
      <c r="E956" s="70"/>
      <c r="F956" s="104" t="s">
        <v>11079</v>
      </c>
      <c r="G956" s="67"/>
      <c r="H956" s="71"/>
      <c r="I956" s="72"/>
      <c r="J956" s="72"/>
      <c r="K956" s="71" t="s">
        <v>13673</v>
      </c>
      <c r="L956" s="75"/>
      <c r="M956" s="76"/>
      <c r="N956" s="76"/>
      <c r="O956" s="77"/>
      <c r="P956" s="78"/>
      <c r="Q956" s="78"/>
      <c r="R956" s="88"/>
      <c r="S956" s="88"/>
      <c r="T956" s="88"/>
      <c r="U956" s="88"/>
      <c r="V956" s="52"/>
      <c r="W956" s="52"/>
      <c r="X956" s="52"/>
      <c r="Y956" s="52"/>
      <c r="Z956" s="51"/>
      <c r="AA956" s="73"/>
      <c r="AB956" s="73"/>
      <c r="AC956" s="74"/>
      <c r="AD956" s="80">
        <v>107</v>
      </c>
      <c r="AE956" s="80">
        <v>59</v>
      </c>
      <c r="AF956" s="80">
        <v>108</v>
      </c>
      <c r="AG956" s="80">
        <v>4</v>
      </c>
      <c r="AH956" s="80"/>
      <c r="AI956" s="80" t="s">
        <v>8540</v>
      </c>
      <c r="AJ956" s="80" t="s">
        <v>9299</v>
      </c>
      <c r="AK956" s="84" t="s">
        <v>9937</v>
      </c>
      <c r="AL956" s="80"/>
      <c r="AM956" s="82">
        <v>42738.548078703701</v>
      </c>
      <c r="AN956" s="80" t="s">
        <v>11418</v>
      </c>
      <c r="AO956" s="84" t="s">
        <v>12372</v>
      </c>
      <c r="AP956" s="80" t="s">
        <v>66</v>
      </c>
      <c r="AQ956" s="2"/>
      <c r="AR956" s="3"/>
      <c r="AS956" s="3"/>
      <c r="AT956" s="3"/>
      <c r="AU956" s="3"/>
    </row>
    <row r="957" spans="1:47" x14ac:dyDescent="0.35">
      <c r="A957" s="66" t="s">
        <v>955</v>
      </c>
      <c r="B957" s="67"/>
      <c r="C957" s="67"/>
      <c r="D957" s="68"/>
      <c r="E957" s="70"/>
      <c r="F957" s="104" t="s">
        <v>11080</v>
      </c>
      <c r="G957" s="67"/>
      <c r="H957" s="71"/>
      <c r="I957" s="72"/>
      <c r="J957" s="72"/>
      <c r="K957" s="71" t="s">
        <v>13674</v>
      </c>
      <c r="L957" s="75"/>
      <c r="M957" s="76"/>
      <c r="N957" s="76"/>
      <c r="O957" s="77"/>
      <c r="P957" s="78"/>
      <c r="Q957" s="78"/>
      <c r="R957" s="88"/>
      <c r="S957" s="88"/>
      <c r="T957" s="88"/>
      <c r="U957" s="88"/>
      <c r="V957" s="52"/>
      <c r="W957" s="52"/>
      <c r="X957" s="52"/>
      <c r="Y957" s="52"/>
      <c r="Z957" s="51"/>
      <c r="AA957" s="73"/>
      <c r="AB957" s="73"/>
      <c r="AC957" s="74"/>
      <c r="AD957" s="80">
        <v>507</v>
      </c>
      <c r="AE957" s="80">
        <v>179</v>
      </c>
      <c r="AF957" s="80">
        <v>1069</v>
      </c>
      <c r="AG957" s="80">
        <v>2336</v>
      </c>
      <c r="AH957" s="80"/>
      <c r="AI957" s="80" t="s">
        <v>8541</v>
      </c>
      <c r="AJ957" s="80" t="s">
        <v>8875</v>
      </c>
      <c r="AK957" s="84" t="s">
        <v>9938</v>
      </c>
      <c r="AL957" s="80"/>
      <c r="AM957" s="82">
        <v>40644.444513888891</v>
      </c>
      <c r="AN957" s="80" t="s">
        <v>11418</v>
      </c>
      <c r="AO957" s="84" t="s">
        <v>12373</v>
      </c>
      <c r="AP957" s="80" t="s">
        <v>66</v>
      </c>
      <c r="AQ957" s="2"/>
      <c r="AR957" s="3"/>
      <c r="AS957" s="3"/>
      <c r="AT957" s="3"/>
      <c r="AU957" s="3"/>
    </row>
    <row r="958" spans="1:47" x14ac:dyDescent="0.35">
      <c r="A958" s="66" t="s">
        <v>1434</v>
      </c>
      <c r="B958" s="67"/>
      <c r="C958" s="67"/>
      <c r="D958" s="68"/>
      <c r="E958" s="70"/>
      <c r="F958" s="104" t="s">
        <v>10201</v>
      </c>
      <c r="G958" s="67"/>
      <c r="H958" s="71"/>
      <c r="I958" s="72"/>
      <c r="J958" s="72"/>
      <c r="K958" s="71" t="s">
        <v>13675</v>
      </c>
      <c r="L958" s="75"/>
      <c r="M958" s="76"/>
      <c r="N958" s="76"/>
      <c r="O958" s="77"/>
      <c r="P958" s="78"/>
      <c r="Q958" s="78"/>
      <c r="R958" s="88"/>
      <c r="S958" s="88"/>
      <c r="T958" s="88"/>
      <c r="U958" s="88"/>
      <c r="V958" s="52"/>
      <c r="W958" s="52"/>
      <c r="X958" s="52"/>
      <c r="Y958" s="52"/>
      <c r="Z958" s="51"/>
      <c r="AA958" s="73"/>
      <c r="AB958" s="73"/>
      <c r="AC958" s="74"/>
      <c r="AD958" s="80">
        <v>3</v>
      </c>
      <c r="AE958" s="80">
        <v>3</v>
      </c>
      <c r="AF958" s="80">
        <v>0</v>
      </c>
      <c r="AG958" s="80">
        <v>3</v>
      </c>
      <c r="AH958" s="80"/>
      <c r="AI958" s="80"/>
      <c r="AJ958" s="80"/>
      <c r="AK958" s="80"/>
      <c r="AL958" s="80"/>
      <c r="AM958" s="82">
        <v>43913.583113425928</v>
      </c>
      <c r="AN958" s="80" t="s">
        <v>11418</v>
      </c>
      <c r="AO958" s="84" t="s">
        <v>12374</v>
      </c>
      <c r="AP958" s="80" t="s">
        <v>65</v>
      </c>
      <c r="AQ958" s="2"/>
      <c r="AR958" s="3"/>
      <c r="AS958" s="3"/>
      <c r="AT958" s="3"/>
      <c r="AU958" s="3"/>
    </row>
    <row r="959" spans="1:47" x14ac:dyDescent="0.35">
      <c r="A959" s="66" t="s">
        <v>957</v>
      </c>
      <c r="B959" s="67"/>
      <c r="C959" s="67"/>
      <c r="D959" s="68"/>
      <c r="E959" s="70"/>
      <c r="F959" s="104" t="s">
        <v>11081</v>
      </c>
      <c r="G959" s="67"/>
      <c r="H959" s="71"/>
      <c r="I959" s="72"/>
      <c r="J959" s="72"/>
      <c r="K959" s="71" t="s">
        <v>13676</v>
      </c>
      <c r="L959" s="75"/>
      <c r="M959" s="76"/>
      <c r="N959" s="76"/>
      <c r="O959" s="77"/>
      <c r="P959" s="78"/>
      <c r="Q959" s="78"/>
      <c r="R959" s="88"/>
      <c r="S959" s="88"/>
      <c r="T959" s="88"/>
      <c r="U959" s="88"/>
      <c r="V959" s="52"/>
      <c r="W959" s="52"/>
      <c r="X959" s="52"/>
      <c r="Y959" s="52"/>
      <c r="Z959" s="51"/>
      <c r="AA959" s="73"/>
      <c r="AB959" s="73"/>
      <c r="AC959" s="74"/>
      <c r="AD959" s="80">
        <v>81</v>
      </c>
      <c r="AE959" s="80">
        <v>129</v>
      </c>
      <c r="AF959" s="80">
        <v>1096</v>
      </c>
      <c r="AG959" s="80">
        <v>3706</v>
      </c>
      <c r="AH959" s="80"/>
      <c r="AI959" s="80" t="s">
        <v>8542</v>
      </c>
      <c r="AJ959" s="80" t="s">
        <v>9300</v>
      </c>
      <c r="AK959" s="84" t="s">
        <v>9939</v>
      </c>
      <c r="AL959" s="80"/>
      <c r="AM959" s="82">
        <v>43462.556458333333</v>
      </c>
      <c r="AN959" s="80" t="s">
        <v>11418</v>
      </c>
      <c r="AO959" s="84" t="s">
        <v>12375</v>
      </c>
      <c r="AP959" s="80" t="s">
        <v>66</v>
      </c>
      <c r="AQ959" s="2"/>
      <c r="AR959" s="3"/>
      <c r="AS959" s="3"/>
      <c r="AT959" s="3"/>
      <c r="AU959" s="3"/>
    </row>
    <row r="960" spans="1:47" x14ac:dyDescent="0.35">
      <c r="A960" s="66" t="s">
        <v>958</v>
      </c>
      <c r="B960" s="67"/>
      <c r="C960" s="67"/>
      <c r="D960" s="68"/>
      <c r="E960" s="70"/>
      <c r="F960" s="104" t="s">
        <v>11082</v>
      </c>
      <c r="G960" s="67"/>
      <c r="H960" s="71"/>
      <c r="I960" s="72"/>
      <c r="J960" s="72"/>
      <c r="K960" s="71" t="s">
        <v>13677</v>
      </c>
      <c r="L960" s="75"/>
      <c r="M960" s="76"/>
      <c r="N960" s="76"/>
      <c r="O960" s="77"/>
      <c r="P960" s="78"/>
      <c r="Q960" s="78"/>
      <c r="R960" s="88"/>
      <c r="S960" s="88"/>
      <c r="T960" s="88"/>
      <c r="U960" s="88"/>
      <c r="V960" s="52"/>
      <c r="W960" s="52"/>
      <c r="X960" s="52"/>
      <c r="Y960" s="52"/>
      <c r="Z960" s="51"/>
      <c r="AA960" s="73"/>
      <c r="AB960" s="73"/>
      <c r="AC960" s="74"/>
      <c r="AD960" s="80">
        <v>2027</v>
      </c>
      <c r="AE960" s="80">
        <v>107</v>
      </c>
      <c r="AF960" s="80">
        <v>2112</v>
      </c>
      <c r="AG960" s="80">
        <v>16692</v>
      </c>
      <c r="AH960" s="80"/>
      <c r="AI960" s="80" t="s">
        <v>8543</v>
      </c>
      <c r="AJ960" s="80" t="s">
        <v>9301</v>
      </c>
      <c r="AK960" s="84" t="s">
        <v>9940</v>
      </c>
      <c r="AL960" s="80"/>
      <c r="AM960" s="82">
        <v>44371.553576388891</v>
      </c>
      <c r="AN960" s="80" t="s">
        <v>11418</v>
      </c>
      <c r="AO960" s="84" t="s">
        <v>12376</v>
      </c>
      <c r="AP960" s="80" t="s">
        <v>66</v>
      </c>
      <c r="AQ960" s="2"/>
      <c r="AR960" s="3"/>
      <c r="AS960" s="3"/>
      <c r="AT960" s="3"/>
      <c r="AU960" s="3"/>
    </row>
    <row r="961" spans="1:47" x14ac:dyDescent="0.35">
      <c r="A961" s="66" t="s">
        <v>959</v>
      </c>
      <c r="B961" s="67"/>
      <c r="C961" s="67"/>
      <c r="D961" s="68"/>
      <c r="E961" s="70"/>
      <c r="F961" s="104" t="s">
        <v>11083</v>
      </c>
      <c r="G961" s="67"/>
      <c r="H961" s="71"/>
      <c r="I961" s="72"/>
      <c r="J961" s="72"/>
      <c r="K961" s="71" t="s">
        <v>13678</v>
      </c>
      <c r="L961" s="75"/>
      <c r="M961" s="76"/>
      <c r="N961" s="76"/>
      <c r="O961" s="77"/>
      <c r="P961" s="78"/>
      <c r="Q961" s="78"/>
      <c r="R961" s="88"/>
      <c r="S961" s="88"/>
      <c r="T961" s="88"/>
      <c r="U961" s="88"/>
      <c r="V961" s="52"/>
      <c r="W961" s="52"/>
      <c r="X961" s="52"/>
      <c r="Y961" s="52"/>
      <c r="Z961" s="51"/>
      <c r="AA961" s="73"/>
      <c r="AB961" s="73"/>
      <c r="AC961" s="74"/>
      <c r="AD961" s="80">
        <v>1044</v>
      </c>
      <c r="AE961" s="80">
        <v>352</v>
      </c>
      <c r="AF961" s="80">
        <v>1878</v>
      </c>
      <c r="AG961" s="80">
        <v>485</v>
      </c>
      <c r="AH961" s="80"/>
      <c r="AI961" s="80" t="s">
        <v>8544</v>
      </c>
      <c r="AJ961" s="80" t="s">
        <v>8892</v>
      </c>
      <c r="AK961" s="84" t="s">
        <v>9941</v>
      </c>
      <c r="AL961" s="80"/>
      <c r="AM961" s="82">
        <v>40352.569594907407</v>
      </c>
      <c r="AN961" s="80" t="s">
        <v>11418</v>
      </c>
      <c r="AO961" s="84" t="s">
        <v>12377</v>
      </c>
      <c r="AP961" s="80" t="s">
        <v>66</v>
      </c>
      <c r="AQ961" s="2"/>
      <c r="AR961" s="3"/>
      <c r="AS961" s="3"/>
      <c r="AT961" s="3"/>
      <c r="AU961" s="3"/>
    </row>
    <row r="962" spans="1:47" x14ac:dyDescent="0.35">
      <c r="A962" s="66" t="s">
        <v>1195</v>
      </c>
      <c r="B962" s="67"/>
      <c r="C962" s="67"/>
      <c r="D962" s="68"/>
      <c r="E962" s="70"/>
      <c r="F962" s="104" t="s">
        <v>11084</v>
      </c>
      <c r="G962" s="67"/>
      <c r="H962" s="71"/>
      <c r="I962" s="72"/>
      <c r="J962" s="72"/>
      <c r="K962" s="71" t="s">
        <v>13679</v>
      </c>
      <c r="L962" s="75"/>
      <c r="M962" s="76"/>
      <c r="N962" s="76"/>
      <c r="O962" s="77"/>
      <c r="P962" s="78"/>
      <c r="Q962" s="78"/>
      <c r="R962" s="88"/>
      <c r="S962" s="88"/>
      <c r="T962" s="88"/>
      <c r="U962" s="88"/>
      <c r="V962" s="52"/>
      <c r="W962" s="52"/>
      <c r="X962" s="52"/>
      <c r="Y962" s="52"/>
      <c r="Z962" s="51"/>
      <c r="AA962" s="73"/>
      <c r="AB962" s="73"/>
      <c r="AC962" s="74"/>
      <c r="AD962" s="80">
        <v>141</v>
      </c>
      <c r="AE962" s="80">
        <v>6710</v>
      </c>
      <c r="AF962" s="80">
        <v>5061</v>
      </c>
      <c r="AG962" s="80">
        <v>2579</v>
      </c>
      <c r="AH962" s="80"/>
      <c r="AI962" s="80" t="s">
        <v>8545</v>
      </c>
      <c r="AJ962" s="80" t="s">
        <v>8863</v>
      </c>
      <c r="AK962" s="84" t="s">
        <v>9942</v>
      </c>
      <c r="AL962" s="80"/>
      <c r="AM962" s="82">
        <v>41561.689606481479</v>
      </c>
      <c r="AN962" s="80" t="s">
        <v>11418</v>
      </c>
      <c r="AO962" s="84" t="s">
        <v>12378</v>
      </c>
      <c r="AP962" s="80" t="s">
        <v>66</v>
      </c>
      <c r="AQ962" s="2"/>
      <c r="AR962" s="3"/>
      <c r="AS962" s="3"/>
      <c r="AT962" s="3"/>
      <c r="AU962" s="3"/>
    </row>
    <row r="963" spans="1:47" x14ac:dyDescent="0.35">
      <c r="A963" s="66" t="s">
        <v>960</v>
      </c>
      <c r="B963" s="67"/>
      <c r="C963" s="67"/>
      <c r="D963" s="68"/>
      <c r="E963" s="70"/>
      <c r="F963" s="104" t="s">
        <v>11085</v>
      </c>
      <c r="G963" s="67"/>
      <c r="H963" s="71"/>
      <c r="I963" s="72"/>
      <c r="J963" s="72"/>
      <c r="K963" s="71" t="s">
        <v>13680</v>
      </c>
      <c r="L963" s="75"/>
      <c r="M963" s="76"/>
      <c r="N963" s="76"/>
      <c r="O963" s="77"/>
      <c r="P963" s="78"/>
      <c r="Q963" s="78"/>
      <c r="R963" s="88"/>
      <c r="S963" s="88"/>
      <c r="T963" s="88"/>
      <c r="U963" s="88"/>
      <c r="V963" s="52"/>
      <c r="W963" s="52"/>
      <c r="X963" s="52"/>
      <c r="Y963" s="52"/>
      <c r="Z963" s="51"/>
      <c r="AA963" s="73"/>
      <c r="AB963" s="73"/>
      <c r="AC963" s="74"/>
      <c r="AD963" s="80">
        <v>37</v>
      </c>
      <c r="AE963" s="80">
        <v>4</v>
      </c>
      <c r="AF963" s="80">
        <v>106</v>
      </c>
      <c r="AG963" s="80">
        <v>98</v>
      </c>
      <c r="AH963" s="80"/>
      <c r="AI963" s="80" t="s">
        <v>8546</v>
      </c>
      <c r="AJ963" s="80" t="s">
        <v>8914</v>
      </c>
      <c r="AK963" s="84" t="s">
        <v>9943</v>
      </c>
      <c r="AL963" s="80"/>
      <c r="AM963" s="82">
        <v>44153.541192129633</v>
      </c>
      <c r="AN963" s="80" t="s">
        <v>11418</v>
      </c>
      <c r="AO963" s="84" t="s">
        <v>12379</v>
      </c>
      <c r="AP963" s="80" t="s">
        <v>66</v>
      </c>
      <c r="AQ963" s="2"/>
      <c r="AR963" s="3"/>
      <c r="AS963" s="3"/>
      <c r="AT963" s="3"/>
      <c r="AU963" s="3"/>
    </row>
    <row r="964" spans="1:47" x14ac:dyDescent="0.35">
      <c r="A964" s="66" t="s">
        <v>961</v>
      </c>
      <c r="B964" s="67"/>
      <c r="C964" s="67"/>
      <c r="D964" s="68"/>
      <c r="E964" s="70"/>
      <c r="F964" s="104" t="s">
        <v>11086</v>
      </c>
      <c r="G964" s="67"/>
      <c r="H964" s="71"/>
      <c r="I964" s="72"/>
      <c r="J964" s="72"/>
      <c r="K964" s="71" t="s">
        <v>13681</v>
      </c>
      <c r="L964" s="75"/>
      <c r="M964" s="76"/>
      <c r="N964" s="76"/>
      <c r="O964" s="77"/>
      <c r="P964" s="78"/>
      <c r="Q964" s="78"/>
      <c r="R964" s="88"/>
      <c r="S964" s="88"/>
      <c r="T964" s="88"/>
      <c r="U964" s="88"/>
      <c r="V964" s="52"/>
      <c r="W964" s="52"/>
      <c r="X964" s="52"/>
      <c r="Y964" s="52"/>
      <c r="Z964" s="51"/>
      <c r="AA964" s="73"/>
      <c r="AB964" s="73"/>
      <c r="AC964" s="74"/>
      <c r="AD964" s="80">
        <v>313</v>
      </c>
      <c r="AE964" s="80">
        <v>111</v>
      </c>
      <c r="AF964" s="80">
        <v>216</v>
      </c>
      <c r="AG964" s="80">
        <v>202</v>
      </c>
      <c r="AH964" s="80"/>
      <c r="AI964" s="80" t="s">
        <v>8547</v>
      </c>
      <c r="AJ964" s="80" t="s">
        <v>9298</v>
      </c>
      <c r="AK964" s="84" t="s">
        <v>9944</v>
      </c>
      <c r="AL964" s="80"/>
      <c r="AM964" s="82">
        <v>41558.768877314818</v>
      </c>
      <c r="AN964" s="80" t="s">
        <v>11418</v>
      </c>
      <c r="AO964" s="84" t="s">
        <v>12380</v>
      </c>
      <c r="AP964" s="80" t="s">
        <v>66</v>
      </c>
      <c r="AQ964" s="2"/>
      <c r="AR964" s="3"/>
      <c r="AS964" s="3"/>
      <c r="AT964" s="3"/>
      <c r="AU964" s="3"/>
    </row>
    <row r="965" spans="1:47" x14ac:dyDescent="0.35">
      <c r="A965" s="66" t="s">
        <v>963</v>
      </c>
      <c r="B965" s="67"/>
      <c r="C965" s="67"/>
      <c r="D965" s="68"/>
      <c r="E965" s="70"/>
      <c r="F965" s="104" t="s">
        <v>11087</v>
      </c>
      <c r="G965" s="67"/>
      <c r="H965" s="71"/>
      <c r="I965" s="72"/>
      <c r="J965" s="72"/>
      <c r="K965" s="71" t="s">
        <v>13682</v>
      </c>
      <c r="L965" s="75"/>
      <c r="M965" s="76"/>
      <c r="N965" s="76"/>
      <c r="O965" s="77"/>
      <c r="P965" s="78"/>
      <c r="Q965" s="78"/>
      <c r="R965" s="88"/>
      <c r="S965" s="88"/>
      <c r="T965" s="88"/>
      <c r="U965" s="88"/>
      <c r="V965" s="52"/>
      <c r="W965" s="52"/>
      <c r="X965" s="52"/>
      <c r="Y965" s="52"/>
      <c r="Z965" s="51"/>
      <c r="AA965" s="73"/>
      <c r="AB965" s="73"/>
      <c r="AC965" s="74"/>
      <c r="AD965" s="80">
        <v>56</v>
      </c>
      <c r="AE965" s="80">
        <v>5</v>
      </c>
      <c r="AF965" s="80">
        <v>165</v>
      </c>
      <c r="AG965" s="80">
        <v>99</v>
      </c>
      <c r="AH965" s="80"/>
      <c r="AI965" s="80" t="s">
        <v>8548</v>
      </c>
      <c r="AJ965" s="80"/>
      <c r="AK965" s="80"/>
      <c r="AL965" s="80"/>
      <c r="AM965" s="82">
        <v>43329.647627314815</v>
      </c>
      <c r="AN965" s="80" t="s">
        <v>11418</v>
      </c>
      <c r="AO965" s="84" t="s">
        <v>12381</v>
      </c>
      <c r="AP965" s="80" t="s">
        <v>66</v>
      </c>
      <c r="AQ965" s="2"/>
      <c r="AR965" s="3"/>
      <c r="AS965" s="3"/>
      <c r="AT965" s="3"/>
      <c r="AU965" s="3"/>
    </row>
    <row r="966" spans="1:47" x14ac:dyDescent="0.35">
      <c r="A966" s="66" t="s">
        <v>964</v>
      </c>
      <c r="B966" s="67"/>
      <c r="C966" s="67"/>
      <c r="D966" s="68"/>
      <c r="E966" s="70"/>
      <c r="F966" s="104" t="s">
        <v>11088</v>
      </c>
      <c r="G966" s="67"/>
      <c r="H966" s="71"/>
      <c r="I966" s="72"/>
      <c r="J966" s="72"/>
      <c r="K966" s="71" t="s">
        <v>13683</v>
      </c>
      <c r="L966" s="75"/>
      <c r="M966" s="76"/>
      <c r="N966" s="76"/>
      <c r="O966" s="77"/>
      <c r="P966" s="78"/>
      <c r="Q966" s="78"/>
      <c r="R966" s="88"/>
      <c r="S966" s="88"/>
      <c r="T966" s="88"/>
      <c r="U966" s="88"/>
      <c r="V966" s="52"/>
      <c r="W966" s="52"/>
      <c r="X966" s="52"/>
      <c r="Y966" s="52"/>
      <c r="Z966" s="51"/>
      <c r="AA966" s="73"/>
      <c r="AB966" s="73"/>
      <c r="AC966" s="74"/>
      <c r="AD966" s="80">
        <v>61</v>
      </c>
      <c r="AE966" s="80">
        <v>38</v>
      </c>
      <c r="AF966" s="80">
        <v>257</v>
      </c>
      <c r="AG966" s="80">
        <v>14</v>
      </c>
      <c r="AH966" s="80"/>
      <c r="AI966" s="80"/>
      <c r="AJ966" s="80" t="s">
        <v>9302</v>
      </c>
      <c r="AK966" s="80"/>
      <c r="AL966" s="80"/>
      <c r="AM966" s="82">
        <v>42355.384467592594</v>
      </c>
      <c r="AN966" s="80" t="s">
        <v>11418</v>
      </c>
      <c r="AO966" s="84" t="s">
        <v>12382</v>
      </c>
      <c r="AP966" s="80" t="s">
        <v>66</v>
      </c>
      <c r="AQ966" s="2"/>
      <c r="AR966" s="3"/>
      <c r="AS966" s="3"/>
      <c r="AT966" s="3"/>
      <c r="AU966" s="3"/>
    </row>
    <row r="967" spans="1:47" x14ac:dyDescent="0.35">
      <c r="A967" s="66" t="s">
        <v>965</v>
      </c>
      <c r="B967" s="67"/>
      <c r="C967" s="67"/>
      <c r="D967" s="68"/>
      <c r="E967" s="70"/>
      <c r="F967" s="104" t="s">
        <v>11089</v>
      </c>
      <c r="G967" s="67"/>
      <c r="H967" s="71"/>
      <c r="I967" s="72"/>
      <c r="J967" s="72"/>
      <c r="K967" s="71" t="s">
        <v>13684</v>
      </c>
      <c r="L967" s="75"/>
      <c r="M967" s="76"/>
      <c r="N967" s="76"/>
      <c r="O967" s="77"/>
      <c r="P967" s="78"/>
      <c r="Q967" s="78"/>
      <c r="R967" s="88"/>
      <c r="S967" s="88"/>
      <c r="T967" s="88"/>
      <c r="U967" s="88"/>
      <c r="V967" s="52"/>
      <c r="W967" s="52"/>
      <c r="X967" s="52"/>
      <c r="Y967" s="52"/>
      <c r="Z967" s="51"/>
      <c r="AA967" s="73"/>
      <c r="AB967" s="73"/>
      <c r="AC967" s="74"/>
      <c r="AD967" s="80">
        <v>9356</v>
      </c>
      <c r="AE967" s="80">
        <v>16134</v>
      </c>
      <c r="AF967" s="80">
        <v>130328</v>
      </c>
      <c r="AG967" s="80">
        <v>214</v>
      </c>
      <c r="AH967" s="80"/>
      <c r="AI967" s="80" t="s">
        <v>8549</v>
      </c>
      <c r="AJ967" s="80" t="s">
        <v>9303</v>
      </c>
      <c r="AK967" s="80"/>
      <c r="AL967" s="80"/>
      <c r="AM967" s="82">
        <v>40118.522789351853</v>
      </c>
      <c r="AN967" s="80" t="s">
        <v>11418</v>
      </c>
      <c r="AO967" s="84" t="s">
        <v>12383</v>
      </c>
      <c r="AP967" s="80" t="s">
        <v>66</v>
      </c>
      <c r="AQ967" s="2"/>
      <c r="AR967" s="3"/>
      <c r="AS967" s="3"/>
      <c r="AT967" s="3"/>
      <c r="AU967" s="3"/>
    </row>
    <row r="968" spans="1:47" x14ac:dyDescent="0.35">
      <c r="A968" s="66" t="s">
        <v>966</v>
      </c>
      <c r="B968" s="67"/>
      <c r="C968" s="67"/>
      <c r="D968" s="68"/>
      <c r="E968" s="70"/>
      <c r="F968" s="104" t="s">
        <v>11090</v>
      </c>
      <c r="G968" s="67"/>
      <c r="H968" s="71"/>
      <c r="I968" s="72"/>
      <c r="J968" s="72"/>
      <c r="K968" s="71" t="s">
        <v>13685</v>
      </c>
      <c r="L968" s="75"/>
      <c r="M968" s="76"/>
      <c r="N968" s="76"/>
      <c r="O968" s="77"/>
      <c r="P968" s="78"/>
      <c r="Q968" s="78"/>
      <c r="R968" s="88"/>
      <c r="S968" s="88"/>
      <c r="T968" s="88"/>
      <c r="U968" s="88"/>
      <c r="V968" s="52"/>
      <c r="W968" s="52"/>
      <c r="X968" s="52"/>
      <c r="Y968" s="52"/>
      <c r="Z968" s="51"/>
      <c r="AA968" s="73"/>
      <c r="AB968" s="73"/>
      <c r="AC968" s="74"/>
      <c r="AD968" s="80">
        <v>323</v>
      </c>
      <c r="AE968" s="80">
        <v>337</v>
      </c>
      <c r="AF968" s="80">
        <v>7179</v>
      </c>
      <c r="AG968" s="80">
        <v>14457</v>
      </c>
      <c r="AH968" s="80"/>
      <c r="AI968" s="80" t="s">
        <v>8550</v>
      </c>
      <c r="AJ968" s="80" t="s">
        <v>9304</v>
      </c>
      <c r="AK968" s="80"/>
      <c r="AL968" s="80"/>
      <c r="AM968" s="82">
        <v>42121.381921296299</v>
      </c>
      <c r="AN968" s="80" t="s">
        <v>11418</v>
      </c>
      <c r="AO968" s="84" t="s">
        <v>12384</v>
      </c>
      <c r="AP968" s="80" t="s">
        <v>66</v>
      </c>
      <c r="AQ968" s="2"/>
      <c r="AR968" s="3"/>
      <c r="AS968" s="3"/>
      <c r="AT968" s="3"/>
      <c r="AU968" s="3"/>
    </row>
    <row r="969" spans="1:47" x14ac:dyDescent="0.35">
      <c r="A969" s="66" t="s">
        <v>1435</v>
      </c>
      <c r="B969" s="67"/>
      <c r="C969" s="67"/>
      <c r="D969" s="68"/>
      <c r="E969" s="70"/>
      <c r="F969" s="104" t="s">
        <v>11091</v>
      </c>
      <c r="G969" s="67"/>
      <c r="H969" s="71"/>
      <c r="I969" s="72"/>
      <c r="J969" s="72"/>
      <c r="K969" s="71" t="s">
        <v>13686</v>
      </c>
      <c r="L969" s="75"/>
      <c r="M969" s="76"/>
      <c r="N969" s="76"/>
      <c r="O969" s="77"/>
      <c r="P969" s="78"/>
      <c r="Q969" s="78"/>
      <c r="R969" s="88"/>
      <c r="S969" s="88"/>
      <c r="T969" s="88"/>
      <c r="U969" s="88"/>
      <c r="V969" s="52"/>
      <c r="W969" s="52"/>
      <c r="X969" s="52"/>
      <c r="Y969" s="52"/>
      <c r="Z969" s="51"/>
      <c r="AA969" s="73"/>
      <c r="AB969" s="73"/>
      <c r="AC969" s="74"/>
      <c r="AD969" s="80">
        <v>2253</v>
      </c>
      <c r="AE969" s="80">
        <v>110109</v>
      </c>
      <c r="AF969" s="80">
        <v>40977</v>
      </c>
      <c r="AG969" s="80">
        <v>7586</v>
      </c>
      <c r="AH969" s="80"/>
      <c r="AI969" s="80" t="s">
        <v>8551</v>
      </c>
      <c r="AJ969" s="80"/>
      <c r="AK969" s="84" t="s">
        <v>9945</v>
      </c>
      <c r="AL969" s="80"/>
      <c r="AM969" s="82">
        <v>39836.655335648145</v>
      </c>
      <c r="AN969" s="80" t="s">
        <v>11418</v>
      </c>
      <c r="AO969" s="84" t="s">
        <v>12385</v>
      </c>
      <c r="AP969" s="80" t="s">
        <v>65</v>
      </c>
      <c r="AQ969" s="2"/>
      <c r="AR969" s="3"/>
      <c r="AS969" s="3"/>
      <c r="AT969" s="3"/>
      <c r="AU969" s="3"/>
    </row>
    <row r="970" spans="1:47" x14ac:dyDescent="0.35">
      <c r="A970" s="66" t="s">
        <v>1071</v>
      </c>
      <c r="B970" s="67"/>
      <c r="C970" s="67"/>
      <c r="D970" s="68"/>
      <c r="E970" s="70"/>
      <c r="F970" s="104" t="s">
        <v>11092</v>
      </c>
      <c r="G970" s="67"/>
      <c r="H970" s="71"/>
      <c r="I970" s="72"/>
      <c r="J970" s="72"/>
      <c r="K970" s="71" t="s">
        <v>13687</v>
      </c>
      <c r="L970" s="75"/>
      <c r="M970" s="76"/>
      <c r="N970" s="76"/>
      <c r="O970" s="77"/>
      <c r="P970" s="78"/>
      <c r="Q970" s="78"/>
      <c r="R970" s="88"/>
      <c r="S970" s="88"/>
      <c r="T970" s="88"/>
      <c r="U970" s="88"/>
      <c r="V970" s="52"/>
      <c r="W970" s="52"/>
      <c r="X970" s="52"/>
      <c r="Y970" s="52"/>
      <c r="Z970" s="51"/>
      <c r="AA970" s="73"/>
      <c r="AB970" s="73"/>
      <c r="AC970" s="74"/>
      <c r="AD970" s="80">
        <v>2215</v>
      </c>
      <c r="AE970" s="80">
        <v>19880</v>
      </c>
      <c r="AF970" s="80">
        <v>14668</v>
      </c>
      <c r="AG970" s="80">
        <v>3524</v>
      </c>
      <c r="AH970" s="80"/>
      <c r="AI970" s="80" t="s">
        <v>8552</v>
      </c>
      <c r="AJ970" s="80" t="s">
        <v>8863</v>
      </c>
      <c r="AK970" s="84" t="s">
        <v>9946</v>
      </c>
      <c r="AL970" s="80"/>
      <c r="AM970" s="82">
        <v>40283.407337962963</v>
      </c>
      <c r="AN970" s="80" t="s">
        <v>11418</v>
      </c>
      <c r="AO970" s="84" t="s">
        <v>12386</v>
      </c>
      <c r="AP970" s="80" t="s">
        <v>66</v>
      </c>
      <c r="AQ970" s="2"/>
      <c r="AR970" s="3"/>
      <c r="AS970" s="3"/>
      <c r="AT970" s="3"/>
      <c r="AU970" s="3"/>
    </row>
    <row r="971" spans="1:47" x14ac:dyDescent="0.35">
      <c r="A971" s="66" t="s">
        <v>967</v>
      </c>
      <c r="B971" s="67"/>
      <c r="C971" s="67"/>
      <c r="D971" s="68"/>
      <c r="E971" s="70"/>
      <c r="F971" s="104" t="s">
        <v>11093</v>
      </c>
      <c r="G971" s="67"/>
      <c r="H971" s="71"/>
      <c r="I971" s="72"/>
      <c r="J971" s="72"/>
      <c r="K971" s="71" t="s">
        <v>13688</v>
      </c>
      <c r="L971" s="75"/>
      <c r="M971" s="76"/>
      <c r="N971" s="76"/>
      <c r="O971" s="77"/>
      <c r="P971" s="78"/>
      <c r="Q971" s="78"/>
      <c r="R971" s="88"/>
      <c r="S971" s="88"/>
      <c r="T971" s="88"/>
      <c r="U971" s="88"/>
      <c r="V971" s="52"/>
      <c r="W971" s="52"/>
      <c r="X971" s="52"/>
      <c r="Y971" s="52"/>
      <c r="Z971" s="51"/>
      <c r="AA971" s="73"/>
      <c r="AB971" s="73"/>
      <c r="AC971" s="74"/>
      <c r="AD971" s="80">
        <v>13546</v>
      </c>
      <c r="AE971" s="80">
        <v>35016</v>
      </c>
      <c r="AF971" s="80">
        <v>136430</v>
      </c>
      <c r="AG971" s="80">
        <v>95056</v>
      </c>
      <c r="AH971" s="80"/>
      <c r="AI971" s="80" t="s">
        <v>8553</v>
      </c>
      <c r="AJ971" s="80" t="s">
        <v>9305</v>
      </c>
      <c r="AK971" s="84" t="s">
        <v>9947</v>
      </c>
      <c r="AL971" s="80"/>
      <c r="AM971" s="82">
        <v>40252.676030092596</v>
      </c>
      <c r="AN971" s="80" t="s">
        <v>11418</v>
      </c>
      <c r="AO971" s="84" t="s">
        <v>12387</v>
      </c>
      <c r="AP971" s="80" t="s">
        <v>66</v>
      </c>
      <c r="AQ971" s="2"/>
      <c r="AR971" s="3"/>
      <c r="AS971" s="3"/>
      <c r="AT971" s="3"/>
      <c r="AU971" s="3"/>
    </row>
    <row r="972" spans="1:47" x14ac:dyDescent="0.35">
      <c r="A972" s="66" t="s">
        <v>968</v>
      </c>
      <c r="B972" s="67"/>
      <c r="C972" s="67"/>
      <c r="D972" s="68"/>
      <c r="E972" s="70"/>
      <c r="F972" s="104" t="s">
        <v>11094</v>
      </c>
      <c r="G972" s="67"/>
      <c r="H972" s="71"/>
      <c r="I972" s="72"/>
      <c r="J972" s="72"/>
      <c r="K972" s="71" t="s">
        <v>13689</v>
      </c>
      <c r="L972" s="75"/>
      <c r="M972" s="76"/>
      <c r="N972" s="76"/>
      <c r="O972" s="77"/>
      <c r="P972" s="78"/>
      <c r="Q972" s="78"/>
      <c r="R972" s="88"/>
      <c r="S972" s="88"/>
      <c r="T972" s="88"/>
      <c r="U972" s="88"/>
      <c r="V972" s="52"/>
      <c r="W972" s="52"/>
      <c r="X972" s="52"/>
      <c r="Y972" s="52"/>
      <c r="Z972" s="51"/>
      <c r="AA972" s="73"/>
      <c r="AB972" s="73"/>
      <c r="AC972" s="74"/>
      <c r="AD972" s="80">
        <v>1347</v>
      </c>
      <c r="AE972" s="80">
        <v>260</v>
      </c>
      <c r="AF972" s="80">
        <v>15420</v>
      </c>
      <c r="AG972" s="80">
        <v>15307</v>
      </c>
      <c r="AH972" s="80"/>
      <c r="AI972" s="80" t="s">
        <v>8554</v>
      </c>
      <c r="AJ972" s="80" t="s">
        <v>9306</v>
      </c>
      <c r="AK972" s="80"/>
      <c r="AL972" s="80"/>
      <c r="AM972" s="82">
        <v>43645.571400462963</v>
      </c>
      <c r="AN972" s="80" t="s">
        <v>11418</v>
      </c>
      <c r="AO972" s="84" t="s">
        <v>12388</v>
      </c>
      <c r="AP972" s="80" t="s">
        <v>66</v>
      </c>
      <c r="AQ972" s="2"/>
      <c r="AR972" s="3"/>
      <c r="AS972" s="3"/>
      <c r="AT972" s="3"/>
      <c r="AU972" s="3"/>
    </row>
    <row r="973" spans="1:47" x14ac:dyDescent="0.35">
      <c r="A973" s="66" t="s">
        <v>969</v>
      </c>
      <c r="B973" s="67"/>
      <c r="C973" s="67"/>
      <c r="D973" s="68"/>
      <c r="E973" s="70"/>
      <c r="F973" s="104" t="s">
        <v>11095</v>
      </c>
      <c r="G973" s="67"/>
      <c r="H973" s="71"/>
      <c r="I973" s="72"/>
      <c r="J973" s="72"/>
      <c r="K973" s="71" t="s">
        <v>13690</v>
      </c>
      <c r="L973" s="75"/>
      <c r="M973" s="76"/>
      <c r="N973" s="76"/>
      <c r="O973" s="77"/>
      <c r="P973" s="78"/>
      <c r="Q973" s="78"/>
      <c r="R973" s="88"/>
      <c r="S973" s="88"/>
      <c r="T973" s="88"/>
      <c r="U973" s="88"/>
      <c r="V973" s="52"/>
      <c r="W973" s="52"/>
      <c r="X973" s="52"/>
      <c r="Y973" s="52"/>
      <c r="Z973" s="51"/>
      <c r="AA973" s="73"/>
      <c r="AB973" s="73"/>
      <c r="AC973" s="74"/>
      <c r="AD973" s="80">
        <v>875</v>
      </c>
      <c r="AE973" s="80">
        <v>356</v>
      </c>
      <c r="AF973" s="80">
        <v>3187</v>
      </c>
      <c r="AG973" s="80">
        <v>2065</v>
      </c>
      <c r="AH973" s="80"/>
      <c r="AI973" s="80" t="s">
        <v>8555</v>
      </c>
      <c r="AJ973" s="80"/>
      <c r="AK973" s="80"/>
      <c r="AL973" s="80"/>
      <c r="AM973" s="82">
        <v>39566.868506944447</v>
      </c>
      <c r="AN973" s="80" t="s">
        <v>11418</v>
      </c>
      <c r="AO973" s="84" t="s">
        <v>12389</v>
      </c>
      <c r="AP973" s="80" t="s">
        <v>66</v>
      </c>
      <c r="AQ973" s="2"/>
      <c r="AR973" s="3"/>
      <c r="AS973" s="3"/>
      <c r="AT973" s="3"/>
      <c r="AU973" s="3"/>
    </row>
    <row r="974" spans="1:47" x14ac:dyDescent="0.35">
      <c r="A974" s="66" t="s">
        <v>970</v>
      </c>
      <c r="B974" s="67"/>
      <c r="C974" s="67"/>
      <c r="D974" s="68"/>
      <c r="E974" s="70"/>
      <c r="F974" s="104" t="s">
        <v>11096</v>
      </c>
      <c r="G974" s="67"/>
      <c r="H974" s="71"/>
      <c r="I974" s="72"/>
      <c r="J974" s="72"/>
      <c r="K974" s="71" t="s">
        <v>13691</v>
      </c>
      <c r="L974" s="75"/>
      <c r="M974" s="76"/>
      <c r="N974" s="76"/>
      <c r="O974" s="77"/>
      <c r="P974" s="78"/>
      <c r="Q974" s="78"/>
      <c r="R974" s="88"/>
      <c r="S974" s="88"/>
      <c r="T974" s="88"/>
      <c r="U974" s="88"/>
      <c r="V974" s="52"/>
      <c r="W974" s="52"/>
      <c r="X974" s="52"/>
      <c r="Y974" s="52"/>
      <c r="Z974" s="51"/>
      <c r="AA974" s="73"/>
      <c r="AB974" s="73"/>
      <c r="AC974" s="74"/>
      <c r="AD974" s="80">
        <v>293</v>
      </c>
      <c r="AE974" s="80">
        <v>534</v>
      </c>
      <c r="AF974" s="80">
        <v>1172</v>
      </c>
      <c r="AG974" s="80">
        <v>2971</v>
      </c>
      <c r="AH974" s="80"/>
      <c r="AI974" s="80" t="s">
        <v>8556</v>
      </c>
      <c r="AJ974" s="80" t="s">
        <v>8898</v>
      </c>
      <c r="AK974" s="84" t="s">
        <v>9948</v>
      </c>
      <c r="AL974" s="80"/>
      <c r="AM974" s="82">
        <v>40898.318541666667</v>
      </c>
      <c r="AN974" s="80" t="s">
        <v>11418</v>
      </c>
      <c r="AO974" s="84" t="s">
        <v>12390</v>
      </c>
      <c r="AP974" s="80" t="s">
        <v>66</v>
      </c>
      <c r="AQ974" s="2"/>
      <c r="AR974" s="3"/>
      <c r="AS974" s="3"/>
      <c r="AT974" s="3"/>
      <c r="AU974" s="3"/>
    </row>
    <row r="975" spans="1:47" x14ac:dyDescent="0.35">
      <c r="A975" s="66" t="s">
        <v>1235</v>
      </c>
      <c r="B975" s="67"/>
      <c r="C975" s="67"/>
      <c r="D975" s="68"/>
      <c r="E975" s="70"/>
      <c r="F975" s="104" t="s">
        <v>11097</v>
      </c>
      <c r="G975" s="67"/>
      <c r="H975" s="71"/>
      <c r="I975" s="72"/>
      <c r="J975" s="72"/>
      <c r="K975" s="71" t="s">
        <v>13692</v>
      </c>
      <c r="L975" s="75"/>
      <c r="M975" s="76"/>
      <c r="N975" s="76"/>
      <c r="O975" s="77"/>
      <c r="P975" s="78"/>
      <c r="Q975" s="78"/>
      <c r="R975" s="88"/>
      <c r="S975" s="88"/>
      <c r="T975" s="88"/>
      <c r="U975" s="88"/>
      <c r="V975" s="52"/>
      <c r="W975" s="52"/>
      <c r="X975" s="52"/>
      <c r="Y975" s="52"/>
      <c r="Z975" s="51"/>
      <c r="AA975" s="73"/>
      <c r="AB975" s="73"/>
      <c r="AC975" s="74"/>
      <c r="AD975" s="80">
        <v>1178</v>
      </c>
      <c r="AE975" s="80">
        <v>949</v>
      </c>
      <c r="AF975" s="80">
        <v>3285</v>
      </c>
      <c r="AG975" s="80">
        <v>3609</v>
      </c>
      <c r="AH975" s="80"/>
      <c r="AI975" s="80" t="s">
        <v>8557</v>
      </c>
      <c r="AJ975" s="80" t="s">
        <v>9307</v>
      </c>
      <c r="AK975" s="84" t="s">
        <v>9949</v>
      </c>
      <c r="AL975" s="80"/>
      <c r="AM975" s="82">
        <v>40007.267222222225</v>
      </c>
      <c r="AN975" s="80" t="s">
        <v>11418</v>
      </c>
      <c r="AO975" s="84" t="s">
        <v>12391</v>
      </c>
      <c r="AP975" s="80" t="s">
        <v>66</v>
      </c>
      <c r="AQ975" s="2"/>
      <c r="AR975" s="3"/>
      <c r="AS975" s="3"/>
      <c r="AT975" s="3"/>
      <c r="AU975" s="3"/>
    </row>
    <row r="976" spans="1:47" x14ac:dyDescent="0.35">
      <c r="A976" s="66" t="s">
        <v>971</v>
      </c>
      <c r="B976" s="67"/>
      <c r="C976" s="67"/>
      <c r="D976" s="68"/>
      <c r="E976" s="70"/>
      <c r="F976" s="104" t="s">
        <v>11098</v>
      </c>
      <c r="G976" s="67"/>
      <c r="H976" s="71"/>
      <c r="I976" s="72"/>
      <c r="J976" s="72"/>
      <c r="K976" s="71" t="s">
        <v>13693</v>
      </c>
      <c r="L976" s="75"/>
      <c r="M976" s="76"/>
      <c r="N976" s="76"/>
      <c r="O976" s="77"/>
      <c r="P976" s="78"/>
      <c r="Q976" s="78"/>
      <c r="R976" s="88"/>
      <c r="S976" s="88"/>
      <c r="T976" s="88"/>
      <c r="U976" s="88"/>
      <c r="V976" s="52"/>
      <c r="W976" s="52"/>
      <c r="X976" s="52"/>
      <c r="Y976" s="52"/>
      <c r="Z976" s="51"/>
      <c r="AA976" s="73"/>
      <c r="AB976" s="73"/>
      <c r="AC976" s="74"/>
      <c r="AD976" s="80">
        <v>6267</v>
      </c>
      <c r="AE976" s="80">
        <v>5729</v>
      </c>
      <c r="AF976" s="80">
        <v>79920</v>
      </c>
      <c r="AG976" s="80">
        <v>90110</v>
      </c>
      <c r="AH976" s="80"/>
      <c r="AI976" s="80" t="s">
        <v>8558</v>
      </c>
      <c r="AJ976" s="80" t="s">
        <v>9308</v>
      </c>
      <c r="AK976" s="80"/>
      <c r="AL976" s="80"/>
      <c r="AM976" s="82">
        <v>42882.781238425923</v>
      </c>
      <c r="AN976" s="80" t="s">
        <v>11418</v>
      </c>
      <c r="AO976" s="84" t="s">
        <v>12392</v>
      </c>
      <c r="AP976" s="80" t="s">
        <v>66</v>
      </c>
      <c r="AQ976" s="2"/>
      <c r="AR976" s="3"/>
      <c r="AS976" s="3"/>
      <c r="AT976" s="3"/>
      <c r="AU976" s="3"/>
    </row>
    <row r="977" spans="1:47" x14ac:dyDescent="0.35">
      <c r="A977" s="66" t="s">
        <v>972</v>
      </c>
      <c r="B977" s="67"/>
      <c r="C977" s="67"/>
      <c r="D977" s="68"/>
      <c r="E977" s="70"/>
      <c r="F977" s="104" t="s">
        <v>11099</v>
      </c>
      <c r="G977" s="67"/>
      <c r="H977" s="71"/>
      <c r="I977" s="72"/>
      <c r="J977" s="72"/>
      <c r="K977" s="71" t="s">
        <v>13694</v>
      </c>
      <c r="L977" s="75"/>
      <c r="M977" s="76"/>
      <c r="N977" s="76"/>
      <c r="O977" s="77"/>
      <c r="P977" s="78"/>
      <c r="Q977" s="78"/>
      <c r="R977" s="88"/>
      <c r="S977" s="88"/>
      <c r="T977" s="88"/>
      <c r="U977" s="88"/>
      <c r="V977" s="52"/>
      <c r="W977" s="52"/>
      <c r="X977" s="52"/>
      <c r="Y977" s="52"/>
      <c r="Z977" s="51"/>
      <c r="AA977" s="73"/>
      <c r="AB977" s="73"/>
      <c r="AC977" s="74"/>
      <c r="AD977" s="80">
        <v>500</v>
      </c>
      <c r="AE977" s="80">
        <v>1549</v>
      </c>
      <c r="AF977" s="80">
        <v>104846</v>
      </c>
      <c r="AG977" s="80">
        <v>13</v>
      </c>
      <c r="AH977" s="80"/>
      <c r="AI977" s="80" t="s">
        <v>8559</v>
      </c>
      <c r="AJ977" s="80" t="s">
        <v>8938</v>
      </c>
      <c r="AK977" s="84" t="s">
        <v>9950</v>
      </c>
      <c r="AL977" s="80"/>
      <c r="AM977" s="82">
        <v>42257.387685185182</v>
      </c>
      <c r="AN977" s="80" t="s">
        <v>11418</v>
      </c>
      <c r="AO977" s="84" t="s">
        <v>12393</v>
      </c>
      <c r="AP977" s="80" t="s">
        <v>66</v>
      </c>
      <c r="AQ977" s="2"/>
      <c r="AR977" s="3"/>
      <c r="AS977" s="3"/>
      <c r="AT977" s="3"/>
      <c r="AU977" s="3"/>
    </row>
    <row r="978" spans="1:47" x14ac:dyDescent="0.35">
      <c r="A978" s="66" t="s">
        <v>1436</v>
      </c>
      <c r="B978" s="67"/>
      <c r="C978" s="67"/>
      <c r="D978" s="68"/>
      <c r="E978" s="70"/>
      <c r="F978" s="104" t="s">
        <v>11100</v>
      </c>
      <c r="G978" s="67"/>
      <c r="H978" s="71"/>
      <c r="I978" s="72"/>
      <c r="J978" s="72"/>
      <c r="K978" s="71" t="s">
        <v>13695</v>
      </c>
      <c r="L978" s="75"/>
      <c r="M978" s="76"/>
      <c r="N978" s="76"/>
      <c r="O978" s="77"/>
      <c r="P978" s="78"/>
      <c r="Q978" s="78"/>
      <c r="R978" s="88"/>
      <c r="S978" s="88"/>
      <c r="T978" s="88"/>
      <c r="U978" s="88"/>
      <c r="V978" s="52"/>
      <c r="W978" s="52"/>
      <c r="X978" s="52"/>
      <c r="Y978" s="52"/>
      <c r="Z978" s="51"/>
      <c r="AA978" s="73"/>
      <c r="AB978" s="73"/>
      <c r="AC978" s="74"/>
      <c r="AD978" s="80">
        <v>2</v>
      </c>
      <c r="AE978" s="80">
        <v>0</v>
      </c>
      <c r="AF978" s="80">
        <v>11</v>
      </c>
      <c r="AG978" s="80">
        <v>1</v>
      </c>
      <c r="AH978" s="80"/>
      <c r="AI978" s="80" t="s">
        <v>8560</v>
      </c>
      <c r="AJ978" s="80" t="s">
        <v>9309</v>
      </c>
      <c r="AK978" s="80"/>
      <c r="AL978" s="80"/>
      <c r="AM978" s="82">
        <v>41621.986342592594</v>
      </c>
      <c r="AN978" s="80" t="s">
        <v>11418</v>
      </c>
      <c r="AO978" s="84" t="s">
        <v>12394</v>
      </c>
      <c r="AP978" s="80" t="s">
        <v>65</v>
      </c>
      <c r="AQ978" s="2"/>
      <c r="AR978" s="3"/>
      <c r="AS978" s="3"/>
      <c r="AT978" s="3"/>
      <c r="AU978" s="3"/>
    </row>
    <row r="979" spans="1:47" x14ac:dyDescent="0.35">
      <c r="A979" s="66" t="s">
        <v>1437</v>
      </c>
      <c r="B979" s="67"/>
      <c r="C979" s="67"/>
      <c r="D979" s="68"/>
      <c r="E979" s="70"/>
      <c r="F979" s="104" t="s">
        <v>11101</v>
      </c>
      <c r="G979" s="67"/>
      <c r="H979" s="71"/>
      <c r="I979" s="72"/>
      <c r="J979" s="72"/>
      <c r="K979" s="71" t="s">
        <v>13696</v>
      </c>
      <c r="L979" s="75"/>
      <c r="M979" s="76"/>
      <c r="N979" s="76"/>
      <c r="O979" s="77"/>
      <c r="P979" s="78"/>
      <c r="Q979" s="78"/>
      <c r="R979" s="88"/>
      <c r="S979" s="88"/>
      <c r="T979" s="88"/>
      <c r="U979" s="88"/>
      <c r="V979" s="52"/>
      <c r="W979" s="52"/>
      <c r="X979" s="52"/>
      <c r="Y979" s="52"/>
      <c r="Z979" s="51"/>
      <c r="AA979" s="73"/>
      <c r="AB979" s="73"/>
      <c r="AC979" s="74"/>
      <c r="AD979" s="80">
        <v>844</v>
      </c>
      <c r="AE979" s="80">
        <v>897</v>
      </c>
      <c r="AF979" s="80">
        <v>1745</v>
      </c>
      <c r="AG979" s="80">
        <v>381</v>
      </c>
      <c r="AH979" s="80"/>
      <c r="AI979" s="80" t="s">
        <v>8561</v>
      </c>
      <c r="AJ979" s="80" t="s">
        <v>8875</v>
      </c>
      <c r="AK979" s="80"/>
      <c r="AL979" s="80"/>
      <c r="AM979" s="82">
        <v>39889.746203703704</v>
      </c>
      <c r="AN979" s="80" t="s">
        <v>11418</v>
      </c>
      <c r="AO979" s="84" t="s">
        <v>12395</v>
      </c>
      <c r="AP979" s="80" t="s">
        <v>65</v>
      </c>
      <c r="AQ979" s="2"/>
      <c r="AR979" s="3"/>
      <c r="AS979" s="3"/>
      <c r="AT979" s="3"/>
      <c r="AU979" s="3"/>
    </row>
    <row r="980" spans="1:47" x14ac:dyDescent="0.35">
      <c r="A980" s="66" t="s">
        <v>1243</v>
      </c>
      <c r="B980" s="67"/>
      <c r="C980" s="67"/>
      <c r="D980" s="68"/>
      <c r="E980" s="70"/>
      <c r="F980" s="104" t="s">
        <v>11102</v>
      </c>
      <c r="G980" s="67"/>
      <c r="H980" s="71"/>
      <c r="I980" s="72"/>
      <c r="J980" s="72"/>
      <c r="K980" s="71" t="s">
        <v>13697</v>
      </c>
      <c r="L980" s="75"/>
      <c r="M980" s="76"/>
      <c r="N980" s="76"/>
      <c r="O980" s="77"/>
      <c r="P980" s="78"/>
      <c r="Q980" s="78"/>
      <c r="R980" s="88"/>
      <c r="S980" s="88"/>
      <c r="T980" s="88"/>
      <c r="U980" s="88"/>
      <c r="V980" s="52"/>
      <c r="W980" s="52"/>
      <c r="X980" s="52"/>
      <c r="Y980" s="52"/>
      <c r="Z980" s="51"/>
      <c r="AA980" s="73"/>
      <c r="AB980" s="73"/>
      <c r="AC980" s="74"/>
      <c r="AD980" s="80">
        <v>48</v>
      </c>
      <c r="AE980" s="80">
        <v>84</v>
      </c>
      <c r="AF980" s="80">
        <v>348</v>
      </c>
      <c r="AG980" s="80">
        <v>944</v>
      </c>
      <c r="AH980" s="80"/>
      <c r="AI980" s="80" t="s">
        <v>8562</v>
      </c>
      <c r="AJ980" s="80" t="s">
        <v>9310</v>
      </c>
      <c r="AK980" s="84" t="s">
        <v>9951</v>
      </c>
      <c r="AL980" s="80"/>
      <c r="AM980" s="82">
        <v>43803.430775462963</v>
      </c>
      <c r="AN980" s="80" t="s">
        <v>11418</v>
      </c>
      <c r="AO980" s="84" t="s">
        <v>12396</v>
      </c>
      <c r="AP980" s="80" t="s">
        <v>66</v>
      </c>
      <c r="AQ980" s="2"/>
      <c r="AR980" s="3"/>
      <c r="AS980" s="3"/>
      <c r="AT980" s="3"/>
      <c r="AU980" s="3"/>
    </row>
    <row r="981" spans="1:47" x14ac:dyDescent="0.35">
      <c r="A981" s="66" t="s">
        <v>973</v>
      </c>
      <c r="B981" s="67"/>
      <c r="C981" s="67"/>
      <c r="D981" s="68"/>
      <c r="E981" s="70"/>
      <c r="F981" s="104" t="s">
        <v>11103</v>
      </c>
      <c r="G981" s="67"/>
      <c r="H981" s="71"/>
      <c r="I981" s="72"/>
      <c r="J981" s="72"/>
      <c r="K981" s="71" t="s">
        <v>13698</v>
      </c>
      <c r="L981" s="75"/>
      <c r="M981" s="76"/>
      <c r="N981" s="76"/>
      <c r="O981" s="77"/>
      <c r="P981" s="78"/>
      <c r="Q981" s="78"/>
      <c r="R981" s="88"/>
      <c r="S981" s="88"/>
      <c r="T981" s="88"/>
      <c r="U981" s="88"/>
      <c r="V981" s="52"/>
      <c r="W981" s="52"/>
      <c r="X981" s="52"/>
      <c r="Y981" s="52"/>
      <c r="Z981" s="51"/>
      <c r="AA981" s="73"/>
      <c r="AB981" s="73"/>
      <c r="AC981" s="74"/>
      <c r="AD981" s="80">
        <v>29</v>
      </c>
      <c r="AE981" s="80">
        <v>15</v>
      </c>
      <c r="AF981" s="80">
        <v>120</v>
      </c>
      <c r="AG981" s="80">
        <v>0</v>
      </c>
      <c r="AH981" s="80"/>
      <c r="AI981" s="80" t="s">
        <v>8563</v>
      </c>
      <c r="AJ981" s="80" t="s">
        <v>9311</v>
      </c>
      <c r="AK981" s="84" t="s">
        <v>9952</v>
      </c>
      <c r="AL981" s="80"/>
      <c r="AM981" s="82">
        <v>41612.473819444444</v>
      </c>
      <c r="AN981" s="80" t="s">
        <v>11418</v>
      </c>
      <c r="AO981" s="84" t="s">
        <v>12397</v>
      </c>
      <c r="AP981" s="80" t="s">
        <v>66</v>
      </c>
      <c r="AQ981" s="2"/>
      <c r="AR981" s="3"/>
      <c r="AS981" s="3"/>
      <c r="AT981" s="3"/>
      <c r="AU981" s="3"/>
    </row>
    <row r="982" spans="1:47" x14ac:dyDescent="0.35">
      <c r="A982" s="66" t="s">
        <v>974</v>
      </c>
      <c r="B982" s="67"/>
      <c r="C982" s="67"/>
      <c r="D982" s="68"/>
      <c r="E982" s="70"/>
      <c r="F982" s="104" t="s">
        <v>11104</v>
      </c>
      <c r="G982" s="67"/>
      <c r="H982" s="71"/>
      <c r="I982" s="72"/>
      <c r="J982" s="72"/>
      <c r="K982" s="71" t="s">
        <v>13699</v>
      </c>
      <c r="L982" s="75"/>
      <c r="M982" s="76"/>
      <c r="N982" s="76"/>
      <c r="O982" s="77"/>
      <c r="P982" s="78"/>
      <c r="Q982" s="78"/>
      <c r="R982" s="88"/>
      <c r="S982" s="88"/>
      <c r="T982" s="88"/>
      <c r="U982" s="88"/>
      <c r="V982" s="52"/>
      <c r="W982" s="52"/>
      <c r="X982" s="52"/>
      <c r="Y982" s="52"/>
      <c r="Z982" s="51"/>
      <c r="AA982" s="73"/>
      <c r="AB982" s="73"/>
      <c r="AC982" s="74"/>
      <c r="AD982" s="80">
        <v>632</v>
      </c>
      <c r="AE982" s="80">
        <v>12697</v>
      </c>
      <c r="AF982" s="80">
        <v>23738</v>
      </c>
      <c r="AG982" s="80">
        <v>23292</v>
      </c>
      <c r="AH982" s="80"/>
      <c r="AI982" s="80" t="s">
        <v>8564</v>
      </c>
      <c r="AJ982" s="80"/>
      <c r="AK982" s="84" t="s">
        <v>9953</v>
      </c>
      <c r="AL982" s="80"/>
      <c r="AM982" s="82">
        <v>41942.401921296296</v>
      </c>
      <c r="AN982" s="80" t="s">
        <v>11418</v>
      </c>
      <c r="AO982" s="84" t="s">
        <v>12398</v>
      </c>
      <c r="AP982" s="80" t="s">
        <v>66</v>
      </c>
      <c r="AQ982" s="2"/>
      <c r="AR982" s="3"/>
      <c r="AS982" s="3"/>
      <c r="AT982" s="3"/>
      <c r="AU982" s="3"/>
    </row>
    <row r="983" spans="1:47" x14ac:dyDescent="0.35">
      <c r="A983" s="66" t="s">
        <v>975</v>
      </c>
      <c r="B983" s="67"/>
      <c r="C983" s="67"/>
      <c r="D983" s="68"/>
      <c r="E983" s="70"/>
      <c r="F983" s="104" t="s">
        <v>11105</v>
      </c>
      <c r="G983" s="67"/>
      <c r="H983" s="71"/>
      <c r="I983" s="72"/>
      <c r="J983" s="72"/>
      <c r="K983" s="71" t="s">
        <v>13700</v>
      </c>
      <c r="L983" s="75"/>
      <c r="M983" s="76"/>
      <c r="N983" s="76"/>
      <c r="O983" s="77"/>
      <c r="P983" s="78"/>
      <c r="Q983" s="78"/>
      <c r="R983" s="88"/>
      <c r="S983" s="88"/>
      <c r="T983" s="88"/>
      <c r="U983" s="88"/>
      <c r="V983" s="52"/>
      <c r="W983" s="52"/>
      <c r="X983" s="52"/>
      <c r="Y983" s="52"/>
      <c r="Z983" s="51"/>
      <c r="AA983" s="73"/>
      <c r="AB983" s="73"/>
      <c r="AC983" s="74"/>
      <c r="AD983" s="80">
        <v>4119</v>
      </c>
      <c r="AE983" s="80">
        <v>4051</v>
      </c>
      <c r="AF983" s="80">
        <v>86030</v>
      </c>
      <c r="AG983" s="80">
        <v>86000</v>
      </c>
      <c r="AH983" s="80"/>
      <c r="AI983" s="80" t="s">
        <v>8565</v>
      </c>
      <c r="AJ983" s="80"/>
      <c r="AK983" s="80"/>
      <c r="AL983" s="80"/>
      <c r="AM983" s="82">
        <v>42865.907719907409</v>
      </c>
      <c r="AN983" s="80" t="s">
        <v>11418</v>
      </c>
      <c r="AO983" s="84" t="s">
        <v>12399</v>
      </c>
      <c r="AP983" s="80" t="s">
        <v>66</v>
      </c>
      <c r="AQ983" s="2"/>
      <c r="AR983" s="3"/>
      <c r="AS983" s="3"/>
      <c r="AT983" s="3"/>
      <c r="AU983" s="3"/>
    </row>
    <row r="984" spans="1:47" x14ac:dyDescent="0.35">
      <c r="A984" s="66" t="s">
        <v>976</v>
      </c>
      <c r="B984" s="67"/>
      <c r="C984" s="67"/>
      <c r="D984" s="68"/>
      <c r="E984" s="70"/>
      <c r="F984" s="104" t="s">
        <v>11106</v>
      </c>
      <c r="G984" s="67"/>
      <c r="H984" s="71"/>
      <c r="I984" s="72"/>
      <c r="J984" s="72"/>
      <c r="K984" s="71" t="s">
        <v>13701</v>
      </c>
      <c r="L984" s="75"/>
      <c r="M984" s="76"/>
      <c r="N984" s="76"/>
      <c r="O984" s="77"/>
      <c r="P984" s="78"/>
      <c r="Q984" s="78"/>
      <c r="R984" s="88"/>
      <c r="S984" s="88"/>
      <c r="T984" s="88"/>
      <c r="U984" s="88"/>
      <c r="V984" s="52"/>
      <c r="W984" s="52"/>
      <c r="X984" s="52"/>
      <c r="Y984" s="52"/>
      <c r="Z984" s="51"/>
      <c r="AA984" s="73"/>
      <c r="AB984" s="73"/>
      <c r="AC984" s="74"/>
      <c r="AD984" s="80">
        <v>880</v>
      </c>
      <c r="AE984" s="80">
        <v>88</v>
      </c>
      <c r="AF984" s="80">
        <v>3982</v>
      </c>
      <c r="AG984" s="80">
        <v>11586</v>
      </c>
      <c r="AH984" s="80"/>
      <c r="AI984" s="80" t="s">
        <v>8566</v>
      </c>
      <c r="AJ984" s="80" t="s">
        <v>9312</v>
      </c>
      <c r="AK984" s="80"/>
      <c r="AL984" s="80"/>
      <c r="AM984" s="82">
        <v>43820.013483796298</v>
      </c>
      <c r="AN984" s="80" t="s">
        <v>11418</v>
      </c>
      <c r="AO984" s="84" t="s">
        <v>12400</v>
      </c>
      <c r="AP984" s="80" t="s">
        <v>66</v>
      </c>
      <c r="AQ984" s="2"/>
      <c r="AR984" s="3"/>
      <c r="AS984" s="3"/>
      <c r="AT984" s="3"/>
      <c r="AU984" s="3"/>
    </row>
    <row r="985" spans="1:47" x14ac:dyDescent="0.35">
      <c r="A985" s="66" t="s">
        <v>1297</v>
      </c>
      <c r="B985" s="67"/>
      <c r="C985" s="67"/>
      <c r="D985" s="68"/>
      <c r="E985" s="70"/>
      <c r="F985" s="104" t="s">
        <v>11107</v>
      </c>
      <c r="G985" s="67"/>
      <c r="H985" s="71"/>
      <c r="I985" s="72"/>
      <c r="J985" s="72"/>
      <c r="K985" s="71" t="s">
        <v>13702</v>
      </c>
      <c r="L985" s="75"/>
      <c r="M985" s="76"/>
      <c r="N985" s="76"/>
      <c r="O985" s="77"/>
      <c r="P985" s="78"/>
      <c r="Q985" s="78"/>
      <c r="R985" s="88"/>
      <c r="S985" s="88"/>
      <c r="T985" s="88"/>
      <c r="U985" s="88"/>
      <c r="V985" s="52"/>
      <c r="W985" s="52"/>
      <c r="X985" s="52"/>
      <c r="Y985" s="52"/>
      <c r="Z985" s="51"/>
      <c r="AA985" s="73"/>
      <c r="AB985" s="73"/>
      <c r="AC985" s="74"/>
      <c r="AD985" s="80">
        <v>135</v>
      </c>
      <c r="AE985" s="80">
        <v>76</v>
      </c>
      <c r="AF985" s="80">
        <v>758</v>
      </c>
      <c r="AG985" s="80">
        <v>4</v>
      </c>
      <c r="AH985" s="80"/>
      <c r="AI985" s="80" t="s">
        <v>8567</v>
      </c>
      <c r="AJ985" s="80" t="s">
        <v>8892</v>
      </c>
      <c r="AK985" s="84" t="s">
        <v>9954</v>
      </c>
      <c r="AL985" s="80"/>
      <c r="AM985" s="82">
        <v>40653.568668981483</v>
      </c>
      <c r="AN985" s="80" t="s">
        <v>11418</v>
      </c>
      <c r="AO985" s="84" t="s">
        <v>12401</v>
      </c>
      <c r="AP985" s="80" t="s">
        <v>66</v>
      </c>
      <c r="AQ985" s="2"/>
      <c r="AR985" s="3"/>
      <c r="AS985" s="3"/>
      <c r="AT985" s="3"/>
      <c r="AU985" s="3"/>
    </row>
    <row r="986" spans="1:47" x14ac:dyDescent="0.35">
      <c r="A986" s="66" t="s">
        <v>977</v>
      </c>
      <c r="B986" s="67"/>
      <c r="C986" s="67"/>
      <c r="D986" s="68"/>
      <c r="E986" s="70"/>
      <c r="F986" s="104" t="s">
        <v>11108</v>
      </c>
      <c r="G986" s="67"/>
      <c r="H986" s="71"/>
      <c r="I986" s="72"/>
      <c r="J986" s="72"/>
      <c r="K986" s="71" t="s">
        <v>13703</v>
      </c>
      <c r="L986" s="75"/>
      <c r="M986" s="76"/>
      <c r="N986" s="76"/>
      <c r="O986" s="77"/>
      <c r="P986" s="78"/>
      <c r="Q986" s="78"/>
      <c r="R986" s="88"/>
      <c r="S986" s="88"/>
      <c r="T986" s="88"/>
      <c r="U986" s="88"/>
      <c r="V986" s="52"/>
      <c r="W986" s="52"/>
      <c r="X986" s="52"/>
      <c r="Y986" s="52"/>
      <c r="Z986" s="51"/>
      <c r="AA986" s="73"/>
      <c r="AB986" s="73"/>
      <c r="AC986" s="74"/>
      <c r="AD986" s="80">
        <v>4995</v>
      </c>
      <c r="AE986" s="80">
        <v>577</v>
      </c>
      <c r="AF986" s="80">
        <v>64628</v>
      </c>
      <c r="AG986" s="80">
        <v>50261</v>
      </c>
      <c r="AH986" s="80"/>
      <c r="AI986" s="80" t="s">
        <v>8568</v>
      </c>
      <c r="AJ986" s="80" t="s">
        <v>9313</v>
      </c>
      <c r="AK986" s="80"/>
      <c r="AL986" s="80"/>
      <c r="AM986" s="82">
        <v>41143.483726851853</v>
      </c>
      <c r="AN986" s="80" t="s">
        <v>11418</v>
      </c>
      <c r="AO986" s="84" t="s">
        <v>12402</v>
      </c>
      <c r="AP986" s="80" t="s">
        <v>66</v>
      </c>
      <c r="AQ986" s="2"/>
      <c r="AR986" s="3"/>
      <c r="AS986" s="3"/>
      <c r="AT986" s="3"/>
      <c r="AU986" s="3"/>
    </row>
    <row r="987" spans="1:47" x14ac:dyDescent="0.35">
      <c r="A987" s="66" t="s">
        <v>978</v>
      </c>
      <c r="B987" s="67"/>
      <c r="C987" s="67"/>
      <c r="D987" s="68"/>
      <c r="E987" s="70"/>
      <c r="F987" s="104" t="s">
        <v>11109</v>
      </c>
      <c r="G987" s="67"/>
      <c r="H987" s="71"/>
      <c r="I987" s="72"/>
      <c r="J987" s="72"/>
      <c r="K987" s="71" t="s">
        <v>13704</v>
      </c>
      <c r="L987" s="75"/>
      <c r="M987" s="76"/>
      <c r="N987" s="76"/>
      <c r="O987" s="77"/>
      <c r="P987" s="78"/>
      <c r="Q987" s="78"/>
      <c r="R987" s="88"/>
      <c r="S987" s="88"/>
      <c r="T987" s="88"/>
      <c r="U987" s="88"/>
      <c r="V987" s="52"/>
      <c r="W987" s="52"/>
      <c r="X987" s="52"/>
      <c r="Y987" s="52"/>
      <c r="Z987" s="51"/>
      <c r="AA987" s="73"/>
      <c r="AB987" s="73"/>
      <c r="AC987" s="74"/>
      <c r="AD987" s="80">
        <v>1037</v>
      </c>
      <c r="AE987" s="80">
        <v>1768</v>
      </c>
      <c r="AF987" s="80">
        <v>72366</v>
      </c>
      <c r="AG987" s="80">
        <v>42833</v>
      </c>
      <c r="AH987" s="80"/>
      <c r="AI987" s="80" t="s">
        <v>8569</v>
      </c>
      <c r="AJ987" s="80" t="s">
        <v>8898</v>
      </c>
      <c r="AK987" s="84" t="s">
        <v>9955</v>
      </c>
      <c r="AL987" s="80"/>
      <c r="AM987" s="82">
        <v>42894.499930555554</v>
      </c>
      <c r="AN987" s="80" t="s">
        <v>11418</v>
      </c>
      <c r="AO987" s="84" t="s">
        <v>12403</v>
      </c>
      <c r="AP987" s="80" t="s">
        <v>66</v>
      </c>
      <c r="AQ987" s="2"/>
      <c r="AR987" s="3"/>
      <c r="AS987" s="3"/>
      <c r="AT987" s="3"/>
      <c r="AU987" s="3"/>
    </row>
    <row r="988" spans="1:47" x14ac:dyDescent="0.35">
      <c r="A988" s="66" t="s">
        <v>979</v>
      </c>
      <c r="B988" s="67"/>
      <c r="C988" s="67"/>
      <c r="D988" s="68"/>
      <c r="E988" s="70"/>
      <c r="F988" s="104" t="s">
        <v>11110</v>
      </c>
      <c r="G988" s="67"/>
      <c r="H988" s="71"/>
      <c r="I988" s="72"/>
      <c r="J988" s="72"/>
      <c r="K988" s="71" t="s">
        <v>13705</v>
      </c>
      <c r="L988" s="75"/>
      <c r="M988" s="76"/>
      <c r="N988" s="76"/>
      <c r="O988" s="77"/>
      <c r="P988" s="78"/>
      <c r="Q988" s="78"/>
      <c r="R988" s="88"/>
      <c r="S988" s="88"/>
      <c r="T988" s="88"/>
      <c r="U988" s="88"/>
      <c r="V988" s="52"/>
      <c r="W988" s="52"/>
      <c r="X988" s="52"/>
      <c r="Y988" s="52"/>
      <c r="Z988" s="51"/>
      <c r="AA988" s="73"/>
      <c r="AB988" s="73"/>
      <c r="AC988" s="74"/>
      <c r="AD988" s="80">
        <v>22661</v>
      </c>
      <c r="AE988" s="80">
        <v>21428</v>
      </c>
      <c r="AF988" s="80">
        <v>213050</v>
      </c>
      <c r="AG988" s="80">
        <v>86374</v>
      </c>
      <c r="AH988" s="80"/>
      <c r="AI988" s="80" t="s">
        <v>8570</v>
      </c>
      <c r="AJ988" s="80" t="s">
        <v>9314</v>
      </c>
      <c r="AK988" s="80"/>
      <c r="AL988" s="80"/>
      <c r="AM988" s="82">
        <v>42174.519918981481</v>
      </c>
      <c r="AN988" s="80" t="s">
        <v>11418</v>
      </c>
      <c r="AO988" s="84" t="s">
        <v>12404</v>
      </c>
      <c r="AP988" s="80" t="s">
        <v>66</v>
      </c>
      <c r="AQ988" s="2"/>
      <c r="AR988" s="3"/>
      <c r="AS988" s="3"/>
      <c r="AT988" s="3"/>
      <c r="AU988" s="3"/>
    </row>
    <row r="989" spans="1:47" x14ac:dyDescent="0.35">
      <c r="A989" s="66" t="s">
        <v>1250</v>
      </c>
      <c r="B989" s="67"/>
      <c r="C989" s="67"/>
      <c r="D989" s="68"/>
      <c r="E989" s="70"/>
      <c r="F989" s="104" t="s">
        <v>11111</v>
      </c>
      <c r="G989" s="67"/>
      <c r="H989" s="71"/>
      <c r="I989" s="72"/>
      <c r="J989" s="72"/>
      <c r="K989" s="71" t="s">
        <v>13706</v>
      </c>
      <c r="L989" s="75"/>
      <c r="M989" s="76"/>
      <c r="N989" s="76"/>
      <c r="O989" s="77"/>
      <c r="P989" s="78"/>
      <c r="Q989" s="78"/>
      <c r="R989" s="88"/>
      <c r="S989" s="88"/>
      <c r="T989" s="88"/>
      <c r="U989" s="88"/>
      <c r="V989" s="52"/>
      <c r="W989" s="52"/>
      <c r="X989" s="52"/>
      <c r="Y989" s="52"/>
      <c r="Z989" s="51"/>
      <c r="AA989" s="73"/>
      <c r="AB989" s="73"/>
      <c r="AC989" s="74"/>
      <c r="AD989" s="80">
        <v>99</v>
      </c>
      <c r="AE989" s="80">
        <v>28</v>
      </c>
      <c r="AF989" s="80">
        <v>62</v>
      </c>
      <c r="AG989" s="80">
        <v>145</v>
      </c>
      <c r="AH989" s="80"/>
      <c r="AI989" s="80" t="s">
        <v>8571</v>
      </c>
      <c r="AJ989" s="80" t="s">
        <v>8863</v>
      </c>
      <c r="AK989" s="80"/>
      <c r="AL989" s="80"/>
      <c r="AM989" s="82">
        <v>44140.639004629629</v>
      </c>
      <c r="AN989" s="80" t="s">
        <v>11418</v>
      </c>
      <c r="AO989" s="84" t="s">
        <v>12405</v>
      </c>
      <c r="AP989" s="80" t="s">
        <v>66</v>
      </c>
      <c r="AQ989" s="2"/>
      <c r="AR989" s="3"/>
      <c r="AS989" s="3"/>
      <c r="AT989" s="3"/>
      <c r="AU989" s="3"/>
    </row>
    <row r="990" spans="1:47" x14ac:dyDescent="0.35">
      <c r="A990" s="66" t="s">
        <v>980</v>
      </c>
      <c r="B990" s="67"/>
      <c r="C990" s="67"/>
      <c r="D990" s="68"/>
      <c r="E990" s="70"/>
      <c r="F990" s="104" t="s">
        <v>11112</v>
      </c>
      <c r="G990" s="67"/>
      <c r="H990" s="71"/>
      <c r="I990" s="72"/>
      <c r="J990" s="72"/>
      <c r="K990" s="71" t="s">
        <v>13707</v>
      </c>
      <c r="L990" s="75"/>
      <c r="M990" s="76"/>
      <c r="N990" s="76"/>
      <c r="O990" s="77"/>
      <c r="P990" s="78"/>
      <c r="Q990" s="78"/>
      <c r="R990" s="88"/>
      <c r="S990" s="88"/>
      <c r="T990" s="88"/>
      <c r="U990" s="88"/>
      <c r="V990" s="52"/>
      <c r="W990" s="52"/>
      <c r="X990" s="52"/>
      <c r="Y990" s="52"/>
      <c r="Z990" s="51"/>
      <c r="AA990" s="73"/>
      <c r="AB990" s="73"/>
      <c r="AC990" s="74"/>
      <c r="AD990" s="80">
        <v>3650</v>
      </c>
      <c r="AE990" s="80">
        <v>2548</v>
      </c>
      <c r="AF990" s="80">
        <v>328889</v>
      </c>
      <c r="AG990" s="80">
        <v>166183</v>
      </c>
      <c r="AH990" s="80"/>
      <c r="AI990" s="80" t="s">
        <v>8572</v>
      </c>
      <c r="AJ990" s="80" t="s">
        <v>9315</v>
      </c>
      <c r="AK990" s="80"/>
      <c r="AL990" s="80"/>
      <c r="AM990" s="82">
        <v>43209.117314814815</v>
      </c>
      <c r="AN990" s="80" t="s">
        <v>11418</v>
      </c>
      <c r="AO990" s="84" t="s">
        <v>12406</v>
      </c>
      <c r="AP990" s="80" t="s">
        <v>66</v>
      </c>
      <c r="AQ990" s="2"/>
      <c r="AR990" s="3"/>
      <c r="AS990" s="3"/>
      <c r="AT990" s="3"/>
      <c r="AU990" s="3"/>
    </row>
    <row r="991" spans="1:47" x14ac:dyDescent="0.35">
      <c r="A991" s="66" t="s">
        <v>981</v>
      </c>
      <c r="B991" s="67"/>
      <c r="C991" s="67"/>
      <c r="D991" s="68"/>
      <c r="E991" s="70"/>
      <c r="F991" s="104" t="s">
        <v>11113</v>
      </c>
      <c r="G991" s="67"/>
      <c r="H991" s="71"/>
      <c r="I991" s="72"/>
      <c r="J991" s="72"/>
      <c r="K991" s="71" t="s">
        <v>13708</v>
      </c>
      <c r="L991" s="75"/>
      <c r="M991" s="76"/>
      <c r="N991" s="76"/>
      <c r="O991" s="77"/>
      <c r="P991" s="78"/>
      <c r="Q991" s="78"/>
      <c r="R991" s="88"/>
      <c r="S991" s="88"/>
      <c r="T991" s="88"/>
      <c r="U991" s="88"/>
      <c r="V991" s="52"/>
      <c r="W991" s="52"/>
      <c r="X991" s="52"/>
      <c r="Y991" s="52"/>
      <c r="Z991" s="51"/>
      <c r="AA991" s="73"/>
      <c r="AB991" s="73"/>
      <c r="AC991" s="74"/>
      <c r="AD991" s="80">
        <v>155</v>
      </c>
      <c r="AE991" s="80">
        <v>328</v>
      </c>
      <c r="AF991" s="80">
        <v>205</v>
      </c>
      <c r="AG991" s="80">
        <v>571</v>
      </c>
      <c r="AH991" s="80"/>
      <c r="AI991" s="80" t="s">
        <v>8573</v>
      </c>
      <c r="AJ991" s="80" t="s">
        <v>8863</v>
      </c>
      <c r="AK991" s="84" t="s">
        <v>9956</v>
      </c>
      <c r="AL991" s="80"/>
      <c r="AM991" s="82">
        <v>41161.228136574071</v>
      </c>
      <c r="AN991" s="80" t="s">
        <v>11418</v>
      </c>
      <c r="AO991" s="84" t="s">
        <v>12407</v>
      </c>
      <c r="AP991" s="80" t="s">
        <v>66</v>
      </c>
      <c r="AQ991" s="2"/>
      <c r="AR991" s="3"/>
      <c r="AS991" s="3"/>
      <c r="AT991" s="3"/>
      <c r="AU991" s="3"/>
    </row>
    <row r="992" spans="1:47" x14ac:dyDescent="0.35">
      <c r="A992" s="66" t="s">
        <v>982</v>
      </c>
      <c r="B992" s="67"/>
      <c r="C992" s="67"/>
      <c r="D992" s="68"/>
      <c r="E992" s="70"/>
      <c r="F992" s="104" t="s">
        <v>11114</v>
      </c>
      <c r="G992" s="67"/>
      <c r="H992" s="71"/>
      <c r="I992" s="72"/>
      <c r="J992" s="72"/>
      <c r="K992" s="71" t="s">
        <v>13709</v>
      </c>
      <c r="L992" s="75"/>
      <c r="M992" s="76"/>
      <c r="N992" s="76"/>
      <c r="O992" s="77"/>
      <c r="P992" s="78"/>
      <c r="Q992" s="78"/>
      <c r="R992" s="88"/>
      <c r="S992" s="88"/>
      <c r="T992" s="88"/>
      <c r="U992" s="88"/>
      <c r="V992" s="52"/>
      <c r="W992" s="52"/>
      <c r="X992" s="52"/>
      <c r="Y992" s="52"/>
      <c r="Z992" s="51"/>
      <c r="AA992" s="73"/>
      <c r="AB992" s="73"/>
      <c r="AC992" s="74"/>
      <c r="AD992" s="80">
        <v>964</v>
      </c>
      <c r="AE992" s="80">
        <v>4375</v>
      </c>
      <c r="AF992" s="80">
        <v>7811</v>
      </c>
      <c r="AG992" s="80">
        <v>1438</v>
      </c>
      <c r="AH992" s="80"/>
      <c r="AI992" s="80" t="s">
        <v>8574</v>
      </c>
      <c r="AJ992" s="80" t="s">
        <v>8898</v>
      </c>
      <c r="AK992" s="80"/>
      <c r="AL992" s="80"/>
      <c r="AM992" s="82">
        <v>42919.636250000003</v>
      </c>
      <c r="AN992" s="80" t="s">
        <v>11418</v>
      </c>
      <c r="AO992" s="84" t="s">
        <v>12408</v>
      </c>
      <c r="AP992" s="80" t="s">
        <v>66</v>
      </c>
      <c r="AQ992" s="2"/>
      <c r="AR992" s="3"/>
      <c r="AS992" s="3"/>
      <c r="AT992" s="3"/>
      <c r="AU992" s="3"/>
    </row>
    <row r="993" spans="1:47" x14ac:dyDescent="0.35">
      <c r="A993" s="66" t="s">
        <v>1438</v>
      </c>
      <c r="B993" s="67"/>
      <c r="C993" s="67"/>
      <c r="D993" s="68"/>
      <c r="E993" s="70"/>
      <c r="F993" s="104" t="s">
        <v>11115</v>
      </c>
      <c r="G993" s="67"/>
      <c r="H993" s="71"/>
      <c r="I993" s="72"/>
      <c r="J993" s="72"/>
      <c r="K993" s="71" t="s">
        <v>13710</v>
      </c>
      <c r="L993" s="75"/>
      <c r="M993" s="76"/>
      <c r="N993" s="76"/>
      <c r="O993" s="77"/>
      <c r="P993" s="78"/>
      <c r="Q993" s="78"/>
      <c r="R993" s="88"/>
      <c r="S993" s="88"/>
      <c r="T993" s="88"/>
      <c r="U993" s="88"/>
      <c r="V993" s="52"/>
      <c r="W993" s="52"/>
      <c r="X993" s="52"/>
      <c r="Y993" s="52"/>
      <c r="Z993" s="51"/>
      <c r="AA993" s="73"/>
      <c r="AB993" s="73"/>
      <c r="AC993" s="74"/>
      <c r="AD993" s="80">
        <v>857</v>
      </c>
      <c r="AE993" s="80">
        <v>1822</v>
      </c>
      <c r="AF993" s="80">
        <v>10155</v>
      </c>
      <c r="AG993" s="80">
        <v>20741</v>
      </c>
      <c r="AH993" s="80"/>
      <c r="AI993" s="80" t="s">
        <v>8575</v>
      </c>
      <c r="AJ993" s="80" t="s">
        <v>9316</v>
      </c>
      <c r="AK993" s="84" t="s">
        <v>9957</v>
      </c>
      <c r="AL993" s="80"/>
      <c r="AM993" s="82">
        <v>40737.889988425923</v>
      </c>
      <c r="AN993" s="80" t="s">
        <v>11418</v>
      </c>
      <c r="AO993" s="84" t="s">
        <v>12409</v>
      </c>
      <c r="AP993" s="80" t="s">
        <v>65</v>
      </c>
      <c r="AQ993" s="2"/>
      <c r="AR993" s="3"/>
      <c r="AS993" s="3"/>
      <c r="AT993" s="3"/>
      <c r="AU993" s="3"/>
    </row>
    <row r="994" spans="1:47" x14ac:dyDescent="0.35">
      <c r="A994" s="66" t="s">
        <v>1439</v>
      </c>
      <c r="B994" s="67"/>
      <c r="C994" s="67"/>
      <c r="D994" s="68"/>
      <c r="E994" s="70"/>
      <c r="F994" s="104" t="s">
        <v>11116</v>
      </c>
      <c r="G994" s="67"/>
      <c r="H994" s="71"/>
      <c r="I994" s="72"/>
      <c r="J994" s="72"/>
      <c r="K994" s="71" t="s">
        <v>13711</v>
      </c>
      <c r="L994" s="75"/>
      <c r="M994" s="76"/>
      <c r="N994" s="76"/>
      <c r="O994" s="77"/>
      <c r="P994" s="78"/>
      <c r="Q994" s="78"/>
      <c r="R994" s="88"/>
      <c r="S994" s="88"/>
      <c r="T994" s="88"/>
      <c r="U994" s="88"/>
      <c r="V994" s="52"/>
      <c r="W994" s="52"/>
      <c r="X994" s="52"/>
      <c r="Y994" s="52"/>
      <c r="Z994" s="51"/>
      <c r="AA994" s="73"/>
      <c r="AB994" s="73"/>
      <c r="AC994" s="74"/>
      <c r="AD994" s="80">
        <v>350</v>
      </c>
      <c r="AE994" s="80">
        <v>3639</v>
      </c>
      <c r="AF994" s="80">
        <v>5623</v>
      </c>
      <c r="AG994" s="80">
        <v>1218</v>
      </c>
      <c r="AH994" s="80"/>
      <c r="AI994" s="80" t="s">
        <v>8576</v>
      </c>
      <c r="AJ994" s="80" t="s">
        <v>8892</v>
      </c>
      <c r="AK994" s="84" t="s">
        <v>9958</v>
      </c>
      <c r="AL994" s="80"/>
      <c r="AM994" s="82">
        <v>40046.54892361111</v>
      </c>
      <c r="AN994" s="80" t="s">
        <v>11418</v>
      </c>
      <c r="AO994" s="84" t="s">
        <v>12410</v>
      </c>
      <c r="AP994" s="80" t="s">
        <v>65</v>
      </c>
      <c r="AQ994" s="2"/>
      <c r="AR994" s="3"/>
      <c r="AS994" s="3"/>
      <c r="AT994" s="3"/>
      <c r="AU994" s="3"/>
    </row>
    <row r="995" spans="1:47" x14ac:dyDescent="0.35">
      <c r="A995" s="66" t="s">
        <v>983</v>
      </c>
      <c r="B995" s="67"/>
      <c r="C995" s="67"/>
      <c r="D995" s="68"/>
      <c r="E995" s="70"/>
      <c r="F995" s="104" t="s">
        <v>11117</v>
      </c>
      <c r="G995" s="67"/>
      <c r="H995" s="71"/>
      <c r="I995" s="72"/>
      <c r="J995" s="72"/>
      <c r="K995" s="71" t="s">
        <v>13712</v>
      </c>
      <c r="L995" s="75"/>
      <c r="M995" s="76"/>
      <c r="N995" s="76"/>
      <c r="O995" s="77"/>
      <c r="P995" s="78"/>
      <c r="Q995" s="78"/>
      <c r="R995" s="88"/>
      <c r="S995" s="88"/>
      <c r="T995" s="88"/>
      <c r="U995" s="88"/>
      <c r="V995" s="52"/>
      <c r="W995" s="52"/>
      <c r="X995" s="52"/>
      <c r="Y995" s="52"/>
      <c r="Z995" s="51"/>
      <c r="AA995" s="73"/>
      <c r="AB995" s="73"/>
      <c r="AC995" s="74"/>
      <c r="AD995" s="80">
        <v>83</v>
      </c>
      <c r="AE995" s="80">
        <v>152</v>
      </c>
      <c r="AF995" s="80">
        <v>419</v>
      </c>
      <c r="AG995" s="80">
        <v>222</v>
      </c>
      <c r="AH995" s="80"/>
      <c r="AI995" s="80" t="s">
        <v>8577</v>
      </c>
      <c r="AJ995" s="80" t="s">
        <v>9317</v>
      </c>
      <c r="AK995" s="84" t="s">
        <v>9959</v>
      </c>
      <c r="AL995" s="80"/>
      <c r="AM995" s="82">
        <v>43047.613645833335</v>
      </c>
      <c r="AN995" s="80" t="s">
        <v>11418</v>
      </c>
      <c r="AO995" s="84" t="s">
        <v>12411</v>
      </c>
      <c r="AP995" s="80" t="s">
        <v>66</v>
      </c>
      <c r="AQ995" s="2"/>
      <c r="AR995" s="3"/>
      <c r="AS995" s="3"/>
      <c r="AT995" s="3"/>
      <c r="AU995" s="3"/>
    </row>
    <row r="996" spans="1:47" x14ac:dyDescent="0.35">
      <c r="A996" s="66" t="s">
        <v>984</v>
      </c>
      <c r="B996" s="67"/>
      <c r="C996" s="67"/>
      <c r="D996" s="68"/>
      <c r="E996" s="70"/>
      <c r="F996" s="104" t="s">
        <v>11118</v>
      </c>
      <c r="G996" s="67"/>
      <c r="H996" s="71"/>
      <c r="I996" s="72"/>
      <c r="J996" s="72"/>
      <c r="K996" s="71" t="s">
        <v>13713</v>
      </c>
      <c r="L996" s="75"/>
      <c r="M996" s="76"/>
      <c r="N996" s="76"/>
      <c r="O996" s="77"/>
      <c r="P996" s="78"/>
      <c r="Q996" s="78"/>
      <c r="R996" s="88"/>
      <c r="S996" s="88"/>
      <c r="T996" s="88"/>
      <c r="U996" s="88"/>
      <c r="V996" s="52"/>
      <c r="W996" s="52"/>
      <c r="X996" s="52"/>
      <c r="Y996" s="52"/>
      <c r="Z996" s="51"/>
      <c r="AA996" s="73"/>
      <c r="AB996" s="73"/>
      <c r="AC996" s="74"/>
      <c r="AD996" s="80">
        <v>3044</v>
      </c>
      <c r="AE996" s="80">
        <v>1680</v>
      </c>
      <c r="AF996" s="80">
        <v>1074</v>
      </c>
      <c r="AG996" s="80">
        <v>2196</v>
      </c>
      <c r="AH996" s="80"/>
      <c r="AI996" s="80" t="s">
        <v>8578</v>
      </c>
      <c r="AJ996" s="80" t="s">
        <v>8863</v>
      </c>
      <c r="AK996" s="84" t="s">
        <v>9960</v>
      </c>
      <c r="AL996" s="80"/>
      <c r="AM996" s="82">
        <v>41845.773692129631</v>
      </c>
      <c r="AN996" s="80" t="s">
        <v>11418</v>
      </c>
      <c r="AO996" s="84" t="s">
        <v>12412</v>
      </c>
      <c r="AP996" s="80" t="s">
        <v>66</v>
      </c>
      <c r="AQ996" s="2"/>
      <c r="AR996" s="3"/>
      <c r="AS996" s="3"/>
      <c r="AT996" s="3"/>
      <c r="AU996" s="3"/>
    </row>
    <row r="997" spans="1:47" x14ac:dyDescent="0.35">
      <c r="A997" s="66" t="s">
        <v>1440</v>
      </c>
      <c r="B997" s="67"/>
      <c r="C997" s="67"/>
      <c r="D997" s="68"/>
      <c r="E997" s="70"/>
      <c r="F997" s="104" t="s">
        <v>11119</v>
      </c>
      <c r="G997" s="67"/>
      <c r="H997" s="71"/>
      <c r="I997" s="72"/>
      <c r="J997" s="72"/>
      <c r="K997" s="71" t="s">
        <v>13714</v>
      </c>
      <c r="L997" s="75"/>
      <c r="M997" s="76"/>
      <c r="N997" s="76"/>
      <c r="O997" s="77"/>
      <c r="P997" s="78"/>
      <c r="Q997" s="78"/>
      <c r="R997" s="88"/>
      <c r="S997" s="88"/>
      <c r="T997" s="88"/>
      <c r="U997" s="88"/>
      <c r="V997" s="52"/>
      <c r="W997" s="52"/>
      <c r="X997" s="52"/>
      <c r="Y997" s="52"/>
      <c r="Z997" s="51"/>
      <c r="AA997" s="73"/>
      <c r="AB997" s="73"/>
      <c r="AC997" s="74"/>
      <c r="AD997" s="80">
        <v>0</v>
      </c>
      <c r="AE997" s="80">
        <v>2627</v>
      </c>
      <c r="AF997" s="80">
        <v>97</v>
      </c>
      <c r="AG997" s="80">
        <v>24</v>
      </c>
      <c r="AH997" s="80"/>
      <c r="AI997" s="80" t="s">
        <v>8579</v>
      </c>
      <c r="AJ997" s="80" t="s">
        <v>8892</v>
      </c>
      <c r="AK997" s="84" t="s">
        <v>9961</v>
      </c>
      <c r="AL997" s="80"/>
      <c r="AM997" s="82">
        <v>43745.368194444447</v>
      </c>
      <c r="AN997" s="80" t="s">
        <v>11418</v>
      </c>
      <c r="AO997" s="84" t="s">
        <v>12413</v>
      </c>
      <c r="AP997" s="80" t="s">
        <v>65</v>
      </c>
      <c r="AQ997" s="2"/>
      <c r="AR997" s="3"/>
      <c r="AS997" s="3"/>
      <c r="AT997" s="3"/>
      <c r="AU997" s="3"/>
    </row>
    <row r="998" spans="1:47" x14ac:dyDescent="0.35">
      <c r="A998" s="66" t="s">
        <v>1441</v>
      </c>
      <c r="B998" s="67"/>
      <c r="C998" s="67"/>
      <c r="D998" s="68"/>
      <c r="E998" s="70"/>
      <c r="F998" s="104" t="s">
        <v>11120</v>
      </c>
      <c r="G998" s="67"/>
      <c r="H998" s="71"/>
      <c r="I998" s="72"/>
      <c r="J998" s="72"/>
      <c r="K998" s="71" t="s">
        <v>13715</v>
      </c>
      <c r="L998" s="75"/>
      <c r="M998" s="76"/>
      <c r="N998" s="76"/>
      <c r="O998" s="77"/>
      <c r="P998" s="78"/>
      <c r="Q998" s="78"/>
      <c r="R998" s="88"/>
      <c r="S998" s="88"/>
      <c r="T998" s="88"/>
      <c r="U998" s="88"/>
      <c r="V998" s="52"/>
      <c r="W998" s="52"/>
      <c r="X998" s="52"/>
      <c r="Y998" s="52"/>
      <c r="Z998" s="51"/>
      <c r="AA998" s="73"/>
      <c r="AB998" s="73"/>
      <c r="AC998" s="74"/>
      <c r="AD998" s="80">
        <v>176</v>
      </c>
      <c r="AE998" s="80">
        <v>12192</v>
      </c>
      <c r="AF998" s="80">
        <v>4151</v>
      </c>
      <c r="AG998" s="80">
        <v>909</v>
      </c>
      <c r="AH998" s="80"/>
      <c r="AI998" s="80" t="s">
        <v>8580</v>
      </c>
      <c r="AJ998" s="80"/>
      <c r="AK998" s="84" t="s">
        <v>9962</v>
      </c>
      <c r="AL998" s="80"/>
      <c r="AM998" s="82">
        <v>41345.664155092592</v>
      </c>
      <c r="AN998" s="80" t="s">
        <v>11418</v>
      </c>
      <c r="AO998" s="84" t="s">
        <v>12414</v>
      </c>
      <c r="AP998" s="80" t="s">
        <v>65</v>
      </c>
      <c r="AQ998" s="2"/>
      <c r="AR998" s="3"/>
      <c r="AS998" s="3"/>
      <c r="AT998" s="3"/>
      <c r="AU998" s="3"/>
    </row>
    <row r="999" spans="1:47" x14ac:dyDescent="0.35">
      <c r="A999" s="66" t="s">
        <v>985</v>
      </c>
      <c r="B999" s="67"/>
      <c r="C999" s="67"/>
      <c r="D999" s="68"/>
      <c r="E999" s="70"/>
      <c r="F999" s="104" t="s">
        <v>11121</v>
      </c>
      <c r="G999" s="67"/>
      <c r="H999" s="71"/>
      <c r="I999" s="72"/>
      <c r="J999" s="72"/>
      <c r="K999" s="71" t="s">
        <v>13716</v>
      </c>
      <c r="L999" s="75"/>
      <c r="M999" s="76"/>
      <c r="N999" s="76"/>
      <c r="O999" s="77"/>
      <c r="P999" s="78"/>
      <c r="Q999" s="78"/>
      <c r="R999" s="88"/>
      <c r="S999" s="88"/>
      <c r="T999" s="88"/>
      <c r="U999" s="88"/>
      <c r="V999" s="52"/>
      <c r="W999" s="52"/>
      <c r="X999" s="52"/>
      <c r="Y999" s="52"/>
      <c r="Z999" s="51"/>
      <c r="AA999" s="73"/>
      <c r="AB999" s="73"/>
      <c r="AC999" s="74"/>
      <c r="AD999" s="80">
        <v>4024</v>
      </c>
      <c r="AE999" s="80">
        <v>2305</v>
      </c>
      <c r="AF999" s="80">
        <v>208681</v>
      </c>
      <c r="AG999" s="80">
        <v>116035</v>
      </c>
      <c r="AH999" s="80"/>
      <c r="AI999" s="80" t="s">
        <v>8581</v>
      </c>
      <c r="AJ999" s="80" t="s">
        <v>9133</v>
      </c>
      <c r="AK999" s="80"/>
      <c r="AL999" s="80"/>
      <c r="AM999" s="82">
        <v>40757.60497685185</v>
      </c>
      <c r="AN999" s="80" t="s">
        <v>11418</v>
      </c>
      <c r="AO999" s="84" t="s">
        <v>12415</v>
      </c>
      <c r="AP999" s="80" t="s">
        <v>66</v>
      </c>
      <c r="AQ999" s="2"/>
      <c r="AR999" s="3"/>
      <c r="AS999" s="3"/>
      <c r="AT999" s="3"/>
      <c r="AU999" s="3"/>
    </row>
    <row r="1000" spans="1:47" x14ac:dyDescent="0.35">
      <c r="A1000" s="66" t="s">
        <v>986</v>
      </c>
      <c r="B1000" s="67"/>
      <c r="C1000" s="67"/>
      <c r="D1000" s="68"/>
      <c r="E1000" s="70"/>
      <c r="F1000" s="104" t="s">
        <v>11122</v>
      </c>
      <c r="G1000" s="67"/>
      <c r="H1000" s="71"/>
      <c r="I1000" s="72"/>
      <c r="J1000" s="72"/>
      <c r="K1000" s="71" t="s">
        <v>13717</v>
      </c>
      <c r="L1000" s="75"/>
      <c r="M1000" s="76"/>
      <c r="N1000" s="76"/>
      <c r="O1000" s="77"/>
      <c r="P1000" s="78"/>
      <c r="Q1000" s="78"/>
      <c r="R1000" s="88"/>
      <c r="S1000" s="88"/>
      <c r="T1000" s="88"/>
      <c r="U1000" s="88"/>
      <c r="V1000" s="52"/>
      <c r="W1000" s="52"/>
      <c r="X1000" s="52"/>
      <c r="Y1000" s="52"/>
      <c r="Z1000" s="51"/>
      <c r="AA1000" s="73"/>
      <c r="AB1000" s="73"/>
      <c r="AC1000" s="74"/>
      <c r="AD1000" s="80">
        <v>5001</v>
      </c>
      <c r="AE1000" s="80">
        <v>1550</v>
      </c>
      <c r="AF1000" s="80">
        <v>93979</v>
      </c>
      <c r="AG1000" s="80">
        <v>40706</v>
      </c>
      <c r="AH1000" s="80"/>
      <c r="AI1000" s="80" t="s">
        <v>8582</v>
      </c>
      <c r="AJ1000" s="80" t="s">
        <v>9318</v>
      </c>
      <c r="AK1000" s="80"/>
      <c r="AL1000" s="80"/>
      <c r="AM1000" s="82">
        <v>41289.770150462966</v>
      </c>
      <c r="AN1000" s="80" t="s">
        <v>11418</v>
      </c>
      <c r="AO1000" s="84" t="s">
        <v>12416</v>
      </c>
      <c r="AP1000" s="80" t="s">
        <v>66</v>
      </c>
      <c r="AQ1000" s="2"/>
      <c r="AR1000" s="3"/>
      <c r="AS1000" s="3"/>
      <c r="AT1000" s="3"/>
      <c r="AU1000" s="3"/>
    </row>
    <row r="1001" spans="1:47" x14ac:dyDescent="0.35">
      <c r="A1001" s="66" t="s">
        <v>987</v>
      </c>
      <c r="B1001" s="67"/>
      <c r="C1001" s="67"/>
      <c r="D1001" s="68"/>
      <c r="E1001" s="70"/>
      <c r="F1001" s="104" t="s">
        <v>11123</v>
      </c>
      <c r="G1001" s="67"/>
      <c r="H1001" s="71"/>
      <c r="I1001" s="72"/>
      <c r="J1001" s="72"/>
      <c r="K1001" s="71" t="s">
        <v>13718</v>
      </c>
      <c r="L1001" s="75"/>
      <c r="M1001" s="76"/>
      <c r="N1001" s="76"/>
      <c r="O1001" s="77"/>
      <c r="P1001" s="78"/>
      <c r="Q1001" s="78"/>
      <c r="R1001" s="88"/>
      <c r="S1001" s="88"/>
      <c r="T1001" s="88"/>
      <c r="U1001" s="88"/>
      <c r="V1001" s="52"/>
      <c r="W1001" s="52"/>
      <c r="X1001" s="52"/>
      <c r="Y1001" s="52"/>
      <c r="Z1001" s="51"/>
      <c r="AA1001" s="73"/>
      <c r="AB1001" s="73"/>
      <c r="AC1001" s="74"/>
      <c r="AD1001" s="80">
        <v>441</v>
      </c>
      <c r="AE1001" s="80">
        <v>1135</v>
      </c>
      <c r="AF1001" s="80">
        <v>14127</v>
      </c>
      <c r="AG1001" s="80">
        <v>2946</v>
      </c>
      <c r="AH1001" s="80"/>
      <c r="AI1001" s="80" t="s">
        <v>8583</v>
      </c>
      <c r="AJ1001" s="80" t="s">
        <v>8867</v>
      </c>
      <c r="AK1001" s="84" t="s">
        <v>9963</v>
      </c>
      <c r="AL1001" s="80"/>
      <c r="AM1001" s="82">
        <v>40557.613564814812</v>
      </c>
      <c r="AN1001" s="80" t="s">
        <v>11418</v>
      </c>
      <c r="AO1001" s="84" t="s">
        <v>12417</v>
      </c>
      <c r="AP1001" s="80" t="s">
        <v>66</v>
      </c>
      <c r="AQ1001" s="2"/>
      <c r="AR1001" s="3"/>
      <c r="AS1001" s="3"/>
      <c r="AT1001" s="3"/>
      <c r="AU1001" s="3"/>
    </row>
    <row r="1002" spans="1:47" x14ac:dyDescent="0.35">
      <c r="A1002" s="66" t="s">
        <v>1315</v>
      </c>
      <c r="B1002" s="67"/>
      <c r="C1002" s="67"/>
      <c r="D1002" s="68"/>
      <c r="E1002" s="70"/>
      <c r="F1002" s="104" t="s">
        <v>11124</v>
      </c>
      <c r="G1002" s="67"/>
      <c r="H1002" s="71"/>
      <c r="I1002" s="72"/>
      <c r="J1002" s="72"/>
      <c r="K1002" s="71" t="s">
        <v>13719</v>
      </c>
      <c r="L1002" s="75"/>
      <c r="M1002" s="76"/>
      <c r="N1002" s="76"/>
      <c r="O1002" s="77"/>
      <c r="P1002" s="78"/>
      <c r="Q1002" s="78"/>
      <c r="R1002" s="88"/>
      <c r="S1002" s="88"/>
      <c r="T1002" s="88"/>
      <c r="U1002" s="88"/>
      <c r="V1002" s="52"/>
      <c r="W1002" s="52"/>
      <c r="X1002" s="52"/>
      <c r="Y1002" s="52"/>
      <c r="Z1002" s="51"/>
      <c r="AA1002" s="73"/>
      <c r="AB1002" s="73"/>
      <c r="AC1002" s="74"/>
      <c r="AD1002" s="80">
        <v>147</v>
      </c>
      <c r="AE1002" s="80">
        <v>1604</v>
      </c>
      <c r="AF1002" s="80">
        <v>9451</v>
      </c>
      <c r="AG1002" s="80">
        <v>9016</v>
      </c>
      <c r="AH1002" s="80"/>
      <c r="AI1002" s="80" t="s">
        <v>8584</v>
      </c>
      <c r="AJ1002" s="80"/>
      <c r="AK1002" s="80"/>
      <c r="AL1002" s="80"/>
      <c r="AM1002" s="82">
        <v>40708.233611111114</v>
      </c>
      <c r="AN1002" s="80" t="s">
        <v>11418</v>
      </c>
      <c r="AO1002" s="84" t="s">
        <v>12418</v>
      </c>
      <c r="AP1002" s="80" t="s">
        <v>66</v>
      </c>
      <c r="AQ1002" s="2"/>
      <c r="AR1002" s="3"/>
      <c r="AS1002" s="3"/>
      <c r="AT1002" s="3"/>
      <c r="AU1002" s="3"/>
    </row>
    <row r="1003" spans="1:47" x14ac:dyDescent="0.35">
      <c r="A1003" s="66" t="s">
        <v>1251</v>
      </c>
      <c r="B1003" s="67"/>
      <c r="C1003" s="67"/>
      <c r="D1003" s="68"/>
      <c r="E1003" s="70"/>
      <c r="F1003" s="104" t="s">
        <v>11125</v>
      </c>
      <c r="G1003" s="67"/>
      <c r="H1003" s="71"/>
      <c r="I1003" s="72"/>
      <c r="J1003" s="72"/>
      <c r="K1003" s="71" t="s">
        <v>13720</v>
      </c>
      <c r="L1003" s="75"/>
      <c r="M1003" s="76"/>
      <c r="N1003" s="76"/>
      <c r="O1003" s="77"/>
      <c r="P1003" s="78"/>
      <c r="Q1003" s="78"/>
      <c r="R1003" s="88"/>
      <c r="S1003" s="88"/>
      <c r="T1003" s="88"/>
      <c r="U1003" s="88"/>
      <c r="V1003" s="52"/>
      <c r="W1003" s="52"/>
      <c r="X1003" s="52"/>
      <c r="Y1003" s="52"/>
      <c r="Z1003" s="51"/>
      <c r="AA1003" s="73"/>
      <c r="AB1003" s="73"/>
      <c r="AC1003" s="74"/>
      <c r="AD1003" s="80">
        <v>2881</v>
      </c>
      <c r="AE1003" s="80">
        <v>2824</v>
      </c>
      <c r="AF1003" s="80">
        <v>13867</v>
      </c>
      <c r="AG1003" s="80">
        <v>6339</v>
      </c>
      <c r="AH1003" s="80"/>
      <c r="AI1003" s="80" t="s">
        <v>8585</v>
      </c>
      <c r="AJ1003" s="80" t="s">
        <v>9319</v>
      </c>
      <c r="AK1003" s="80"/>
      <c r="AL1003" s="80"/>
      <c r="AM1003" s="82">
        <v>43045.833773148152</v>
      </c>
      <c r="AN1003" s="80" t="s">
        <v>11418</v>
      </c>
      <c r="AO1003" s="84" t="s">
        <v>12419</v>
      </c>
      <c r="AP1003" s="80" t="s">
        <v>66</v>
      </c>
      <c r="AQ1003" s="2"/>
      <c r="AR1003" s="3"/>
      <c r="AS1003" s="3"/>
      <c r="AT1003" s="3"/>
      <c r="AU1003" s="3"/>
    </row>
    <row r="1004" spans="1:47" x14ac:dyDescent="0.35">
      <c r="A1004" s="66" t="s">
        <v>988</v>
      </c>
      <c r="B1004" s="67"/>
      <c r="C1004" s="67"/>
      <c r="D1004" s="68"/>
      <c r="E1004" s="70"/>
      <c r="F1004" s="104" t="s">
        <v>11126</v>
      </c>
      <c r="G1004" s="67"/>
      <c r="H1004" s="71"/>
      <c r="I1004" s="72"/>
      <c r="J1004" s="72"/>
      <c r="K1004" s="71" t="s">
        <v>13721</v>
      </c>
      <c r="L1004" s="75"/>
      <c r="M1004" s="76"/>
      <c r="N1004" s="76"/>
      <c r="O1004" s="77"/>
      <c r="P1004" s="78"/>
      <c r="Q1004" s="78"/>
      <c r="R1004" s="88"/>
      <c r="S1004" s="88"/>
      <c r="T1004" s="88"/>
      <c r="U1004" s="88"/>
      <c r="V1004" s="52"/>
      <c r="W1004" s="52"/>
      <c r="X1004" s="52"/>
      <c r="Y1004" s="52"/>
      <c r="Z1004" s="51"/>
      <c r="AA1004" s="73"/>
      <c r="AB1004" s="73"/>
      <c r="AC1004" s="74"/>
      <c r="AD1004" s="80">
        <v>149</v>
      </c>
      <c r="AE1004" s="80">
        <v>86</v>
      </c>
      <c r="AF1004" s="80">
        <v>3929</v>
      </c>
      <c r="AG1004" s="80">
        <v>803</v>
      </c>
      <c r="AH1004" s="80"/>
      <c r="AI1004" s="80" t="s">
        <v>8586</v>
      </c>
      <c r="AJ1004" s="80" t="s">
        <v>8973</v>
      </c>
      <c r="AK1004" s="80"/>
      <c r="AL1004" s="80"/>
      <c r="AM1004" s="82">
        <v>43634.855115740742</v>
      </c>
      <c r="AN1004" s="80" t="s">
        <v>11418</v>
      </c>
      <c r="AO1004" s="84" t="s">
        <v>12420</v>
      </c>
      <c r="AP1004" s="80" t="s">
        <v>66</v>
      </c>
      <c r="AQ1004" s="2"/>
      <c r="AR1004" s="3"/>
      <c r="AS1004" s="3"/>
      <c r="AT1004" s="3"/>
      <c r="AU1004" s="3"/>
    </row>
    <row r="1005" spans="1:47" x14ac:dyDescent="0.35">
      <c r="A1005" s="66" t="s">
        <v>989</v>
      </c>
      <c r="B1005" s="67"/>
      <c r="C1005" s="67"/>
      <c r="D1005" s="68"/>
      <c r="E1005" s="70"/>
      <c r="F1005" s="104" t="s">
        <v>11127</v>
      </c>
      <c r="G1005" s="67"/>
      <c r="H1005" s="71"/>
      <c r="I1005" s="72"/>
      <c r="J1005" s="72"/>
      <c r="K1005" s="71" t="s">
        <v>13722</v>
      </c>
      <c r="L1005" s="75"/>
      <c r="M1005" s="76"/>
      <c r="N1005" s="76"/>
      <c r="O1005" s="77"/>
      <c r="P1005" s="78"/>
      <c r="Q1005" s="78"/>
      <c r="R1005" s="88"/>
      <c r="S1005" s="88"/>
      <c r="T1005" s="88"/>
      <c r="U1005" s="88"/>
      <c r="V1005" s="52"/>
      <c r="W1005" s="52"/>
      <c r="X1005" s="52"/>
      <c r="Y1005" s="52"/>
      <c r="Z1005" s="51"/>
      <c r="AA1005" s="73"/>
      <c r="AB1005" s="73"/>
      <c r="AC1005" s="74"/>
      <c r="AD1005" s="80">
        <v>266</v>
      </c>
      <c r="AE1005" s="80">
        <v>421</v>
      </c>
      <c r="AF1005" s="80">
        <v>193</v>
      </c>
      <c r="AG1005" s="80">
        <v>619</v>
      </c>
      <c r="AH1005" s="80"/>
      <c r="AI1005" s="80" t="s">
        <v>8587</v>
      </c>
      <c r="AJ1005" s="80" t="s">
        <v>9320</v>
      </c>
      <c r="AK1005" s="84" t="s">
        <v>9964</v>
      </c>
      <c r="AL1005" s="80"/>
      <c r="AM1005" s="82">
        <v>44290.487627314818</v>
      </c>
      <c r="AN1005" s="80" t="s">
        <v>11418</v>
      </c>
      <c r="AO1005" s="84" t="s">
        <v>12421</v>
      </c>
      <c r="AP1005" s="80" t="s">
        <v>66</v>
      </c>
      <c r="AQ1005" s="2"/>
      <c r="AR1005" s="3"/>
      <c r="AS1005" s="3"/>
      <c r="AT1005" s="3"/>
      <c r="AU1005" s="3"/>
    </row>
    <row r="1006" spans="1:47" x14ac:dyDescent="0.35">
      <c r="A1006" s="66" t="s">
        <v>1311</v>
      </c>
      <c r="B1006" s="67"/>
      <c r="C1006" s="67"/>
      <c r="D1006" s="68"/>
      <c r="E1006" s="70"/>
      <c r="F1006" s="104" t="s">
        <v>11128</v>
      </c>
      <c r="G1006" s="67"/>
      <c r="H1006" s="71"/>
      <c r="I1006" s="72"/>
      <c r="J1006" s="72"/>
      <c r="K1006" s="71" t="s">
        <v>13723</v>
      </c>
      <c r="L1006" s="75"/>
      <c r="M1006" s="76"/>
      <c r="N1006" s="76"/>
      <c r="O1006" s="77"/>
      <c r="P1006" s="78"/>
      <c r="Q1006" s="78"/>
      <c r="R1006" s="88"/>
      <c r="S1006" s="88"/>
      <c r="T1006" s="88"/>
      <c r="U1006" s="88"/>
      <c r="V1006" s="52"/>
      <c r="W1006" s="52"/>
      <c r="X1006" s="52"/>
      <c r="Y1006" s="52"/>
      <c r="Z1006" s="51"/>
      <c r="AA1006" s="73"/>
      <c r="AB1006" s="73"/>
      <c r="AC1006" s="74"/>
      <c r="AD1006" s="80">
        <v>2826</v>
      </c>
      <c r="AE1006" s="80">
        <v>9150</v>
      </c>
      <c r="AF1006" s="80">
        <v>9557</v>
      </c>
      <c r="AG1006" s="80">
        <v>6383</v>
      </c>
      <c r="AH1006" s="80"/>
      <c r="AI1006" s="80" t="s">
        <v>8588</v>
      </c>
      <c r="AJ1006" s="80" t="s">
        <v>8892</v>
      </c>
      <c r="AK1006" s="84" t="s">
        <v>9965</v>
      </c>
      <c r="AL1006" s="80"/>
      <c r="AM1006" s="82">
        <v>41807.569201388891</v>
      </c>
      <c r="AN1006" s="80" t="s">
        <v>11418</v>
      </c>
      <c r="AO1006" s="84" t="s">
        <v>12422</v>
      </c>
      <c r="AP1006" s="80" t="s">
        <v>66</v>
      </c>
      <c r="AQ1006" s="2"/>
      <c r="AR1006" s="3"/>
      <c r="AS1006" s="3"/>
      <c r="AT1006" s="3"/>
      <c r="AU1006" s="3"/>
    </row>
    <row r="1007" spans="1:47" x14ac:dyDescent="0.35">
      <c r="A1007" s="66" t="s">
        <v>990</v>
      </c>
      <c r="B1007" s="67"/>
      <c r="C1007" s="67"/>
      <c r="D1007" s="68"/>
      <c r="E1007" s="70"/>
      <c r="F1007" s="104" t="s">
        <v>11129</v>
      </c>
      <c r="G1007" s="67"/>
      <c r="H1007" s="71"/>
      <c r="I1007" s="72"/>
      <c r="J1007" s="72"/>
      <c r="K1007" s="71" t="s">
        <v>13724</v>
      </c>
      <c r="L1007" s="75"/>
      <c r="M1007" s="76"/>
      <c r="N1007" s="76"/>
      <c r="O1007" s="77"/>
      <c r="P1007" s="78"/>
      <c r="Q1007" s="78"/>
      <c r="R1007" s="88"/>
      <c r="S1007" s="88"/>
      <c r="T1007" s="88"/>
      <c r="U1007" s="88"/>
      <c r="V1007" s="52"/>
      <c r="W1007" s="52"/>
      <c r="X1007" s="52"/>
      <c r="Y1007" s="52"/>
      <c r="Z1007" s="51"/>
      <c r="AA1007" s="73"/>
      <c r="AB1007" s="73"/>
      <c r="AC1007" s="74"/>
      <c r="AD1007" s="80">
        <v>115</v>
      </c>
      <c r="AE1007" s="80">
        <v>4156</v>
      </c>
      <c r="AF1007" s="80">
        <v>5218</v>
      </c>
      <c r="AG1007" s="80">
        <v>455</v>
      </c>
      <c r="AH1007" s="80"/>
      <c r="AI1007" s="80" t="s">
        <v>8589</v>
      </c>
      <c r="AJ1007" s="80" t="s">
        <v>8889</v>
      </c>
      <c r="AK1007" s="84" t="s">
        <v>9966</v>
      </c>
      <c r="AL1007" s="80"/>
      <c r="AM1007" s="82">
        <v>42888.488796296297</v>
      </c>
      <c r="AN1007" s="80" t="s">
        <v>11418</v>
      </c>
      <c r="AO1007" s="84" t="s">
        <v>12423</v>
      </c>
      <c r="AP1007" s="80" t="s">
        <v>66</v>
      </c>
      <c r="AQ1007" s="2"/>
      <c r="AR1007" s="3"/>
      <c r="AS1007" s="3"/>
      <c r="AT1007" s="3"/>
      <c r="AU1007" s="3"/>
    </row>
    <row r="1008" spans="1:47" x14ac:dyDescent="0.35">
      <c r="A1008" s="66" t="s">
        <v>991</v>
      </c>
      <c r="B1008" s="67"/>
      <c r="C1008" s="67"/>
      <c r="D1008" s="68"/>
      <c r="E1008" s="70"/>
      <c r="F1008" s="104" t="s">
        <v>11130</v>
      </c>
      <c r="G1008" s="67"/>
      <c r="H1008" s="71"/>
      <c r="I1008" s="72"/>
      <c r="J1008" s="72"/>
      <c r="K1008" s="71" t="s">
        <v>13725</v>
      </c>
      <c r="L1008" s="75"/>
      <c r="M1008" s="76"/>
      <c r="N1008" s="76"/>
      <c r="O1008" s="77"/>
      <c r="P1008" s="78"/>
      <c r="Q1008" s="78"/>
      <c r="R1008" s="88"/>
      <c r="S1008" s="88"/>
      <c r="T1008" s="88"/>
      <c r="U1008" s="88"/>
      <c r="V1008" s="52"/>
      <c r="W1008" s="52"/>
      <c r="X1008" s="52"/>
      <c r="Y1008" s="52"/>
      <c r="Z1008" s="51"/>
      <c r="AA1008" s="73"/>
      <c r="AB1008" s="73"/>
      <c r="AC1008" s="74"/>
      <c r="AD1008" s="80">
        <v>754</v>
      </c>
      <c r="AE1008" s="80">
        <v>653</v>
      </c>
      <c r="AF1008" s="80">
        <v>9363</v>
      </c>
      <c r="AG1008" s="80">
        <v>6824</v>
      </c>
      <c r="AH1008" s="80"/>
      <c r="AI1008" s="80" t="s">
        <v>8590</v>
      </c>
      <c r="AJ1008" s="80" t="s">
        <v>9321</v>
      </c>
      <c r="AK1008" s="80"/>
      <c r="AL1008" s="80"/>
      <c r="AM1008" s="82">
        <v>42750.61209490741</v>
      </c>
      <c r="AN1008" s="80" t="s">
        <v>11418</v>
      </c>
      <c r="AO1008" s="84" t="s">
        <v>12424</v>
      </c>
      <c r="AP1008" s="80" t="s">
        <v>66</v>
      </c>
      <c r="AQ1008" s="2"/>
      <c r="AR1008" s="3"/>
      <c r="AS1008" s="3"/>
      <c r="AT1008" s="3"/>
      <c r="AU1008" s="3"/>
    </row>
    <row r="1009" spans="1:47" x14ac:dyDescent="0.35">
      <c r="A1009" s="66" t="s">
        <v>992</v>
      </c>
      <c r="B1009" s="67"/>
      <c r="C1009" s="67"/>
      <c r="D1009" s="68"/>
      <c r="E1009" s="70"/>
      <c r="F1009" s="104" t="s">
        <v>11131</v>
      </c>
      <c r="G1009" s="67"/>
      <c r="H1009" s="71"/>
      <c r="I1009" s="72"/>
      <c r="J1009" s="72"/>
      <c r="K1009" s="71" t="s">
        <v>13726</v>
      </c>
      <c r="L1009" s="75"/>
      <c r="M1009" s="76"/>
      <c r="N1009" s="76"/>
      <c r="O1009" s="77"/>
      <c r="P1009" s="78"/>
      <c r="Q1009" s="78"/>
      <c r="R1009" s="88"/>
      <c r="S1009" s="88"/>
      <c r="T1009" s="88"/>
      <c r="U1009" s="88"/>
      <c r="V1009" s="52"/>
      <c r="W1009" s="52"/>
      <c r="X1009" s="52"/>
      <c r="Y1009" s="52"/>
      <c r="Z1009" s="51"/>
      <c r="AA1009" s="73"/>
      <c r="AB1009" s="73"/>
      <c r="AC1009" s="74"/>
      <c r="AD1009" s="80">
        <v>23</v>
      </c>
      <c r="AE1009" s="80">
        <v>136</v>
      </c>
      <c r="AF1009" s="80">
        <v>5989</v>
      </c>
      <c r="AG1009" s="80">
        <v>4631</v>
      </c>
      <c r="AH1009" s="80"/>
      <c r="AI1009" s="80" t="s">
        <v>8591</v>
      </c>
      <c r="AJ1009" s="80" t="s">
        <v>8880</v>
      </c>
      <c r="AK1009" s="80"/>
      <c r="AL1009" s="80"/>
      <c r="AM1009" s="82">
        <v>43156.680381944447</v>
      </c>
      <c r="AN1009" s="80" t="s">
        <v>11418</v>
      </c>
      <c r="AO1009" s="84" t="s">
        <v>12425</v>
      </c>
      <c r="AP1009" s="80" t="s">
        <v>66</v>
      </c>
      <c r="AQ1009" s="2"/>
      <c r="AR1009" s="3"/>
      <c r="AS1009" s="3"/>
      <c r="AT1009" s="3"/>
      <c r="AU1009" s="3"/>
    </row>
    <row r="1010" spans="1:47" x14ac:dyDescent="0.35">
      <c r="A1010" s="66" t="s">
        <v>993</v>
      </c>
      <c r="B1010" s="67"/>
      <c r="C1010" s="67"/>
      <c r="D1010" s="68"/>
      <c r="E1010" s="70"/>
      <c r="F1010" s="104" t="s">
        <v>11132</v>
      </c>
      <c r="G1010" s="67"/>
      <c r="H1010" s="71"/>
      <c r="I1010" s="72"/>
      <c r="J1010" s="72"/>
      <c r="K1010" s="71" t="s">
        <v>13727</v>
      </c>
      <c r="L1010" s="75"/>
      <c r="M1010" s="76"/>
      <c r="N1010" s="76"/>
      <c r="O1010" s="77"/>
      <c r="P1010" s="78"/>
      <c r="Q1010" s="78"/>
      <c r="R1010" s="88"/>
      <c r="S1010" s="88"/>
      <c r="T1010" s="88"/>
      <c r="U1010" s="88"/>
      <c r="V1010" s="52"/>
      <c r="W1010" s="52"/>
      <c r="X1010" s="52"/>
      <c r="Y1010" s="52"/>
      <c r="Z1010" s="51"/>
      <c r="AA1010" s="73"/>
      <c r="AB1010" s="73"/>
      <c r="AC1010" s="74"/>
      <c r="AD1010" s="80">
        <v>15</v>
      </c>
      <c r="AE1010" s="80">
        <v>162</v>
      </c>
      <c r="AF1010" s="80">
        <v>6123</v>
      </c>
      <c r="AG1010" s="80">
        <v>4843</v>
      </c>
      <c r="AH1010" s="80"/>
      <c r="AI1010" s="80" t="s">
        <v>8592</v>
      </c>
      <c r="AJ1010" s="80" t="s">
        <v>8898</v>
      </c>
      <c r="AK1010" s="80"/>
      <c r="AL1010" s="80"/>
      <c r="AM1010" s="82">
        <v>43148.721759259257</v>
      </c>
      <c r="AN1010" s="80" t="s">
        <v>11418</v>
      </c>
      <c r="AO1010" s="84" t="s">
        <v>12426</v>
      </c>
      <c r="AP1010" s="80" t="s">
        <v>66</v>
      </c>
      <c r="AQ1010" s="2"/>
      <c r="AR1010" s="3"/>
      <c r="AS1010" s="3"/>
      <c r="AT1010" s="3"/>
      <c r="AU1010" s="3"/>
    </row>
    <row r="1011" spans="1:47" x14ac:dyDescent="0.35">
      <c r="A1011" s="66" t="s">
        <v>994</v>
      </c>
      <c r="B1011" s="67"/>
      <c r="C1011" s="67"/>
      <c r="D1011" s="68"/>
      <c r="E1011" s="70"/>
      <c r="F1011" s="104" t="s">
        <v>11133</v>
      </c>
      <c r="G1011" s="67"/>
      <c r="H1011" s="71"/>
      <c r="I1011" s="72"/>
      <c r="J1011" s="72"/>
      <c r="K1011" s="71" t="s">
        <v>13728</v>
      </c>
      <c r="L1011" s="75"/>
      <c r="M1011" s="76"/>
      <c r="N1011" s="76"/>
      <c r="O1011" s="77"/>
      <c r="P1011" s="78"/>
      <c r="Q1011" s="78"/>
      <c r="R1011" s="88"/>
      <c r="S1011" s="88"/>
      <c r="T1011" s="88"/>
      <c r="U1011" s="88"/>
      <c r="V1011" s="52"/>
      <c r="W1011" s="52"/>
      <c r="X1011" s="52"/>
      <c r="Y1011" s="52"/>
      <c r="Z1011" s="51"/>
      <c r="AA1011" s="73"/>
      <c r="AB1011" s="73"/>
      <c r="AC1011" s="74"/>
      <c r="AD1011" s="80">
        <v>920</v>
      </c>
      <c r="AE1011" s="80">
        <v>1827</v>
      </c>
      <c r="AF1011" s="80">
        <v>10519</v>
      </c>
      <c r="AG1011" s="80">
        <v>15386</v>
      </c>
      <c r="AH1011" s="80"/>
      <c r="AI1011" s="80" t="s">
        <v>8593</v>
      </c>
      <c r="AJ1011" s="80" t="s">
        <v>9002</v>
      </c>
      <c r="AK1011" s="84" t="s">
        <v>9967</v>
      </c>
      <c r="AL1011" s="80"/>
      <c r="AM1011" s="82">
        <v>42128.834513888891</v>
      </c>
      <c r="AN1011" s="80" t="s">
        <v>11418</v>
      </c>
      <c r="AO1011" s="84" t="s">
        <v>12427</v>
      </c>
      <c r="AP1011" s="80" t="s">
        <v>66</v>
      </c>
      <c r="AQ1011" s="2"/>
      <c r="AR1011" s="3"/>
      <c r="AS1011" s="3"/>
      <c r="AT1011" s="3"/>
      <c r="AU1011" s="3"/>
    </row>
    <row r="1012" spans="1:47" x14ac:dyDescent="0.35">
      <c r="A1012" s="66" t="s">
        <v>995</v>
      </c>
      <c r="B1012" s="67"/>
      <c r="C1012" s="67"/>
      <c r="D1012" s="68"/>
      <c r="E1012" s="70"/>
      <c r="F1012" s="104" t="s">
        <v>11134</v>
      </c>
      <c r="G1012" s="67"/>
      <c r="H1012" s="71"/>
      <c r="I1012" s="72"/>
      <c r="J1012" s="72"/>
      <c r="K1012" s="71" t="s">
        <v>13729</v>
      </c>
      <c r="L1012" s="75"/>
      <c r="M1012" s="76"/>
      <c r="N1012" s="76"/>
      <c r="O1012" s="77"/>
      <c r="P1012" s="78"/>
      <c r="Q1012" s="78"/>
      <c r="R1012" s="88"/>
      <c r="S1012" s="88"/>
      <c r="T1012" s="88"/>
      <c r="U1012" s="88"/>
      <c r="V1012" s="52"/>
      <c r="W1012" s="52"/>
      <c r="X1012" s="52"/>
      <c r="Y1012" s="52"/>
      <c r="Z1012" s="51"/>
      <c r="AA1012" s="73"/>
      <c r="AB1012" s="73"/>
      <c r="AC1012" s="74"/>
      <c r="AD1012" s="80">
        <v>1622</v>
      </c>
      <c r="AE1012" s="80">
        <v>2637</v>
      </c>
      <c r="AF1012" s="80">
        <v>5418</v>
      </c>
      <c r="AG1012" s="80">
        <v>3085</v>
      </c>
      <c r="AH1012" s="80"/>
      <c r="AI1012" s="80" t="s">
        <v>8594</v>
      </c>
      <c r="AJ1012" s="80" t="s">
        <v>8875</v>
      </c>
      <c r="AK1012" s="84" t="s">
        <v>9968</v>
      </c>
      <c r="AL1012" s="80"/>
      <c r="AM1012" s="82">
        <v>41438.327025462961</v>
      </c>
      <c r="AN1012" s="80" t="s">
        <v>11418</v>
      </c>
      <c r="AO1012" s="84" t="s">
        <v>12428</v>
      </c>
      <c r="AP1012" s="80" t="s">
        <v>66</v>
      </c>
      <c r="AQ1012" s="2"/>
      <c r="AR1012" s="3"/>
      <c r="AS1012" s="3"/>
      <c r="AT1012" s="3"/>
      <c r="AU1012" s="3"/>
    </row>
    <row r="1013" spans="1:47" x14ac:dyDescent="0.35">
      <c r="A1013" s="66" t="s">
        <v>1245</v>
      </c>
      <c r="B1013" s="67"/>
      <c r="C1013" s="67"/>
      <c r="D1013" s="68"/>
      <c r="E1013" s="70"/>
      <c r="F1013" s="104" t="s">
        <v>11135</v>
      </c>
      <c r="G1013" s="67"/>
      <c r="H1013" s="71"/>
      <c r="I1013" s="72"/>
      <c r="J1013" s="72"/>
      <c r="K1013" s="71" t="s">
        <v>13730</v>
      </c>
      <c r="L1013" s="75"/>
      <c r="M1013" s="76"/>
      <c r="N1013" s="76"/>
      <c r="O1013" s="77"/>
      <c r="P1013" s="78"/>
      <c r="Q1013" s="78"/>
      <c r="R1013" s="88"/>
      <c r="S1013" s="88"/>
      <c r="T1013" s="88"/>
      <c r="U1013" s="88"/>
      <c r="V1013" s="52"/>
      <c r="W1013" s="52"/>
      <c r="X1013" s="52"/>
      <c r="Y1013" s="52"/>
      <c r="Z1013" s="51"/>
      <c r="AA1013" s="73"/>
      <c r="AB1013" s="73"/>
      <c r="AC1013" s="74"/>
      <c r="AD1013" s="80">
        <v>410</v>
      </c>
      <c r="AE1013" s="80">
        <v>3360</v>
      </c>
      <c r="AF1013" s="80">
        <v>3457</v>
      </c>
      <c r="AG1013" s="80">
        <v>6548</v>
      </c>
      <c r="AH1013" s="80"/>
      <c r="AI1013" s="80" t="s">
        <v>8595</v>
      </c>
      <c r="AJ1013" s="80" t="s">
        <v>9322</v>
      </c>
      <c r="AK1013" s="84" t="s">
        <v>9969</v>
      </c>
      <c r="AL1013" s="80"/>
      <c r="AM1013" s="82">
        <v>42657.636724537035</v>
      </c>
      <c r="AN1013" s="80" t="s">
        <v>11418</v>
      </c>
      <c r="AO1013" s="84" t="s">
        <v>12429</v>
      </c>
      <c r="AP1013" s="80" t="s">
        <v>66</v>
      </c>
      <c r="AQ1013" s="2"/>
      <c r="AR1013" s="3"/>
      <c r="AS1013" s="3"/>
      <c r="AT1013" s="3"/>
      <c r="AU1013" s="3"/>
    </row>
    <row r="1014" spans="1:47" x14ac:dyDescent="0.35">
      <c r="A1014" s="66" t="s">
        <v>996</v>
      </c>
      <c r="B1014" s="67"/>
      <c r="C1014" s="67"/>
      <c r="D1014" s="68"/>
      <c r="E1014" s="70"/>
      <c r="F1014" s="104" t="s">
        <v>11136</v>
      </c>
      <c r="G1014" s="67"/>
      <c r="H1014" s="71"/>
      <c r="I1014" s="72"/>
      <c r="J1014" s="72"/>
      <c r="K1014" s="71" t="s">
        <v>13731</v>
      </c>
      <c r="L1014" s="75"/>
      <c r="M1014" s="76"/>
      <c r="N1014" s="76"/>
      <c r="O1014" s="77"/>
      <c r="P1014" s="78"/>
      <c r="Q1014" s="78"/>
      <c r="R1014" s="88"/>
      <c r="S1014" s="88"/>
      <c r="T1014" s="88"/>
      <c r="U1014" s="88"/>
      <c r="V1014" s="52"/>
      <c r="W1014" s="52"/>
      <c r="X1014" s="52"/>
      <c r="Y1014" s="52"/>
      <c r="Z1014" s="51"/>
      <c r="AA1014" s="73"/>
      <c r="AB1014" s="73"/>
      <c r="AC1014" s="74"/>
      <c r="AD1014" s="80">
        <v>366</v>
      </c>
      <c r="AE1014" s="80">
        <v>1876</v>
      </c>
      <c r="AF1014" s="80">
        <v>3765</v>
      </c>
      <c r="AG1014" s="80">
        <v>3934</v>
      </c>
      <c r="AH1014" s="80"/>
      <c r="AI1014" s="80" t="s">
        <v>8596</v>
      </c>
      <c r="AJ1014" s="80" t="s">
        <v>8863</v>
      </c>
      <c r="AK1014" s="84" t="s">
        <v>9970</v>
      </c>
      <c r="AL1014" s="80"/>
      <c r="AM1014" s="82">
        <v>43497.621354166666</v>
      </c>
      <c r="AN1014" s="80" t="s">
        <v>11418</v>
      </c>
      <c r="AO1014" s="84" t="s">
        <v>12430</v>
      </c>
      <c r="AP1014" s="80" t="s">
        <v>66</v>
      </c>
      <c r="AQ1014" s="2"/>
      <c r="AR1014" s="3"/>
      <c r="AS1014" s="3"/>
      <c r="AT1014" s="3"/>
      <c r="AU1014" s="3"/>
    </row>
    <row r="1015" spans="1:47" x14ac:dyDescent="0.35">
      <c r="A1015" s="66" t="s">
        <v>998</v>
      </c>
      <c r="B1015" s="67"/>
      <c r="C1015" s="67"/>
      <c r="D1015" s="68"/>
      <c r="E1015" s="70"/>
      <c r="F1015" s="104" t="s">
        <v>11137</v>
      </c>
      <c r="G1015" s="67"/>
      <c r="H1015" s="71"/>
      <c r="I1015" s="72"/>
      <c r="J1015" s="72"/>
      <c r="K1015" s="71" t="s">
        <v>13732</v>
      </c>
      <c r="L1015" s="75"/>
      <c r="M1015" s="76"/>
      <c r="N1015" s="76"/>
      <c r="O1015" s="77"/>
      <c r="P1015" s="78"/>
      <c r="Q1015" s="78"/>
      <c r="R1015" s="88"/>
      <c r="S1015" s="88"/>
      <c r="T1015" s="88"/>
      <c r="U1015" s="88"/>
      <c r="V1015" s="52"/>
      <c r="W1015" s="52"/>
      <c r="X1015" s="52"/>
      <c r="Y1015" s="52"/>
      <c r="Z1015" s="51"/>
      <c r="AA1015" s="73"/>
      <c r="AB1015" s="73"/>
      <c r="AC1015" s="74"/>
      <c r="AD1015" s="80">
        <v>225</v>
      </c>
      <c r="AE1015" s="80">
        <v>40</v>
      </c>
      <c r="AF1015" s="80">
        <v>1642</v>
      </c>
      <c r="AG1015" s="80">
        <v>118</v>
      </c>
      <c r="AH1015" s="80"/>
      <c r="AI1015" s="80" t="s">
        <v>8597</v>
      </c>
      <c r="AJ1015" s="80" t="s">
        <v>8892</v>
      </c>
      <c r="AK1015" s="80"/>
      <c r="AL1015" s="80"/>
      <c r="AM1015" s="82">
        <v>39499.67633101852</v>
      </c>
      <c r="AN1015" s="80" t="s">
        <v>11418</v>
      </c>
      <c r="AO1015" s="84" t="s">
        <v>12431</v>
      </c>
      <c r="AP1015" s="80" t="s">
        <v>66</v>
      </c>
      <c r="AQ1015" s="2"/>
      <c r="AR1015" s="3"/>
      <c r="AS1015" s="3"/>
      <c r="AT1015" s="3"/>
      <c r="AU1015" s="3"/>
    </row>
    <row r="1016" spans="1:47" x14ac:dyDescent="0.35">
      <c r="A1016" s="66" t="s">
        <v>1000</v>
      </c>
      <c r="B1016" s="67"/>
      <c r="C1016" s="67"/>
      <c r="D1016" s="68"/>
      <c r="E1016" s="70"/>
      <c r="F1016" s="104" t="s">
        <v>11138</v>
      </c>
      <c r="G1016" s="67"/>
      <c r="H1016" s="71"/>
      <c r="I1016" s="72"/>
      <c r="J1016" s="72"/>
      <c r="K1016" s="71" t="s">
        <v>13733</v>
      </c>
      <c r="L1016" s="75"/>
      <c r="M1016" s="76"/>
      <c r="N1016" s="76"/>
      <c r="O1016" s="77"/>
      <c r="P1016" s="78"/>
      <c r="Q1016" s="78"/>
      <c r="R1016" s="88"/>
      <c r="S1016" s="88"/>
      <c r="T1016" s="88"/>
      <c r="U1016" s="88"/>
      <c r="V1016" s="52"/>
      <c r="W1016" s="52"/>
      <c r="X1016" s="52"/>
      <c r="Y1016" s="52"/>
      <c r="Z1016" s="51"/>
      <c r="AA1016" s="73"/>
      <c r="AB1016" s="73"/>
      <c r="AC1016" s="74"/>
      <c r="AD1016" s="80">
        <v>2</v>
      </c>
      <c r="AE1016" s="80">
        <v>153</v>
      </c>
      <c r="AF1016" s="80">
        <v>6079</v>
      </c>
      <c r="AG1016" s="80">
        <v>13</v>
      </c>
      <c r="AH1016" s="80"/>
      <c r="AI1016" s="80" t="s">
        <v>8598</v>
      </c>
      <c r="AJ1016" s="80" t="s">
        <v>9323</v>
      </c>
      <c r="AK1016" s="80"/>
      <c r="AL1016" s="80"/>
      <c r="AM1016" s="82">
        <v>44382.460150462961</v>
      </c>
      <c r="AN1016" s="80" t="s">
        <v>11418</v>
      </c>
      <c r="AO1016" s="84" t="s">
        <v>12432</v>
      </c>
      <c r="AP1016" s="80" t="s">
        <v>66</v>
      </c>
      <c r="AQ1016" s="2"/>
      <c r="AR1016" s="3"/>
      <c r="AS1016" s="3"/>
      <c r="AT1016" s="3"/>
      <c r="AU1016" s="3"/>
    </row>
    <row r="1017" spans="1:47" x14ac:dyDescent="0.35">
      <c r="A1017" s="66" t="s">
        <v>1002</v>
      </c>
      <c r="B1017" s="67"/>
      <c r="C1017" s="67"/>
      <c r="D1017" s="68"/>
      <c r="E1017" s="70"/>
      <c r="F1017" s="104" t="s">
        <v>11139</v>
      </c>
      <c r="G1017" s="67"/>
      <c r="H1017" s="71"/>
      <c r="I1017" s="72"/>
      <c r="J1017" s="72"/>
      <c r="K1017" s="71" t="s">
        <v>13734</v>
      </c>
      <c r="L1017" s="75"/>
      <c r="M1017" s="76"/>
      <c r="N1017" s="76"/>
      <c r="O1017" s="77"/>
      <c r="P1017" s="78"/>
      <c r="Q1017" s="78"/>
      <c r="R1017" s="88"/>
      <c r="S1017" s="88"/>
      <c r="T1017" s="88"/>
      <c r="U1017" s="88"/>
      <c r="V1017" s="52"/>
      <c r="W1017" s="52"/>
      <c r="X1017" s="52"/>
      <c r="Y1017" s="52"/>
      <c r="Z1017" s="51"/>
      <c r="AA1017" s="73"/>
      <c r="AB1017" s="73"/>
      <c r="AC1017" s="74"/>
      <c r="AD1017" s="80">
        <v>83</v>
      </c>
      <c r="AE1017" s="80">
        <v>248</v>
      </c>
      <c r="AF1017" s="80">
        <v>1505</v>
      </c>
      <c r="AG1017" s="80">
        <v>17</v>
      </c>
      <c r="AH1017" s="80"/>
      <c r="AI1017" s="80" t="s">
        <v>8599</v>
      </c>
      <c r="AJ1017" s="80"/>
      <c r="AK1017" s="84" t="s">
        <v>9971</v>
      </c>
      <c r="AL1017" s="80"/>
      <c r="AM1017" s="82">
        <v>44091.718576388892</v>
      </c>
      <c r="AN1017" s="80" t="s">
        <v>11418</v>
      </c>
      <c r="AO1017" s="84" t="s">
        <v>12433</v>
      </c>
      <c r="AP1017" s="80" t="s">
        <v>66</v>
      </c>
      <c r="AQ1017" s="2"/>
      <c r="AR1017" s="3"/>
      <c r="AS1017" s="3"/>
      <c r="AT1017" s="3"/>
      <c r="AU1017" s="3"/>
    </row>
    <row r="1018" spans="1:47" x14ac:dyDescent="0.35">
      <c r="A1018" s="66" t="s">
        <v>1003</v>
      </c>
      <c r="B1018" s="67"/>
      <c r="C1018" s="67"/>
      <c r="D1018" s="68"/>
      <c r="E1018" s="70"/>
      <c r="F1018" s="104" t="s">
        <v>11140</v>
      </c>
      <c r="G1018" s="67"/>
      <c r="H1018" s="71"/>
      <c r="I1018" s="72"/>
      <c r="J1018" s="72"/>
      <c r="K1018" s="71" t="s">
        <v>13735</v>
      </c>
      <c r="L1018" s="75"/>
      <c r="M1018" s="76"/>
      <c r="N1018" s="76"/>
      <c r="O1018" s="77"/>
      <c r="P1018" s="78"/>
      <c r="Q1018" s="78"/>
      <c r="R1018" s="88"/>
      <c r="S1018" s="88"/>
      <c r="T1018" s="88"/>
      <c r="U1018" s="88"/>
      <c r="V1018" s="52"/>
      <c r="W1018" s="52"/>
      <c r="X1018" s="52"/>
      <c r="Y1018" s="52"/>
      <c r="Z1018" s="51"/>
      <c r="AA1018" s="73"/>
      <c r="AB1018" s="73"/>
      <c r="AC1018" s="74"/>
      <c r="AD1018" s="80">
        <v>1160</v>
      </c>
      <c r="AE1018" s="80">
        <v>485</v>
      </c>
      <c r="AF1018" s="80">
        <v>5737</v>
      </c>
      <c r="AG1018" s="80">
        <v>95</v>
      </c>
      <c r="AH1018" s="80"/>
      <c r="AI1018" s="80" t="s">
        <v>8600</v>
      </c>
      <c r="AJ1018" s="80" t="s">
        <v>9324</v>
      </c>
      <c r="AK1018" s="84" t="s">
        <v>9972</v>
      </c>
      <c r="AL1018" s="80"/>
      <c r="AM1018" s="82">
        <v>40897.708854166667</v>
      </c>
      <c r="AN1018" s="80" t="s">
        <v>11418</v>
      </c>
      <c r="AO1018" s="84" t="s">
        <v>12434</v>
      </c>
      <c r="AP1018" s="80" t="s">
        <v>66</v>
      </c>
      <c r="AQ1018" s="2"/>
      <c r="AR1018" s="3"/>
      <c r="AS1018" s="3"/>
      <c r="AT1018" s="3"/>
      <c r="AU1018" s="3"/>
    </row>
    <row r="1019" spans="1:47" x14ac:dyDescent="0.35">
      <c r="A1019" s="66" t="s">
        <v>1004</v>
      </c>
      <c r="B1019" s="67"/>
      <c r="C1019" s="67"/>
      <c r="D1019" s="68"/>
      <c r="E1019" s="70"/>
      <c r="F1019" s="104" t="s">
        <v>11141</v>
      </c>
      <c r="G1019" s="67"/>
      <c r="H1019" s="71"/>
      <c r="I1019" s="72"/>
      <c r="J1019" s="72"/>
      <c r="K1019" s="71" t="s">
        <v>13736</v>
      </c>
      <c r="L1019" s="75"/>
      <c r="M1019" s="76"/>
      <c r="N1019" s="76"/>
      <c r="O1019" s="77"/>
      <c r="P1019" s="78"/>
      <c r="Q1019" s="78"/>
      <c r="R1019" s="88"/>
      <c r="S1019" s="88"/>
      <c r="T1019" s="88"/>
      <c r="U1019" s="88"/>
      <c r="V1019" s="52"/>
      <c r="W1019" s="52"/>
      <c r="X1019" s="52"/>
      <c r="Y1019" s="52"/>
      <c r="Z1019" s="51"/>
      <c r="AA1019" s="73"/>
      <c r="AB1019" s="73"/>
      <c r="AC1019" s="74"/>
      <c r="AD1019" s="80">
        <v>99</v>
      </c>
      <c r="AE1019" s="80">
        <v>124</v>
      </c>
      <c r="AF1019" s="80">
        <v>133</v>
      </c>
      <c r="AG1019" s="80">
        <v>129</v>
      </c>
      <c r="AH1019" s="80"/>
      <c r="AI1019" s="80" t="s">
        <v>8601</v>
      </c>
      <c r="AJ1019" s="80" t="s">
        <v>9325</v>
      </c>
      <c r="AK1019" s="84" t="s">
        <v>9973</v>
      </c>
      <c r="AL1019" s="80"/>
      <c r="AM1019" s="82">
        <v>43716.439976851849</v>
      </c>
      <c r="AN1019" s="80" t="s">
        <v>11418</v>
      </c>
      <c r="AO1019" s="84" t="s">
        <v>12435</v>
      </c>
      <c r="AP1019" s="80" t="s">
        <v>66</v>
      </c>
      <c r="AQ1019" s="2"/>
      <c r="AR1019" s="3"/>
      <c r="AS1019" s="3"/>
      <c r="AT1019" s="3"/>
      <c r="AU1019" s="3"/>
    </row>
    <row r="1020" spans="1:47" x14ac:dyDescent="0.35">
      <c r="A1020" s="66" t="s">
        <v>1006</v>
      </c>
      <c r="B1020" s="67"/>
      <c r="C1020" s="67"/>
      <c r="D1020" s="68"/>
      <c r="E1020" s="70"/>
      <c r="F1020" s="104" t="s">
        <v>11142</v>
      </c>
      <c r="G1020" s="67"/>
      <c r="H1020" s="71"/>
      <c r="I1020" s="72"/>
      <c r="J1020" s="72"/>
      <c r="K1020" s="71" t="s">
        <v>13737</v>
      </c>
      <c r="L1020" s="75"/>
      <c r="M1020" s="76"/>
      <c r="N1020" s="76"/>
      <c r="O1020" s="77"/>
      <c r="P1020" s="78"/>
      <c r="Q1020" s="78"/>
      <c r="R1020" s="88"/>
      <c r="S1020" s="88"/>
      <c r="T1020" s="88"/>
      <c r="U1020" s="88"/>
      <c r="V1020" s="52"/>
      <c r="W1020" s="52"/>
      <c r="X1020" s="52"/>
      <c r="Y1020" s="52"/>
      <c r="Z1020" s="51"/>
      <c r="AA1020" s="73"/>
      <c r="AB1020" s="73"/>
      <c r="AC1020" s="74"/>
      <c r="AD1020" s="80">
        <v>4184</v>
      </c>
      <c r="AE1020" s="80">
        <v>2169</v>
      </c>
      <c r="AF1020" s="80">
        <v>71215</v>
      </c>
      <c r="AG1020" s="80">
        <v>331</v>
      </c>
      <c r="AH1020" s="80"/>
      <c r="AI1020" s="80" t="s">
        <v>8602</v>
      </c>
      <c r="AJ1020" s="80" t="s">
        <v>8892</v>
      </c>
      <c r="AK1020" s="84" t="s">
        <v>9974</v>
      </c>
      <c r="AL1020" s="80"/>
      <c r="AM1020" s="82">
        <v>40894.962233796294</v>
      </c>
      <c r="AN1020" s="80" t="s">
        <v>11418</v>
      </c>
      <c r="AO1020" s="84" t="s">
        <v>12436</v>
      </c>
      <c r="AP1020" s="80" t="s">
        <v>66</v>
      </c>
      <c r="AQ1020" s="2"/>
      <c r="AR1020" s="3"/>
      <c r="AS1020" s="3"/>
      <c r="AT1020" s="3"/>
      <c r="AU1020" s="3"/>
    </row>
    <row r="1021" spans="1:47" x14ac:dyDescent="0.35">
      <c r="A1021" s="66" t="s">
        <v>1291</v>
      </c>
      <c r="B1021" s="67"/>
      <c r="C1021" s="67"/>
      <c r="D1021" s="68"/>
      <c r="E1021" s="70"/>
      <c r="F1021" s="104" t="s">
        <v>11143</v>
      </c>
      <c r="G1021" s="67"/>
      <c r="H1021" s="71"/>
      <c r="I1021" s="72"/>
      <c r="J1021" s="72"/>
      <c r="K1021" s="71" t="s">
        <v>13738</v>
      </c>
      <c r="L1021" s="75"/>
      <c r="M1021" s="76"/>
      <c r="N1021" s="76"/>
      <c r="O1021" s="77"/>
      <c r="P1021" s="78"/>
      <c r="Q1021" s="78"/>
      <c r="R1021" s="88"/>
      <c r="S1021" s="88"/>
      <c r="T1021" s="88"/>
      <c r="U1021" s="88"/>
      <c r="V1021" s="52"/>
      <c r="W1021" s="52"/>
      <c r="X1021" s="52"/>
      <c r="Y1021" s="52"/>
      <c r="Z1021" s="51"/>
      <c r="AA1021" s="73"/>
      <c r="AB1021" s="73"/>
      <c r="AC1021" s="74"/>
      <c r="AD1021" s="80">
        <v>47</v>
      </c>
      <c r="AE1021" s="80">
        <v>1381</v>
      </c>
      <c r="AF1021" s="80">
        <v>472</v>
      </c>
      <c r="AG1021" s="80">
        <v>365</v>
      </c>
      <c r="AH1021" s="80"/>
      <c r="AI1021" s="80" t="s">
        <v>8603</v>
      </c>
      <c r="AJ1021" s="80" t="s">
        <v>9326</v>
      </c>
      <c r="AK1021" s="80"/>
      <c r="AL1021" s="80"/>
      <c r="AM1021" s="82">
        <v>43189.806550925925</v>
      </c>
      <c r="AN1021" s="80" t="s">
        <v>11418</v>
      </c>
      <c r="AO1021" s="84" t="s">
        <v>12437</v>
      </c>
      <c r="AP1021" s="80" t="s">
        <v>66</v>
      </c>
      <c r="AQ1021" s="2"/>
      <c r="AR1021" s="3"/>
      <c r="AS1021" s="3"/>
      <c r="AT1021" s="3"/>
      <c r="AU1021" s="3"/>
    </row>
    <row r="1022" spans="1:47" x14ac:dyDescent="0.35">
      <c r="A1022" s="66" t="s">
        <v>1051</v>
      </c>
      <c r="B1022" s="67"/>
      <c r="C1022" s="67"/>
      <c r="D1022" s="68"/>
      <c r="E1022" s="70"/>
      <c r="F1022" s="104" t="s">
        <v>11144</v>
      </c>
      <c r="G1022" s="67"/>
      <c r="H1022" s="71"/>
      <c r="I1022" s="72"/>
      <c r="J1022" s="72"/>
      <c r="K1022" s="71" t="s">
        <v>13739</v>
      </c>
      <c r="L1022" s="75"/>
      <c r="M1022" s="76"/>
      <c r="N1022" s="76"/>
      <c r="O1022" s="77"/>
      <c r="P1022" s="78"/>
      <c r="Q1022" s="78"/>
      <c r="R1022" s="88"/>
      <c r="S1022" s="88"/>
      <c r="T1022" s="88"/>
      <c r="U1022" s="88"/>
      <c r="V1022" s="52"/>
      <c r="W1022" s="52"/>
      <c r="X1022" s="52"/>
      <c r="Y1022" s="52"/>
      <c r="Z1022" s="51"/>
      <c r="AA1022" s="73"/>
      <c r="AB1022" s="73"/>
      <c r="AC1022" s="74"/>
      <c r="AD1022" s="80">
        <v>4121</v>
      </c>
      <c r="AE1022" s="80">
        <v>3723</v>
      </c>
      <c r="AF1022" s="80">
        <v>7501</v>
      </c>
      <c r="AG1022" s="80">
        <v>13190</v>
      </c>
      <c r="AH1022" s="80"/>
      <c r="AI1022" s="80" t="s">
        <v>8604</v>
      </c>
      <c r="AJ1022" s="80" t="s">
        <v>8863</v>
      </c>
      <c r="AK1022" s="84" t="s">
        <v>9975</v>
      </c>
      <c r="AL1022" s="80"/>
      <c r="AM1022" s="82">
        <v>40827.629594907405</v>
      </c>
      <c r="AN1022" s="80" t="s">
        <v>11418</v>
      </c>
      <c r="AO1022" s="84" t="s">
        <v>12438</v>
      </c>
      <c r="AP1022" s="80" t="s">
        <v>66</v>
      </c>
      <c r="AQ1022" s="2"/>
      <c r="AR1022" s="3"/>
      <c r="AS1022" s="3"/>
      <c r="AT1022" s="3"/>
      <c r="AU1022" s="3"/>
    </row>
    <row r="1023" spans="1:47" x14ac:dyDescent="0.35">
      <c r="A1023" s="66" t="s">
        <v>1296</v>
      </c>
      <c r="B1023" s="67"/>
      <c r="C1023" s="67"/>
      <c r="D1023" s="68"/>
      <c r="E1023" s="70"/>
      <c r="F1023" s="104" t="s">
        <v>11145</v>
      </c>
      <c r="G1023" s="67"/>
      <c r="H1023" s="71"/>
      <c r="I1023" s="72"/>
      <c r="J1023" s="72"/>
      <c r="K1023" s="71" t="s">
        <v>13740</v>
      </c>
      <c r="L1023" s="75"/>
      <c r="M1023" s="76"/>
      <c r="N1023" s="76"/>
      <c r="O1023" s="77"/>
      <c r="P1023" s="78"/>
      <c r="Q1023" s="78"/>
      <c r="R1023" s="88"/>
      <c r="S1023" s="88"/>
      <c r="T1023" s="88"/>
      <c r="U1023" s="88"/>
      <c r="V1023" s="52"/>
      <c r="W1023" s="52"/>
      <c r="X1023" s="52"/>
      <c r="Y1023" s="52"/>
      <c r="Z1023" s="51"/>
      <c r="AA1023" s="73"/>
      <c r="AB1023" s="73"/>
      <c r="AC1023" s="74"/>
      <c r="AD1023" s="80">
        <v>397</v>
      </c>
      <c r="AE1023" s="80">
        <v>517</v>
      </c>
      <c r="AF1023" s="80">
        <v>28475</v>
      </c>
      <c r="AG1023" s="80">
        <v>1800</v>
      </c>
      <c r="AH1023" s="80"/>
      <c r="AI1023" s="80" t="s">
        <v>8605</v>
      </c>
      <c r="AJ1023" s="80" t="s">
        <v>8875</v>
      </c>
      <c r="AK1023" s="80"/>
      <c r="AL1023" s="80"/>
      <c r="AM1023" s="82">
        <v>42272.368263888886</v>
      </c>
      <c r="AN1023" s="80" t="s">
        <v>11418</v>
      </c>
      <c r="AO1023" s="84" t="s">
        <v>12439</v>
      </c>
      <c r="AP1023" s="80" t="s">
        <v>66</v>
      </c>
      <c r="AQ1023" s="2"/>
      <c r="AR1023" s="3"/>
      <c r="AS1023" s="3"/>
      <c r="AT1023" s="3"/>
      <c r="AU1023" s="3"/>
    </row>
    <row r="1024" spans="1:47" x14ac:dyDescent="0.35">
      <c r="A1024" s="66" t="s">
        <v>1010</v>
      </c>
      <c r="B1024" s="67"/>
      <c r="C1024" s="67"/>
      <c r="D1024" s="68"/>
      <c r="E1024" s="70"/>
      <c r="F1024" s="104" t="s">
        <v>11146</v>
      </c>
      <c r="G1024" s="67"/>
      <c r="H1024" s="71"/>
      <c r="I1024" s="72"/>
      <c r="J1024" s="72"/>
      <c r="K1024" s="71" t="s">
        <v>13741</v>
      </c>
      <c r="L1024" s="75"/>
      <c r="M1024" s="76"/>
      <c r="N1024" s="76"/>
      <c r="O1024" s="77"/>
      <c r="P1024" s="78"/>
      <c r="Q1024" s="78"/>
      <c r="R1024" s="88"/>
      <c r="S1024" s="88"/>
      <c r="T1024" s="88"/>
      <c r="U1024" s="88"/>
      <c r="V1024" s="52"/>
      <c r="W1024" s="52"/>
      <c r="X1024" s="52"/>
      <c r="Y1024" s="52"/>
      <c r="Z1024" s="51"/>
      <c r="AA1024" s="73"/>
      <c r="AB1024" s="73"/>
      <c r="AC1024" s="74"/>
      <c r="AD1024" s="80">
        <v>4209</v>
      </c>
      <c r="AE1024" s="80">
        <v>1927</v>
      </c>
      <c r="AF1024" s="80">
        <v>14251</v>
      </c>
      <c r="AG1024" s="80">
        <v>20759</v>
      </c>
      <c r="AH1024" s="80"/>
      <c r="AI1024" s="80" t="s">
        <v>8606</v>
      </c>
      <c r="AJ1024" s="80" t="s">
        <v>9327</v>
      </c>
      <c r="AK1024" s="84" t="s">
        <v>9976</v>
      </c>
      <c r="AL1024" s="80"/>
      <c r="AM1024" s="82">
        <v>40960.762997685182</v>
      </c>
      <c r="AN1024" s="80" t="s">
        <v>11418</v>
      </c>
      <c r="AO1024" s="84" t="s">
        <v>12440</v>
      </c>
      <c r="AP1024" s="80" t="s">
        <v>66</v>
      </c>
      <c r="AQ1024" s="2"/>
      <c r="AR1024" s="3"/>
      <c r="AS1024" s="3"/>
      <c r="AT1024" s="3"/>
      <c r="AU1024" s="3"/>
    </row>
    <row r="1025" spans="1:47" x14ac:dyDescent="0.35">
      <c r="A1025" s="66" t="s">
        <v>1011</v>
      </c>
      <c r="B1025" s="67"/>
      <c r="C1025" s="67"/>
      <c r="D1025" s="68"/>
      <c r="E1025" s="70"/>
      <c r="F1025" s="104" t="s">
        <v>11147</v>
      </c>
      <c r="G1025" s="67"/>
      <c r="H1025" s="71"/>
      <c r="I1025" s="72"/>
      <c r="J1025" s="72"/>
      <c r="K1025" s="71" t="s">
        <v>13742</v>
      </c>
      <c r="L1025" s="75"/>
      <c r="M1025" s="76"/>
      <c r="N1025" s="76"/>
      <c r="O1025" s="77"/>
      <c r="P1025" s="78"/>
      <c r="Q1025" s="78"/>
      <c r="R1025" s="88"/>
      <c r="S1025" s="88"/>
      <c r="T1025" s="88"/>
      <c r="U1025" s="88"/>
      <c r="V1025" s="52"/>
      <c r="W1025" s="52"/>
      <c r="X1025" s="52"/>
      <c r="Y1025" s="52"/>
      <c r="Z1025" s="51"/>
      <c r="AA1025" s="73"/>
      <c r="AB1025" s="73"/>
      <c r="AC1025" s="74"/>
      <c r="AD1025" s="80">
        <v>348</v>
      </c>
      <c r="AE1025" s="80">
        <v>87</v>
      </c>
      <c r="AF1025" s="80">
        <v>361</v>
      </c>
      <c r="AG1025" s="80">
        <v>751</v>
      </c>
      <c r="AH1025" s="80"/>
      <c r="AI1025" s="80" t="s">
        <v>8607</v>
      </c>
      <c r="AJ1025" s="80" t="s">
        <v>9328</v>
      </c>
      <c r="AK1025" s="84" t="s">
        <v>9977</v>
      </c>
      <c r="AL1025" s="80"/>
      <c r="AM1025" s="82">
        <v>44141.646041666667</v>
      </c>
      <c r="AN1025" s="80" t="s">
        <v>11418</v>
      </c>
      <c r="AO1025" s="84" t="s">
        <v>12441</v>
      </c>
      <c r="AP1025" s="80" t="s">
        <v>66</v>
      </c>
      <c r="AQ1025" s="2"/>
      <c r="AR1025" s="3"/>
      <c r="AS1025" s="3"/>
      <c r="AT1025" s="3"/>
      <c r="AU1025" s="3"/>
    </row>
    <row r="1026" spans="1:47" x14ac:dyDescent="0.35">
      <c r="A1026" s="66" t="s">
        <v>1012</v>
      </c>
      <c r="B1026" s="67"/>
      <c r="C1026" s="67"/>
      <c r="D1026" s="68"/>
      <c r="E1026" s="70"/>
      <c r="F1026" s="104" t="s">
        <v>11148</v>
      </c>
      <c r="G1026" s="67"/>
      <c r="H1026" s="71"/>
      <c r="I1026" s="72"/>
      <c r="J1026" s="72"/>
      <c r="K1026" s="71" t="s">
        <v>13743</v>
      </c>
      <c r="L1026" s="75"/>
      <c r="M1026" s="76"/>
      <c r="N1026" s="76"/>
      <c r="O1026" s="77"/>
      <c r="P1026" s="78"/>
      <c r="Q1026" s="78"/>
      <c r="R1026" s="88"/>
      <c r="S1026" s="88"/>
      <c r="T1026" s="88"/>
      <c r="U1026" s="88"/>
      <c r="V1026" s="52"/>
      <c r="W1026" s="52"/>
      <c r="X1026" s="52"/>
      <c r="Y1026" s="52"/>
      <c r="Z1026" s="51"/>
      <c r="AA1026" s="73"/>
      <c r="AB1026" s="73"/>
      <c r="AC1026" s="74"/>
      <c r="AD1026" s="80">
        <v>175</v>
      </c>
      <c r="AE1026" s="80">
        <v>27</v>
      </c>
      <c r="AF1026" s="80">
        <v>34</v>
      </c>
      <c r="AG1026" s="80">
        <v>14</v>
      </c>
      <c r="AH1026" s="80"/>
      <c r="AI1026" s="80" t="s">
        <v>8608</v>
      </c>
      <c r="AJ1026" s="80" t="s">
        <v>9329</v>
      </c>
      <c r="AK1026" s="84" t="s">
        <v>9978</v>
      </c>
      <c r="AL1026" s="80"/>
      <c r="AM1026" s="82">
        <v>44242.452997685185</v>
      </c>
      <c r="AN1026" s="80" t="s">
        <v>11418</v>
      </c>
      <c r="AO1026" s="84" t="s">
        <v>12442</v>
      </c>
      <c r="AP1026" s="80" t="s">
        <v>66</v>
      </c>
      <c r="AQ1026" s="2"/>
      <c r="AR1026" s="3"/>
      <c r="AS1026" s="3"/>
      <c r="AT1026" s="3"/>
      <c r="AU1026" s="3"/>
    </row>
    <row r="1027" spans="1:47" x14ac:dyDescent="0.35">
      <c r="A1027" s="66" t="s">
        <v>1013</v>
      </c>
      <c r="B1027" s="67"/>
      <c r="C1027" s="67"/>
      <c r="D1027" s="68"/>
      <c r="E1027" s="70"/>
      <c r="F1027" s="104" t="s">
        <v>11149</v>
      </c>
      <c r="G1027" s="67"/>
      <c r="H1027" s="71"/>
      <c r="I1027" s="72"/>
      <c r="J1027" s="72"/>
      <c r="K1027" s="71" t="s">
        <v>13744</v>
      </c>
      <c r="L1027" s="75"/>
      <c r="M1027" s="76"/>
      <c r="N1027" s="76"/>
      <c r="O1027" s="77"/>
      <c r="P1027" s="78"/>
      <c r="Q1027" s="78"/>
      <c r="R1027" s="88"/>
      <c r="S1027" s="88"/>
      <c r="T1027" s="88"/>
      <c r="U1027" s="88"/>
      <c r="V1027" s="52"/>
      <c r="W1027" s="52"/>
      <c r="X1027" s="52"/>
      <c r="Y1027" s="52"/>
      <c r="Z1027" s="51"/>
      <c r="AA1027" s="73"/>
      <c r="AB1027" s="73"/>
      <c r="AC1027" s="74"/>
      <c r="AD1027" s="80">
        <v>5712</v>
      </c>
      <c r="AE1027" s="80">
        <v>7383</v>
      </c>
      <c r="AF1027" s="80">
        <v>7765</v>
      </c>
      <c r="AG1027" s="80">
        <v>15490</v>
      </c>
      <c r="AH1027" s="80"/>
      <c r="AI1027" s="80" t="s">
        <v>8609</v>
      </c>
      <c r="AJ1027" s="80" t="s">
        <v>9330</v>
      </c>
      <c r="AK1027" s="80"/>
      <c r="AL1027" s="80"/>
      <c r="AM1027" s="82">
        <v>40755.347094907411</v>
      </c>
      <c r="AN1027" s="80" t="s">
        <v>11418</v>
      </c>
      <c r="AO1027" s="84" t="s">
        <v>12443</v>
      </c>
      <c r="AP1027" s="80" t="s">
        <v>66</v>
      </c>
      <c r="AQ1027" s="2"/>
      <c r="AR1027" s="3"/>
      <c r="AS1027" s="3"/>
      <c r="AT1027" s="3"/>
      <c r="AU1027" s="3"/>
    </row>
    <row r="1028" spans="1:47" x14ac:dyDescent="0.35">
      <c r="A1028" s="66" t="s">
        <v>1014</v>
      </c>
      <c r="B1028" s="67"/>
      <c r="C1028" s="67"/>
      <c r="D1028" s="68"/>
      <c r="E1028" s="70"/>
      <c r="F1028" s="104" t="s">
        <v>11150</v>
      </c>
      <c r="G1028" s="67"/>
      <c r="H1028" s="71"/>
      <c r="I1028" s="72"/>
      <c r="J1028" s="72"/>
      <c r="K1028" s="71" t="s">
        <v>13745</v>
      </c>
      <c r="L1028" s="75"/>
      <c r="M1028" s="76"/>
      <c r="N1028" s="76"/>
      <c r="O1028" s="77"/>
      <c r="P1028" s="78"/>
      <c r="Q1028" s="78"/>
      <c r="R1028" s="88"/>
      <c r="S1028" s="88"/>
      <c r="T1028" s="88"/>
      <c r="U1028" s="88"/>
      <c r="V1028" s="52"/>
      <c r="W1028" s="52"/>
      <c r="X1028" s="52"/>
      <c r="Y1028" s="52"/>
      <c r="Z1028" s="51"/>
      <c r="AA1028" s="73"/>
      <c r="AB1028" s="73"/>
      <c r="AC1028" s="74"/>
      <c r="AD1028" s="80">
        <v>493</v>
      </c>
      <c r="AE1028" s="80">
        <v>380</v>
      </c>
      <c r="AF1028" s="80">
        <v>334</v>
      </c>
      <c r="AG1028" s="80">
        <v>453</v>
      </c>
      <c r="AH1028" s="80"/>
      <c r="AI1028" s="80" t="s">
        <v>8610</v>
      </c>
      <c r="AJ1028" s="80" t="s">
        <v>9152</v>
      </c>
      <c r="AK1028" s="84" t="s">
        <v>9979</v>
      </c>
      <c r="AL1028" s="80"/>
      <c r="AM1028" s="82">
        <v>44137.630428240744</v>
      </c>
      <c r="AN1028" s="80" t="s">
        <v>11418</v>
      </c>
      <c r="AO1028" s="84" t="s">
        <v>12444</v>
      </c>
      <c r="AP1028" s="80" t="s">
        <v>66</v>
      </c>
      <c r="AQ1028" s="2"/>
      <c r="AR1028" s="3"/>
      <c r="AS1028" s="3"/>
      <c r="AT1028" s="3"/>
      <c r="AU1028" s="3"/>
    </row>
    <row r="1029" spans="1:47" x14ac:dyDescent="0.35">
      <c r="A1029" s="66" t="s">
        <v>1015</v>
      </c>
      <c r="B1029" s="67"/>
      <c r="C1029" s="67"/>
      <c r="D1029" s="68"/>
      <c r="E1029" s="70"/>
      <c r="F1029" s="104" t="s">
        <v>11151</v>
      </c>
      <c r="G1029" s="67"/>
      <c r="H1029" s="71"/>
      <c r="I1029" s="72"/>
      <c r="J1029" s="72"/>
      <c r="K1029" s="71" t="s">
        <v>13746</v>
      </c>
      <c r="L1029" s="75"/>
      <c r="M1029" s="76"/>
      <c r="N1029" s="76"/>
      <c r="O1029" s="77"/>
      <c r="P1029" s="78"/>
      <c r="Q1029" s="78"/>
      <c r="R1029" s="88"/>
      <c r="S1029" s="88"/>
      <c r="T1029" s="88"/>
      <c r="U1029" s="88"/>
      <c r="V1029" s="52"/>
      <c r="W1029" s="52"/>
      <c r="X1029" s="52"/>
      <c r="Y1029" s="52"/>
      <c r="Z1029" s="51"/>
      <c r="AA1029" s="73"/>
      <c r="AB1029" s="73"/>
      <c r="AC1029" s="74"/>
      <c r="AD1029" s="80">
        <v>782</v>
      </c>
      <c r="AE1029" s="80">
        <v>147</v>
      </c>
      <c r="AF1029" s="80">
        <v>40274</v>
      </c>
      <c r="AG1029" s="80">
        <v>43418</v>
      </c>
      <c r="AH1029" s="80"/>
      <c r="AI1029" s="80"/>
      <c r="AJ1029" s="80"/>
      <c r="AK1029" s="80"/>
      <c r="AL1029" s="80"/>
      <c r="AM1029" s="82">
        <v>43611.327592592592</v>
      </c>
      <c r="AN1029" s="80" t="s">
        <v>11418</v>
      </c>
      <c r="AO1029" s="84" t="s">
        <v>12445</v>
      </c>
      <c r="AP1029" s="80" t="s">
        <v>66</v>
      </c>
      <c r="AQ1029" s="2"/>
      <c r="AR1029" s="3"/>
      <c r="AS1029" s="3"/>
      <c r="AT1029" s="3"/>
      <c r="AU1029" s="3"/>
    </row>
    <row r="1030" spans="1:47" x14ac:dyDescent="0.35">
      <c r="A1030" s="66" t="s">
        <v>1016</v>
      </c>
      <c r="B1030" s="67"/>
      <c r="C1030" s="67"/>
      <c r="D1030" s="68"/>
      <c r="E1030" s="70"/>
      <c r="F1030" s="104" t="s">
        <v>11152</v>
      </c>
      <c r="G1030" s="67"/>
      <c r="H1030" s="71"/>
      <c r="I1030" s="72"/>
      <c r="J1030" s="72"/>
      <c r="K1030" s="71" t="s">
        <v>13747</v>
      </c>
      <c r="L1030" s="75"/>
      <c r="M1030" s="76"/>
      <c r="N1030" s="76"/>
      <c r="O1030" s="77"/>
      <c r="P1030" s="78"/>
      <c r="Q1030" s="78"/>
      <c r="R1030" s="88"/>
      <c r="S1030" s="88"/>
      <c r="T1030" s="88"/>
      <c r="U1030" s="88"/>
      <c r="V1030" s="52"/>
      <c r="W1030" s="52"/>
      <c r="X1030" s="52"/>
      <c r="Y1030" s="52"/>
      <c r="Z1030" s="51"/>
      <c r="AA1030" s="73"/>
      <c r="AB1030" s="73"/>
      <c r="AC1030" s="74"/>
      <c r="AD1030" s="80">
        <v>676</v>
      </c>
      <c r="AE1030" s="80">
        <v>71</v>
      </c>
      <c r="AF1030" s="80">
        <v>43761</v>
      </c>
      <c r="AG1030" s="80">
        <v>233</v>
      </c>
      <c r="AH1030" s="80"/>
      <c r="AI1030" s="80" t="s">
        <v>8611</v>
      </c>
      <c r="AJ1030" s="80" t="s">
        <v>9259</v>
      </c>
      <c r="AK1030" s="84" t="s">
        <v>9980</v>
      </c>
      <c r="AL1030" s="80"/>
      <c r="AM1030" s="82">
        <v>43334.73945601852</v>
      </c>
      <c r="AN1030" s="80" t="s">
        <v>11418</v>
      </c>
      <c r="AO1030" s="84" t="s">
        <v>12446</v>
      </c>
      <c r="AP1030" s="80" t="s">
        <v>66</v>
      </c>
      <c r="AQ1030" s="2"/>
      <c r="AR1030" s="3"/>
      <c r="AS1030" s="3"/>
      <c r="AT1030" s="3"/>
      <c r="AU1030" s="3"/>
    </row>
    <row r="1031" spans="1:47" x14ac:dyDescent="0.35">
      <c r="A1031" s="66" t="s">
        <v>1017</v>
      </c>
      <c r="B1031" s="67"/>
      <c r="C1031" s="67"/>
      <c r="D1031" s="68"/>
      <c r="E1031" s="70"/>
      <c r="F1031" s="104" t="s">
        <v>11153</v>
      </c>
      <c r="G1031" s="67"/>
      <c r="H1031" s="71"/>
      <c r="I1031" s="72"/>
      <c r="J1031" s="72"/>
      <c r="K1031" s="71" t="s">
        <v>13748</v>
      </c>
      <c r="L1031" s="75"/>
      <c r="M1031" s="76"/>
      <c r="N1031" s="76"/>
      <c r="O1031" s="77"/>
      <c r="P1031" s="78"/>
      <c r="Q1031" s="78"/>
      <c r="R1031" s="88"/>
      <c r="S1031" s="88"/>
      <c r="T1031" s="88"/>
      <c r="U1031" s="88"/>
      <c r="V1031" s="52"/>
      <c r="W1031" s="52"/>
      <c r="X1031" s="52"/>
      <c r="Y1031" s="52"/>
      <c r="Z1031" s="51"/>
      <c r="AA1031" s="73"/>
      <c r="AB1031" s="73"/>
      <c r="AC1031" s="74"/>
      <c r="AD1031" s="80">
        <v>516</v>
      </c>
      <c r="AE1031" s="80">
        <v>1409</v>
      </c>
      <c r="AF1031" s="80">
        <v>7192</v>
      </c>
      <c r="AG1031" s="80">
        <v>5791</v>
      </c>
      <c r="AH1031" s="80"/>
      <c r="AI1031" s="80" t="s">
        <v>8612</v>
      </c>
      <c r="AJ1031" s="80" t="s">
        <v>8931</v>
      </c>
      <c r="AK1031" s="84" t="s">
        <v>9981</v>
      </c>
      <c r="AL1031" s="80"/>
      <c r="AM1031" s="82">
        <v>41207.84103009259</v>
      </c>
      <c r="AN1031" s="80" t="s">
        <v>11418</v>
      </c>
      <c r="AO1031" s="84" t="s">
        <v>12447</v>
      </c>
      <c r="AP1031" s="80" t="s">
        <v>66</v>
      </c>
      <c r="AQ1031" s="2"/>
      <c r="AR1031" s="3"/>
      <c r="AS1031" s="3"/>
      <c r="AT1031" s="3"/>
      <c r="AU1031" s="3"/>
    </row>
    <row r="1032" spans="1:47" x14ac:dyDescent="0.35">
      <c r="A1032" s="66" t="s">
        <v>1020</v>
      </c>
      <c r="B1032" s="67"/>
      <c r="C1032" s="67"/>
      <c r="D1032" s="68"/>
      <c r="E1032" s="70"/>
      <c r="F1032" s="104" t="s">
        <v>11154</v>
      </c>
      <c r="G1032" s="67"/>
      <c r="H1032" s="71"/>
      <c r="I1032" s="72"/>
      <c r="J1032" s="72"/>
      <c r="K1032" s="71" t="s">
        <v>13749</v>
      </c>
      <c r="L1032" s="75"/>
      <c r="M1032" s="76"/>
      <c r="N1032" s="76"/>
      <c r="O1032" s="77"/>
      <c r="P1032" s="78"/>
      <c r="Q1032" s="78"/>
      <c r="R1032" s="88"/>
      <c r="S1032" s="88"/>
      <c r="T1032" s="88"/>
      <c r="U1032" s="88"/>
      <c r="V1032" s="52"/>
      <c r="W1032" s="52"/>
      <c r="X1032" s="52"/>
      <c r="Y1032" s="52"/>
      <c r="Z1032" s="51"/>
      <c r="AA1032" s="73"/>
      <c r="AB1032" s="73"/>
      <c r="AC1032" s="74"/>
      <c r="AD1032" s="80">
        <v>2854</v>
      </c>
      <c r="AE1032" s="80">
        <v>3217</v>
      </c>
      <c r="AF1032" s="80">
        <v>319148</v>
      </c>
      <c r="AG1032" s="80">
        <v>318021</v>
      </c>
      <c r="AH1032" s="80"/>
      <c r="AI1032" s="80" t="s">
        <v>8613</v>
      </c>
      <c r="AJ1032" s="80"/>
      <c r="AK1032" s="80"/>
      <c r="AL1032" s="80"/>
      <c r="AM1032" s="82">
        <v>42821.352407407408</v>
      </c>
      <c r="AN1032" s="80" t="s">
        <v>11418</v>
      </c>
      <c r="AO1032" s="84" t="s">
        <v>12448</v>
      </c>
      <c r="AP1032" s="80" t="s">
        <v>66</v>
      </c>
      <c r="AQ1032" s="2"/>
      <c r="AR1032" s="3"/>
      <c r="AS1032" s="3"/>
      <c r="AT1032" s="3"/>
      <c r="AU1032" s="3"/>
    </row>
    <row r="1033" spans="1:47" x14ac:dyDescent="0.35">
      <c r="A1033" s="66" t="s">
        <v>1021</v>
      </c>
      <c r="B1033" s="67"/>
      <c r="C1033" s="67"/>
      <c r="D1033" s="68"/>
      <c r="E1033" s="70"/>
      <c r="F1033" s="104" t="s">
        <v>11155</v>
      </c>
      <c r="G1033" s="67"/>
      <c r="H1033" s="71"/>
      <c r="I1033" s="72"/>
      <c r="J1033" s="72"/>
      <c r="K1033" s="71" t="s">
        <v>13750</v>
      </c>
      <c r="L1033" s="75"/>
      <c r="M1033" s="76"/>
      <c r="N1033" s="76"/>
      <c r="O1033" s="77"/>
      <c r="P1033" s="78"/>
      <c r="Q1033" s="78"/>
      <c r="R1033" s="88"/>
      <c r="S1033" s="88"/>
      <c r="T1033" s="88"/>
      <c r="U1033" s="88"/>
      <c r="V1033" s="52"/>
      <c r="W1033" s="52"/>
      <c r="X1033" s="52"/>
      <c r="Y1033" s="52"/>
      <c r="Z1033" s="51"/>
      <c r="AA1033" s="73"/>
      <c r="AB1033" s="73"/>
      <c r="AC1033" s="74"/>
      <c r="AD1033" s="80">
        <v>340</v>
      </c>
      <c r="AE1033" s="80">
        <v>935</v>
      </c>
      <c r="AF1033" s="80">
        <v>55564</v>
      </c>
      <c r="AG1033" s="80">
        <v>2245</v>
      </c>
      <c r="AH1033" s="80"/>
      <c r="AI1033" s="80" t="s">
        <v>8614</v>
      </c>
      <c r="AJ1033" s="80" t="s">
        <v>9331</v>
      </c>
      <c r="AK1033" s="80"/>
      <c r="AL1033" s="80"/>
      <c r="AM1033" s="82">
        <v>42924.4062962963</v>
      </c>
      <c r="AN1033" s="80" t="s">
        <v>11418</v>
      </c>
      <c r="AO1033" s="84" t="s">
        <v>12449</v>
      </c>
      <c r="AP1033" s="80" t="s">
        <v>66</v>
      </c>
      <c r="AQ1033" s="2"/>
      <c r="AR1033" s="3"/>
      <c r="AS1033" s="3"/>
      <c r="AT1033" s="3"/>
      <c r="AU1033" s="3"/>
    </row>
    <row r="1034" spans="1:47" x14ac:dyDescent="0.35">
      <c r="A1034" s="66" t="s">
        <v>1024</v>
      </c>
      <c r="B1034" s="67"/>
      <c r="C1034" s="67"/>
      <c r="D1034" s="68"/>
      <c r="E1034" s="70"/>
      <c r="F1034" s="104" t="s">
        <v>11156</v>
      </c>
      <c r="G1034" s="67"/>
      <c r="H1034" s="71"/>
      <c r="I1034" s="72"/>
      <c r="J1034" s="72"/>
      <c r="K1034" s="71" t="s">
        <v>13751</v>
      </c>
      <c r="L1034" s="75"/>
      <c r="M1034" s="76"/>
      <c r="N1034" s="76"/>
      <c r="O1034" s="77"/>
      <c r="P1034" s="78"/>
      <c r="Q1034" s="78"/>
      <c r="R1034" s="88"/>
      <c r="S1034" s="88"/>
      <c r="T1034" s="88"/>
      <c r="U1034" s="88"/>
      <c r="V1034" s="52"/>
      <c r="W1034" s="52"/>
      <c r="X1034" s="52"/>
      <c r="Y1034" s="52"/>
      <c r="Z1034" s="51"/>
      <c r="AA1034" s="73"/>
      <c r="AB1034" s="73"/>
      <c r="AC1034" s="74"/>
      <c r="AD1034" s="80">
        <v>1143</v>
      </c>
      <c r="AE1034" s="80">
        <v>157</v>
      </c>
      <c r="AF1034" s="80">
        <v>2381</v>
      </c>
      <c r="AG1034" s="80">
        <v>118</v>
      </c>
      <c r="AH1034" s="80"/>
      <c r="AI1034" s="80" t="s">
        <v>8615</v>
      </c>
      <c r="AJ1034" s="80" t="s">
        <v>9332</v>
      </c>
      <c r="AK1034" s="84" t="s">
        <v>9982</v>
      </c>
      <c r="AL1034" s="80"/>
      <c r="AM1034" s="82">
        <v>41904.914849537039</v>
      </c>
      <c r="AN1034" s="80" t="s">
        <v>11418</v>
      </c>
      <c r="AO1034" s="84" t="s">
        <v>12450</v>
      </c>
      <c r="AP1034" s="80" t="s">
        <v>66</v>
      </c>
      <c r="AQ1034" s="2"/>
      <c r="AR1034" s="3"/>
      <c r="AS1034" s="3"/>
      <c r="AT1034" s="3"/>
      <c r="AU1034" s="3"/>
    </row>
    <row r="1035" spans="1:47" x14ac:dyDescent="0.35">
      <c r="A1035" s="66" t="s">
        <v>1022</v>
      </c>
      <c r="B1035" s="67"/>
      <c r="C1035" s="67"/>
      <c r="D1035" s="68"/>
      <c r="E1035" s="70"/>
      <c r="F1035" s="104" t="s">
        <v>10201</v>
      </c>
      <c r="G1035" s="67"/>
      <c r="H1035" s="71"/>
      <c r="I1035" s="72"/>
      <c r="J1035" s="72"/>
      <c r="K1035" s="71" t="s">
        <v>13752</v>
      </c>
      <c r="L1035" s="75"/>
      <c r="M1035" s="76"/>
      <c r="N1035" s="76"/>
      <c r="O1035" s="77"/>
      <c r="P1035" s="78"/>
      <c r="Q1035" s="78"/>
      <c r="R1035" s="88"/>
      <c r="S1035" s="88"/>
      <c r="T1035" s="88"/>
      <c r="U1035" s="88"/>
      <c r="V1035" s="52"/>
      <c r="W1035" s="52"/>
      <c r="X1035" s="52"/>
      <c r="Y1035" s="52"/>
      <c r="Z1035" s="51"/>
      <c r="AA1035" s="73"/>
      <c r="AB1035" s="73"/>
      <c r="AC1035" s="74"/>
      <c r="AD1035" s="80">
        <v>887</v>
      </c>
      <c r="AE1035" s="80">
        <v>45</v>
      </c>
      <c r="AF1035" s="80">
        <v>475</v>
      </c>
      <c r="AG1035" s="80">
        <v>227</v>
      </c>
      <c r="AH1035" s="80"/>
      <c r="AI1035" s="80"/>
      <c r="AJ1035" s="80"/>
      <c r="AK1035" s="80"/>
      <c r="AL1035" s="80"/>
      <c r="AM1035" s="82">
        <v>42380.62027777778</v>
      </c>
      <c r="AN1035" s="80" t="s">
        <v>11418</v>
      </c>
      <c r="AO1035" s="84" t="s">
        <v>12451</v>
      </c>
      <c r="AP1035" s="80" t="s">
        <v>66</v>
      </c>
      <c r="AQ1035" s="2"/>
      <c r="AR1035" s="3"/>
      <c r="AS1035" s="3"/>
      <c r="AT1035" s="3"/>
      <c r="AU1035" s="3"/>
    </row>
    <row r="1036" spans="1:47" x14ac:dyDescent="0.35">
      <c r="A1036" s="66" t="s">
        <v>1023</v>
      </c>
      <c r="B1036" s="67"/>
      <c r="C1036" s="67"/>
      <c r="D1036" s="68"/>
      <c r="E1036" s="70"/>
      <c r="F1036" s="104" t="s">
        <v>11157</v>
      </c>
      <c r="G1036" s="67"/>
      <c r="H1036" s="71"/>
      <c r="I1036" s="72"/>
      <c r="J1036" s="72"/>
      <c r="K1036" s="71" t="s">
        <v>13753</v>
      </c>
      <c r="L1036" s="75"/>
      <c r="M1036" s="76"/>
      <c r="N1036" s="76"/>
      <c r="O1036" s="77"/>
      <c r="P1036" s="78"/>
      <c r="Q1036" s="78"/>
      <c r="R1036" s="88"/>
      <c r="S1036" s="88"/>
      <c r="T1036" s="88"/>
      <c r="U1036" s="88"/>
      <c r="V1036" s="52"/>
      <c r="W1036" s="52"/>
      <c r="X1036" s="52"/>
      <c r="Y1036" s="52"/>
      <c r="Z1036" s="51"/>
      <c r="AA1036" s="73"/>
      <c r="AB1036" s="73"/>
      <c r="AC1036" s="74"/>
      <c r="AD1036" s="80">
        <v>1</v>
      </c>
      <c r="AE1036" s="80">
        <v>846</v>
      </c>
      <c r="AF1036" s="80">
        <v>83919</v>
      </c>
      <c r="AG1036" s="80">
        <v>30</v>
      </c>
      <c r="AH1036" s="80"/>
      <c r="AI1036" s="80" t="s">
        <v>8616</v>
      </c>
      <c r="AJ1036" s="80"/>
      <c r="AK1036" s="84" t="s">
        <v>9983</v>
      </c>
      <c r="AL1036" s="80"/>
      <c r="AM1036" s="82">
        <v>43990.624178240738</v>
      </c>
      <c r="AN1036" s="80" t="s">
        <v>11418</v>
      </c>
      <c r="AO1036" s="84" t="s">
        <v>12452</v>
      </c>
      <c r="AP1036" s="80" t="s">
        <v>66</v>
      </c>
      <c r="AQ1036" s="2"/>
      <c r="AR1036" s="3"/>
      <c r="AS1036" s="3"/>
      <c r="AT1036" s="3"/>
      <c r="AU1036" s="3"/>
    </row>
    <row r="1037" spans="1:47" x14ac:dyDescent="0.35">
      <c r="A1037" s="66" t="s">
        <v>1026</v>
      </c>
      <c r="B1037" s="67"/>
      <c r="C1037" s="67"/>
      <c r="D1037" s="68"/>
      <c r="E1037" s="70"/>
      <c r="F1037" s="104" t="s">
        <v>11158</v>
      </c>
      <c r="G1037" s="67"/>
      <c r="H1037" s="71"/>
      <c r="I1037" s="72"/>
      <c r="J1037" s="72"/>
      <c r="K1037" s="71" t="s">
        <v>13754</v>
      </c>
      <c r="L1037" s="75"/>
      <c r="M1037" s="76"/>
      <c r="N1037" s="76"/>
      <c r="O1037" s="77"/>
      <c r="P1037" s="78"/>
      <c r="Q1037" s="78"/>
      <c r="R1037" s="88"/>
      <c r="S1037" s="88"/>
      <c r="T1037" s="88"/>
      <c r="U1037" s="88"/>
      <c r="V1037" s="52"/>
      <c r="W1037" s="52"/>
      <c r="X1037" s="52"/>
      <c r="Y1037" s="52"/>
      <c r="Z1037" s="51"/>
      <c r="AA1037" s="73"/>
      <c r="AB1037" s="73"/>
      <c r="AC1037" s="74"/>
      <c r="AD1037" s="80">
        <v>799</v>
      </c>
      <c r="AE1037" s="80">
        <v>495</v>
      </c>
      <c r="AF1037" s="80">
        <v>14373</v>
      </c>
      <c r="AG1037" s="80">
        <v>5320</v>
      </c>
      <c r="AH1037" s="80"/>
      <c r="AI1037" s="80" t="s">
        <v>8617</v>
      </c>
      <c r="AJ1037" s="80" t="s">
        <v>8863</v>
      </c>
      <c r="AK1037" s="80"/>
      <c r="AL1037" s="80"/>
      <c r="AM1037" s="82">
        <v>40348.888460648152</v>
      </c>
      <c r="AN1037" s="80" t="s">
        <v>11418</v>
      </c>
      <c r="AO1037" s="84" t="s">
        <v>12453</v>
      </c>
      <c r="AP1037" s="80" t="s">
        <v>66</v>
      </c>
      <c r="AQ1037" s="2"/>
      <c r="AR1037" s="3"/>
      <c r="AS1037" s="3"/>
      <c r="AT1037" s="3"/>
      <c r="AU1037" s="3"/>
    </row>
    <row r="1038" spans="1:47" x14ac:dyDescent="0.35">
      <c r="A1038" s="66" t="s">
        <v>1027</v>
      </c>
      <c r="B1038" s="67"/>
      <c r="C1038" s="67"/>
      <c r="D1038" s="68"/>
      <c r="E1038" s="70"/>
      <c r="F1038" s="104" t="s">
        <v>11159</v>
      </c>
      <c r="G1038" s="67"/>
      <c r="H1038" s="71"/>
      <c r="I1038" s="72"/>
      <c r="J1038" s="72"/>
      <c r="K1038" s="71" t="s">
        <v>13755</v>
      </c>
      <c r="L1038" s="75"/>
      <c r="M1038" s="76"/>
      <c r="N1038" s="76"/>
      <c r="O1038" s="77"/>
      <c r="P1038" s="78"/>
      <c r="Q1038" s="78"/>
      <c r="R1038" s="88"/>
      <c r="S1038" s="88"/>
      <c r="T1038" s="88"/>
      <c r="U1038" s="88"/>
      <c r="V1038" s="52"/>
      <c r="W1038" s="52"/>
      <c r="X1038" s="52"/>
      <c r="Y1038" s="52"/>
      <c r="Z1038" s="51"/>
      <c r="AA1038" s="73"/>
      <c r="AB1038" s="73"/>
      <c r="AC1038" s="74"/>
      <c r="AD1038" s="80">
        <v>629</v>
      </c>
      <c r="AE1038" s="80">
        <v>1127</v>
      </c>
      <c r="AF1038" s="80">
        <v>2733</v>
      </c>
      <c r="AG1038" s="80">
        <v>1614</v>
      </c>
      <c r="AH1038" s="80"/>
      <c r="AI1038" s="80" t="s">
        <v>8618</v>
      </c>
      <c r="AJ1038" s="80" t="s">
        <v>9052</v>
      </c>
      <c r="AK1038" s="84" t="s">
        <v>9984</v>
      </c>
      <c r="AL1038" s="80"/>
      <c r="AM1038" s="82">
        <v>42165.66505787037</v>
      </c>
      <c r="AN1038" s="80" t="s">
        <v>11418</v>
      </c>
      <c r="AO1038" s="84" t="s">
        <v>12454</v>
      </c>
      <c r="AP1038" s="80" t="s">
        <v>66</v>
      </c>
      <c r="AQ1038" s="2"/>
      <c r="AR1038" s="3"/>
      <c r="AS1038" s="3"/>
      <c r="AT1038" s="3"/>
      <c r="AU1038" s="3"/>
    </row>
    <row r="1039" spans="1:47" x14ac:dyDescent="0.35">
      <c r="A1039" s="66" t="s">
        <v>1028</v>
      </c>
      <c r="B1039" s="67"/>
      <c r="C1039" s="67"/>
      <c r="D1039" s="68"/>
      <c r="E1039" s="70"/>
      <c r="F1039" s="104" t="s">
        <v>11160</v>
      </c>
      <c r="G1039" s="67"/>
      <c r="H1039" s="71"/>
      <c r="I1039" s="72"/>
      <c r="J1039" s="72"/>
      <c r="K1039" s="71" t="s">
        <v>13756</v>
      </c>
      <c r="L1039" s="75"/>
      <c r="M1039" s="76"/>
      <c r="N1039" s="76"/>
      <c r="O1039" s="77"/>
      <c r="P1039" s="78"/>
      <c r="Q1039" s="78"/>
      <c r="R1039" s="88"/>
      <c r="S1039" s="88"/>
      <c r="T1039" s="88"/>
      <c r="U1039" s="88"/>
      <c r="V1039" s="52"/>
      <c r="W1039" s="52"/>
      <c r="X1039" s="52"/>
      <c r="Y1039" s="52"/>
      <c r="Z1039" s="51"/>
      <c r="AA1039" s="73"/>
      <c r="AB1039" s="73"/>
      <c r="AC1039" s="74"/>
      <c r="AD1039" s="80">
        <v>458</v>
      </c>
      <c r="AE1039" s="80">
        <v>4599</v>
      </c>
      <c r="AF1039" s="80">
        <v>6079</v>
      </c>
      <c r="AG1039" s="80">
        <v>2030</v>
      </c>
      <c r="AH1039" s="80"/>
      <c r="AI1039" s="80" t="s">
        <v>8619</v>
      </c>
      <c r="AJ1039" s="80" t="s">
        <v>9052</v>
      </c>
      <c r="AK1039" s="84" t="s">
        <v>9985</v>
      </c>
      <c r="AL1039" s="80"/>
      <c r="AM1039" s="82">
        <v>40148.800416666665</v>
      </c>
      <c r="AN1039" s="80" t="s">
        <v>11418</v>
      </c>
      <c r="AO1039" s="84" t="s">
        <v>12455</v>
      </c>
      <c r="AP1039" s="80" t="s">
        <v>66</v>
      </c>
      <c r="AQ1039" s="2"/>
      <c r="AR1039" s="3"/>
      <c r="AS1039" s="3"/>
      <c r="AT1039" s="3"/>
      <c r="AU1039" s="3"/>
    </row>
    <row r="1040" spans="1:47" x14ac:dyDescent="0.35">
      <c r="A1040" s="66" t="s">
        <v>1029</v>
      </c>
      <c r="B1040" s="67"/>
      <c r="C1040" s="67"/>
      <c r="D1040" s="68"/>
      <c r="E1040" s="70"/>
      <c r="F1040" s="104" t="s">
        <v>11161</v>
      </c>
      <c r="G1040" s="67"/>
      <c r="H1040" s="71"/>
      <c r="I1040" s="72"/>
      <c r="J1040" s="72"/>
      <c r="K1040" s="71" t="s">
        <v>13757</v>
      </c>
      <c r="L1040" s="75"/>
      <c r="M1040" s="76"/>
      <c r="N1040" s="76"/>
      <c r="O1040" s="77"/>
      <c r="P1040" s="78"/>
      <c r="Q1040" s="78"/>
      <c r="R1040" s="88"/>
      <c r="S1040" s="88"/>
      <c r="T1040" s="88"/>
      <c r="U1040" s="88"/>
      <c r="V1040" s="52"/>
      <c r="W1040" s="52"/>
      <c r="X1040" s="52"/>
      <c r="Y1040" s="52"/>
      <c r="Z1040" s="51"/>
      <c r="AA1040" s="73"/>
      <c r="AB1040" s="73"/>
      <c r="AC1040" s="74"/>
      <c r="AD1040" s="80">
        <v>42</v>
      </c>
      <c r="AE1040" s="80">
        <v>204</v>
      </c>
      <c r="AF1040" s="80">
        <v>658</v>
      </c>
      <c r="AG1040" s="80">
        <v>305</v>
      </c>
      <c r="AH1040" s="80"/>
      <c r="AI1040" s="80" t="s">
        <v>8620</v>
      </c>
      <c r="AJ1040" s="80"/>
      <c r="AK1040" s="84" t="s">
        <v>9986</v>
      </c>
      <c r="AL1040" s="80"/>
      <c r="AM1040" s="82">
        <v>43953.624814814815</v>
      </c>
      <c r="AN1040" s="80" t="s">
        <v>11418</v>
      </c>
      <c r="AO1040" s="84" t="s">
        <v>12456</v>
      </c>
      <c r="AP1040" s="80" t="s">
        <v>66</v>
      </c>
      <c r="AQ1040" s="2"/>
      <c r="AR1040" s="3"/>
      <c r="AS1040" s="3"/>
      <c r="AT1040" s="3"/>
      <c r="AU1040" s="3"/>
    </row>
    <row r="1041" spans="1:47" x14ac:dyDescent="0.35">
      <c r="A1041" s="66" t="s">
        <v>1030</v>
      </c>
      <c r="B1041" s="67"/>
      <c r="C1041" s="67"/>
      <c r="D1041" s="68"/>
      <c r="E1041" s="70"/>
      <c r="F1041" s="104" t="s">
        <v>11162</v>
      </c>
      <c r="G1041" s="67"/>
      <c r="H1041" s="71"/>
      <c r="I1041" s="72"/>
      <c r="J1041" s="72"/>
      <c r="K1041" s="71" t="s">
        <v>13758</v>
      </c>
      <c r="L1041" s="75"/>
      <c r="M1041" s="76"/>
      <c r="N1041" s="76"/>
      <c r="O1041" s="77"/>
      <c r="P1041" s="78"/>
      <c r="Q1041" s="78"/>
      <c r="R1041" s="88"/>
      <c r="S1041" s="88"/>
      <c r="T1041" s="88"/>
      <c r="U1041" s="88"/>
      <c r="V1041" s="52"/>
      <c r="W1041" s="52"/>
      <c r="X1041" s="52"/>
      <c r="Y1041" s="52"/>
      <c r="Z1041" s="51"/>
      <c r="AA1041" s="73"/>
      <c r="AB1041" s="73"/>
      <c r="AC1041" s="74"/>
      <c r="AD1041" s="80">
        <v>167</v>
      </c>
      <c r="AE1041" s="80">
        <v>247</v>
      </c>
      <c r="AF1041" s="80">
        <v>4564</v>
      </c>
      <c r="AG1041" s="80">
        <v>185</v>
      </c>
      <c r="AH1041" s="80"/>
      <c r="AI1041" s="80" t="s">
        <v>8621</v>
      </c>
      <c r="AJ1041" s="80"/>
      <c r="AK1041" s="84" t="s">
        <v>9987</v>
      </c>
      <c r="AL1041" s="80"/>
      <c r="AM1041" s="82">
        <v>39881.431539351855</v>
      </c>
      <c r="AN1041" s="80" t="s">
        <v>11418</v>
      </c>
      <c r="AO1041" s="84" t="s">
        <v>12457</v>
      </c>
      <c r="AP1041" s="80" t="s">
        <v>66</v>
      </c>
      <c r="AQ1041" s="2"/>
      <c r="AR1041" s="3"/>
      <c r="AS1041" s="3"/>
      <c r="AT1041" s="3"/>
      <c r="AU1041" s="3"/>
    </row>
    <row r="1042" spans="1:47" x14ac:dyDescent="0.35">
      <c r="A1042" s="66" t="s">
        <v>1031</v>
      </c>
      <c r="B1042" s="67"/>
      <c r="C1042" s="67"/>
      <c r="D1042" s="68"/>
      <c r="E1042" s="70"/>
      <c r="F1042" s="104" t="s">
        <v>11163</v>
      </c>
      <c r="G1042" s="67"/>
      <c r="H1042" s="71"/>
      <c r="I1042" s="72"/>
      <c r="J1042" s="72"/>
      <c r="K1042" s="71" t="s">
        <v>13759</v>
      </c>
      <c r="L1042" s="75"/>
      <c r="M1042" s="76"/>
      <c r="N1042" s="76"/>
      <c r="O1042" s="77"/>
      <c r="P1042" s="78"/>
      <c r="Q1042" s="78"/>
      <c r="R1042" s="88"/>
      <c r="S1042" s="88"/>
      <c r="T1042" s="88"/>
      <c r="U1042" s="88"/>
      <c r="V1042" s="52"/>
      <c r="W1042" s="52"/>
      <c r="X1042" s="52"/>
      <c r="Y1042" s="52"/>
      <c r="Z1042" s="51"/>
      <c r="AA1042" s="73"/>
      <c r="AB1042" s="73"/>
      <c r="AC1042" s="74"/>
      <c r="AD1042" s="80">
        <v>128</v>
      </c>
      <c r="AE1042" s="80">
        <v>549</v>
      </c>
      <c r="AF1042" s="80">
        <v>6805</v>
      </c>
      <c r="AG1042" s="80">
        <v>26</v>
      </c>
      <c r="AH1042" s="80"/>
      <c r="AI1042" s="80" t="s">
        <v>8622</v>
      </c>
      <c r="AJ1042" s="80"/>
      <c r="AK1042" s="80"/>
      <c r="AL1042" s="80"/>
      <c r="AM1042" s="82">
        <v>41150.770833333336</v>
      </c>
      <c r="AN1042" s="80" t="s">
        <v>11418</v>
      </c>
      <c r="AO1042" s="84" t="s">
        <v>12458</v>
      </c>
      <c r="AP1042" s="80" t="s">
        <v>66</v>
      </c>
      <c r="AQ1042" s="2"/>
      <c r="AR1042" s="3"/>
      <c r="AS1042" s="3"/>
      <c r="AT1042" s="3"/>
      <c r="AU1042" s="3"/>
    </row>
    <row r="1043" spans="1:47" x14ac:dyDescent="0.35">
      <c r="A1043" s="66" t="s">
        <v>1032</v>
      </c>
      <c r="B1043" s="67"/>
      <c r="C1043" s="67"/>
      <c r="D1043" s="68"/>
      <c r="E1043" s="70"/>
      <c r="F1043" s="104" t="s">
        <v>11164</v>
      </c>
      <c r="G1043" s="67"/>
      <c r="H1043" s="71"/>
      <c r="I1043" s="72"/>
      <c r="J1043" s="72"/>
      <c r="K1043" s="71" t="s">
        <v>13760</v>
      </c>
      <c r="L1043" s="75"/>
      <c r="M1043" s="76"/>
      <c r="N1043" s="76"/>
      <c r="O1043" s="77"/>
      <c r="P1043" s="78"/>
      <c r="Q1043" s="78"/>
      <c r="R1043" s="88"/>
      <c r="S1043" s="88"/>
      <c r="T1043" s="88"/>
      <c r="U1043" s="88"/>
      <c r="V1043" s="52"/>
      <c r="W1043" s="52"/>
      <c r="X1043" s="52"/>
      <c r="Y1043" s="52"/>
      <c r="Z1043" s="51"/>
      <c r="AA1043" s="73"/>
      <c r="AB1043" s="73"/>
      <c r="AC1043" s="74"/>
      <c r="AD1043" s="80">
        <v>0</v>
      </c>
      <c r="AE1043" s="80">
        <v>0</v>
      </c>
      <c r="AF1043" s="80">
        <v>14</v>
      </c>
      <c r="AG1043" s="80">
        <v>1</v>
      </c>
      <c r="AH1043" s="80"/>
      <c r="AI1043" s="80"/>
      <c r="AJ1043" s="80"/>
      <c r="AK1043" s="80"/>
      <c r="AL1043" s="80"/>
      <c r="AM1043" s="82">
        <v>44238.547881944447</v>
      </c>
      <c r="AN1043" s="80" t="s">
        <v>11418</v>
      </c>
      <c r="AO1043" s="84" t="s">
        <v>12459</v>
      </c>
      <c r="AP1043" s="80" t="s">
        <v>66</v>
      </c>
      <c r="AQ1043" s="2"/>
      <c r="AR1043" s="3"/>
      <c r="AS1043" s="3"/>
      <c r="AT1043" s="3"/>
      <c r="AU1043" s="3"/>
    </row>
    <row r="1044" spans="1:47" x14ac:dyDescent="0.35">
      <c r="A1044" s="66" t="s">
        <v>1033</v>
      </c>
      <c r="B1044" s="67"/>
      <c r="C1044" s="67"/>
      <c r="D1044" s="68"/>
      <c r="E1044" s="70"/>
      <c r="F1044" s="104" t="s">
        <v>11165</v>
      </c>
      <c r="G1044" s="67"/>
      <c r="H1044" s="71"/>
      <c r="I1044" s="72"/>
      <c r="J1044" s="72"/>
      <c r="K1044" s="71" t="s">
        <v>13761</v>
      </c>
      <c r="L1044" s="75"/>
      <c r="M1044" s="76"/>
      <c r="N1044" s="76"/>
      <c r="O1044" s="77"/>
      <c r="P1044" s="78"/>
      <c r="Q1044" s="78"/>
      <c r="R1044" s="88"/>
      <c r="S1044" s="88"/>
      <c r="T1044" s="88"/>
      <c r="U1044" s="88"/>
      <c r="V1044" s="52"/>
      <c r="W1044" s="52"/>
      <c r="X1044" s="52"/>
      <c r="Y1044" s="52"/>
      <c r="Z1044" s="51"/>
      <c r="AA1044" s="73"/>
      <c r="AB1044" s="73"/>
      <c r="AC1044" s="74"/>
      <c r="AD1044" s="80">
        <v>1414</v>
      </c>
      <c r="AE1044" s="80">
        <v>562</v>
      </c>
      <c r="AF1044" s="80">
        <v>18125</v>
      </c>
      <c r="AG1044" s="80">
        <v>21787</v>
      </c>
      <c r="AH1044" s="80"/>
      <c r="AI1044" s="80" t="s">
        <v>8623</v>
      </c>
      <c r="AJ1044" s="80"/>
      <c r="AK1044" s="80"/>
      <c r="AL1044" s="80"/>
      <c r="AM1044" s="82">
        <v>43451.888877314814</v>
      </c>
      <c r="AN1044" s="80" t="s">
        <v>11418</v>
      </c>
      <c r="AO1044" s="84" t="s">
        <v>12460</v>
      </c>
      <c r="AP1044" s="80" t="s">
        <v>66</v>
      </c>
      <c r="AQ1044" s="2"/>
      <c r="AR1044" s="3"/>
      <c r="AS1044" s="3"/>
      <c r="AT1044" s="3"/>
      <c r="AU1044" s="3"/>
    </row>
    <row r="1045" spans="1:47" x14ac:dyDescent="0.35">
      <c r="A1045" s="66" t="s">
        <v>1034</v>
      </c>
      <c r="B1045" s="67"/>
      <c r="C1045" s="67"/>
      <c r="D1045" s="68"/>
      <c r="E1045" s="70"/>
      <c r="F1045" s="104" t="s">
        <v>10201</v>
      </c>
      <c r="G1045" s="67"/>
      <c r="H1045" s="71"/>
      <c r="I1045" s="72"/>
      <c r="J1045" s="72"/>
      <c r="K1045" s="71" t="s">
        <v>13762</v>
      </c>
      <c r="L1045" s="75"/>
      <c r="M1045" s="76"/>
      <c r="N1045" s="76"/>
      <c r="O1045" s="77"/>
      <c r="P1045" s="78"/>
      <c r="Q1045" s="78"/>
      <c r="R1045" s="88"/>
      <c r="S1045" s="88"/>
      <c r="T1045" s="88"/>
      <c r="U1045" s="88"/>
      <c r="V1045" s="52"/>
      <c r="W1045" s="52"/>
      <c r="X1045" s="52"/>
      <c r="Y1045" s="52"/>
      <c r="Z1045" s="51"/>
      <c r="AA1045" s="73"/>
      <c r="AB1045" s="73"/>
      <c r="AC1045" s="74"/>
      <c r="AD1045" s="80">
        <v>14</v>
      </c>
      <c r="AE1045" s="80">
        <v>7</v>
      </c>
      <c r="AF1045" s="80">
        <v>198</v>
      </c>
      <c r="AG1045" s="80">
        <v>233</v>
      </c>
      <c r="AH1045" s="80"/>
      <c r="AI1045" s="80"/>
      <c r="AJ1045" s="80" t="s">
        <v>9333</v>
      </c>
      <c r="AK1045" s="80"/>
      <c r="AL1045" s="80"/>
      <c r="AM1045" s="82">
        <v>44221.936828703707</v>
      </c>
      <c r="AN1045" s="80" t="s">
        <v>11418</v>
      </c>
      <c r="AO1045" s="84" t="s">
        <v>12461</v>
      </c>
      <c r="AP1045" s="80" t="s">
        <v>66</v>
      </c>
      <c r="AQ1045" s="2"/>
      <c r="AR1045" s="3"/>
      <c r="AS1045" s="3"/>
      <c r="AT1045" s="3"/>
      <c r="AU1045" s="3"/>
    </row>
    <row r="1046" spans="1:47" x14ac:dyDescent="0.35">
      <c r="A1046" s="66" t="s">
        <v>1035</v>
      </c>
      <c r="B1046" s="67"/>
      <c r="C1046" s="67"/>
      <c r="D1046" s="68"/>
      <c r="E1046" s="70"/>
      <c r="F1046" s="104" t="s">
        <v>11166</v>
      </c>
      <c r="G1046" s="67"/>
      <c r="H1046" s="71"/>
      <c r="I1046" s="72"/>
      <c r="J1046" s="72"/>
      <c r="K1046" s="71" t="s">
        <v>13763</v>
      </c>
      <c r="L1046" s="75"/>
      <c r="M1046" s="76"/>
      <c r="N1046" s="76"/>
      <c r="O1046" s="77"/>
      <c r="P1046" s="78"/>
      <c r="Q1046" s="78"/>
      <c r="R1046" s="88"/>
      <c r="S1046" s="88"/>
      <c r="T1046" s="88"/>
      <c r="U1046" s="88"/>
      <c r="V1046" s="52"/>
      <c r="W1046" s="52"/>
      <c r="X1046" s="52"/>
      <c r="Y1046" s="52"/>
      <c r="Z1046" s="51"/>
      <c r="AA1046" s="73"/>
      <c r="AB1046" s="73"/>
      <c r="AC1046" s="74"/>
      <c r="AD1046" s="80">
        <v>1251</v>
      </c>
      <c r="AE1046" s="80">
        <v>1579</v>
      </c>
      <c r="AF1046" s="80">
        <v>13278</v>
      </c>
      <c r="AG1046" s="80">
        <v>9318</v>
      </c>
      <c r="AH1046" s="80"/>
      <c r="AI1046" s="80" t="s">
        <v>8624</v>
      </c>
      <c r="AJ1046" s="80" t="s">
        <v>8863</v>
      </c>
      <c r="AK1046" s="80"/>
      <c r="AL1046" s="80"/>
      <c r="AM1046" s="82">
        <v>41259.335081018522</v>
      </c>
      <c r="AN1046" s="80" t="s">
        <v>11418</v>
      </c>
      <c r="AO1046" s="84" t="s">
        <v>12462</v>
      </c>
      <c r="AP1046" s="80" t="s">
        <v>66</v>
      </c>
      <c r="AQ1046" s="2"/>
      <c r="AR1046" s="3"/>
      <c r="AS1046" s="3"/>
      <c r="AT1046" s="3"/>
      <c r="AU1046" s="3"/>
    </row>
    <row r="1047" spans="1:47" x14ac:dyDescent="0.35">
      <c r="A1047" s="66" t="s">
        <v>1097</v>
      </c>
      <c r="B1047" s="67"/>
      <c r="C1047" s="67"/>
      <c r="D1047" s="68"/>
      <c r="E1047" s="70"/>
      <c r="F1047" s="104" t="s">
        <v>11167</v>
      </c>
      <c r="G1047" s="67"/>
      <c r="H1047" s="71"/>
      <c r="I1047" s="72"/>
      <c r="J1047" s="72"/>
      <c r="K1047" s="71" t="s">
        <v>13764</v>
      </c>
      <c r="L1047" s="75"/>
      <c r="M1047" s="76"/>
      <c r="N1047" s="76"/>
      <c r="O1047" s="77"/>
      <c r="P1047" s="78"/>
      <c r="Q1047" s="78"/>
      <c r="R1047" s="88"/>
      <c r="S1047" s="88"/>
      <c r="T1047" s="88"/>
      <c r="U1047" s="88"/>
      <c r="V1047" s="52"/>
      <c r="W1047" s="52"/>
      <c r="X1047" s="52"/>
      <c r="Y1047" s="52"/>
      <c r="Z1047" s="51"/>
      <c r="AA1047" s="73"/>
      <c r="AB1047" s="73"/>
      <c r="AC1047" s="74"/>
      <c r="AD1047" s="80">
        <v>496</v>
      </c>
      <c r="AE1047" s="80">
        <v>123</v>
      </c>
      <c r="AF1047" s="80">
        <v>279</v>
      </c>
      <c r="AG1047" s="80">
        <v>810</v>
      </c>
      <c r="AH1047" s="80"/>
      <c r="AI1047" s="80" t="s">
        <v>8625</v>
      </c>
      <c r="AJ1047" s="80"/>
      <c r="AK1047" s="80"/>
      <c r="AL1047" s="80"/>
      <c r="AM1047" s="82">
        <v>43087.568402777775</v>
      </c>
      <c r="AN1047" s="80" t="s">
        <v>11418</v>
      </c>
      <c r="AO1047" s="84" t="s">
        <v>12463</v>
      </c>
      <c r="AP1047" s="80" t="s">
        <v>66</v>
      </c>
      <c r="AQ1047" s="2"/>
      <c r="AR1047" s="3"/>
      <c r="AS1047" s="3"/>
      <c r="AT1047" s="3"/>
      <c r="AU1047" s="3"/>
    </row>
    <row r="1048" spans="1:47" x14ac:dyDescent="0.35">
      <c r="A1048" s="66" t="s">
        <v>1036</v>
      </c>
      <c r="B1048" s="67"/>
      <c r="C1048" s="67"/>
      <c r="D1048" s="68"/>
      <c r="E1048" s="70"/>
      <c r="F1048" s="104" t="s">
        <v>11168</v>
      </c>
      <c r="G1048" s="67"/>
      <c r="H1048" s="71"/>
      <c r="I1048" s="72"/>
      <c r="J1048" s="72"/>
      <c r="K1048" s="71" t="s">
        <v>13765</v>
      </c>
      <c r="L1048" s="75"/>
      <c r="M1048" s="76"/>
      <c r="N1048" s="76"/>
      <c r="O1048" s="77"/>
      <c r="P1048" s="78"/>
      <c r="Q1048" s="78"/>
      <c r="R1048" s="88"/>
      <c r="S1048" s="88"/>
      <c r="T1048" s="88"/>
      <c r="U1048" s="88"/>
      <c r="V1048" s="52"/>
      <c r="W1048" s="52"/>
      <c r="X1048" s="52"/>
      <c r="Y1048" s="52"/>
      <c r="Z1048" s="51"/>
      <c r="AA1048" s="73"/>
      <c r="AB1048" s="73"/>
      <c r="AC1048" s="74"/>
      <c r="AD1048" s="80">
        <v>86</v>
      </c>
      <c r="AE1048" s="80">
        <v>179</v>
      </c>
      <c r="AF1048" s="80">
        <v>811</v>
      </c>
      <c r="AG1048" s="80">
        <v>946</v>
      </c>
      <c r="AH1048" s="80"/>
      <c r="AI1048" s="80" t="s">
        <v>8626</v>
      </c>
      <c r="AJ1048" s="80" t="s">
        <v>8975</v>
      </c>
      <c r="AK1048" s="84" t="s">
        <v>9988</v>
      </c>
      <c r="AL1048" s="80"/>
      <c r="AM1048" s="82">
        <v>40145.099861111114</v>
      </c>
      <c r="AN1048" s="80" t="s">
        <v>11418</v>
      </c>
      <c r="AO1048" s="84" t="s">
        <v>12464</v>
      </c>
      <c r="AP1048" s="80" t="s">
        <v>66</v>
      </c>
      <c r="AQ1048" s="2"/>
      <c r="AR1048" s="3"/>
      <c r="AS1048" s="3"/>
      <c r="AT1048" s="3"/>
      <c r="AU1048" s="3"/>
    </row>
    <row r="1049" spans="1:47" x14ac:dyDescent="0.35">
      <c r="A1049" s="66" t="s">
        <v>1037</v>
      </c>
      <c r="B1049" s="67"/>
      <c r="C1049" s="67"/>
      <c r="D1049" s="68"/>
      <c r="E1049" s="70"/>
      <c r="F1049" s="104" t="s">
        <v>11169</v>
      </c>
      <c r="G1049" s="67"/>
      <c r="H1049" s="71"/>
      <c r="I1049" s="72"/>
      <c r="J1049" s="72"/>
      <c r="K1049" s="71" t="s">
        <v>13766</v>
      </c>
      <c r="L1049" s="75"/>
      <c r="M1049" s="76"/>
      <c r="N1049" s="76"/>
      <c r="O1049" s="77"/>
      <c r="P1049" s="78"/>
      <c r="Q1049" s="78"/>
      <c r="R1049" s="88"/>
      <c r="S1049" s="88"/>
      <c r="T1049" s="88"/>
      <c r="U1049" s="88"/>
      <c r="V1049" s="52"/>
      <c r="W1049" s="52"/>
      <c r="X1049" s="52"/>
      <c r="Y1049" s="52"/>
      <c r="Z1049" s="51"/>
      <c r="AA1049" s="73"/>
      <c r="AB1049" s="73"/>
      <c r="AC1049" s="74"/>
      <c r="AD1049" s="80">
        <v>708</v>
      </c>
      <c r="AE1049" s="80">
        <v>1019</v>
      </c>
      <c r="AF1049" s="80">
        <v>6510</v>
      </c>
      <c r="AG1049" s="80">
        <v>5038</v>
      </c>
      <c r="AH1049" s="80"/>
      <c r="AI1049" s="80" t="s">
        <v>8627</v>
      </c>
      <c r="AJ1049" s="80" t="s">
        <v>9061</v>
      </c>
      <c r="AK1049" s="84" t="s">
        <v>9989</v>
      </c>
      <c r="AL1049" s="80"/>
      <c r="AM1049" s="82">
        <v>41164.032766203702</v>
      </c>
      <c r="AN1049" s="80" t="s">
        <v>11418</v>
      </c>
      <c r="AO1049" s="84" t="s">
        <v>12465</v>
      </c>
      <c r="AP1049" s="80" t="s">
        <v>66</v>
      </c>
      <c r="AQ1049" s="2"/>
      <c r="AR1049" s="3"/>
      <c r="AS1049" s="3"/>
      <c r="AT1049" s="3"/>
      <c r="AU1049" s="3"/>
    </row>
    <row r="1050" spans="1:47" x14ac:dyDescent="0.35">
      <c r="A1050" s="66" t="s">
        <v>1038</v>
      </c>
      <c r="B1050" s="67"/>
      <c r="C1050" s="67"/>
      <c r="D1050" s="68"/>
      <c r="E1050" s="70"/>
      <c r="F1050" s="104" t="s">
        <v>11170</v>
      </c>
      <c r="G1050" s="67"/>
      <c r="H1050" s="71"/>
      <c r="I1050" s="72"/>
      <c r="J1050" s="72"/>
      <c r="K1050" s="71" t="s">
        <v>13767</v>
      </c>
      <c r="L1050" s="75"/>
      <c r="M1050" s="76"/>
      <c r="N1050" s="76"/>
      <c r="O1050" s="77"/>
      <c r="P1050" s="78"/>
      <c r="Q1050" s="78"/>
      <c r="R1050" s="88"/>
      <c r="S1050" s="88"/>
      <c r="T1050" s="88"/>
      <c r="U1050" s="88"/>
      <c r="V1050" s="52"/>
      <c r="W1050" s="52"/>
      <c r="X1050" s="52"/>
      <c r="Y1050" s="52"/>
      <c r="Z1050" s="51"/>
      <c r="AA1050" s="73"/>
      <c r="AB1050" s="73"/>
      <c r="AC1050" s="74"/>
      <c r="AD1050" s="80">
        <v>532</v>
      </c>
      <c r="AE1050" s="80">
        <v>10522</v>
      </c>
      <c r="AF1050" s="80">
        <v>18932</v>
      </c>
      <c r="AG1050" s="80">
        <v>25619</v>
      </c>
      <c r="AH1050" s="80"/>
      <c r="AI1050" s="80" t="s">
        <v>8628</v>
      </c>
      <c r="AJ1050" s="80" t="s">
        <v>9334</v>
      </c>
      <c r="AK1050" s="80"/>
      <c r="AL1050" s="80"/>
      <c r="AM1050" s="82">
        <v>41424.491006944445</v>
      </c>
      <c r="AN1050" s="80" t="s">
        <v>11418</v>
      </c>
      <c r="AO1050" s="84" t="s">
        <v>12466</v>
      </c>
      <c r="AP1050" s="80" t="s">
        <v>66</v>
      </c>
      <c r="AQ1050" s="2"/>
      <c r="AR1050" s="3"/>
      <c r="AS1050" s="3"/>
      <c r="AT1050" s="3"/>
      <c r="AU1050" s="3"/>
    </row>
    <row r="1051" spans="1:47" x14ac:dyDescent="0.35">
      <c r="A1051" s="66" t="s">
        <v>1302</v>
      </c>
      <c r="B1051" s="67"/>
      <c r="C1051" s="67"/>
      <c r="D1051" s="68"/>
      <c r="E1051" s="70"/>
      <c r="F1051" s="104" t="s">
        <v>11171</v>
      </c>
      <c r="G1051" s="67"/>
      <c r="H1051" s="71"/>
      <c r="I1051" s="72"/>
      <c r="J1051" s="72"/>
      <c r="K1051" s="71" t="s">
        <v>13768</v>
      </c>
      <c r="L1051" s="75"/>
      <c r="M1051" s="76"/>
      <c r="N1051" s="76"/>
      <c r="O1051" s="77"/>
      <c r="P1051" s="78"/>
      <c r="Q1051" s="78"/>
      <c r="R1051" s="88"/>
      <c r="S1051" s="88"/>
      <c r="T1051" s="88"/>
      <c r="U1051" s="88"/>
      <c r="V1051" s="52"/>
      <c r="W1051" s="52"/>
      <c r="X1051" s="52"/>
      <c r="Y1051" s="52"/>
      <c r="Z1051" s="51"/>
      <c r="AA1051" s="73"/>
      <c r="AB1051" s="73"/>
      <c r="AC1051" s="74"/>
      <c r="AD1051" s="80">
        <v>128</v>
      </c>
      <c r="AE1051" s="80">
        <v>162</v>
      </c>
      <c r="AF1051" s="80">
        <v>53</v>
      </c>
      <c r="AG1051" s="80">
        <v>514</v>
      </c>
      <c r="AH1051" s="80"/>
      <c r="AI1051" s="80" t="s">
        <v>8629</v>
      </c>
      <c r="AJ1051" s="80"/>
      <c r="AK1051" s="84" t="s">
        <v>9990</v>
      </c>
      <c r="AL1051" s="80"/>
      <c r="AM1051" s="82">
        <v>40320.359803240739</v>
      </c>
      <c r="AN1051" s="80" t="s">
        <v>11418</v>
      </c>
      <c r="AO1051" s="84" t="s">
        <v>12467</v>
      </c>
      <c r="AP1051" s="80" t="s">
        <v>66</v>
      </c>
      <c r="AQ1051" s="2"/>
      <c r="AR1051" s="3"/>
      <c r="AS1051" s="3"/>
      <c r="AT1051" s="3"/>
      <c r="AU1051" s="3"/>
    </row>
    <row r="1052" spans="1:47" x14ac:dyDescent="0.35">
      <c r="A1052" s="66" t="s">
        <v>1039</v>
      </c>
      <c r="B1052" s="67"/>
      <c r="C1052" s="67"/>
      <c r="D1052" s="68"/>
      <c r="E1052" s="70"/>
      <c r="F1052" s="104" t="s">
        <v>11172</v>
      </c>
      <c r="G1052" s="67"/>
      <c r="H1052" s="71"/>
      <c r="I1052" s="72"/>
      <c r="J1052" s="72"/>
      <c r="K1052" s="71" t="s">
        <v>13769</v>
      </c>
      <c r="L1052" s="75"/>
      <c r="M1052" s="76"/>
      <c r="N1052" s="76"/>
      <c r="O1052" s="77"/>
      <c r="P1052" s="78"/>
      <c r="Q1052" s="78"/>
      <c r="R1052" s="88"/>
      <c r="S1052" s="88"/>
      <c r="T1052" s="88"/>
      <c r="U1052" s="88"/>
      <c r="V1052" s="52"/>
      <c r="W1052" s="52"/>
      <c r="X1052" s="52"/>
      <c r="Y1052" s="52"/>
      <c r="Z1052" s="51"/>
      <c r="AA1052" s="73"/>
      <c r="AB1052" s="73"/>
      <c r="AC1052" s="74"/>
      <c r="AD1052" s="80">
        <v>443</v>
      </c>
      <c r="AE1052" s="80">
        <v>99</v>
      </c>
      <c r="AF1052" s="80">
        <v>3396</v>
      </c>
      <c r="AG1052" s="80">
        <v>1622</v>
      </c>
      <c r="AH1052" s="80"/>
      <c r="AI1052" s="80" t="s">
        <v>8630</v>
      </c>
      <c r="AJ1052" s="80" t="s">
        <v>9335</v>
      </c>
      <c r="AK1052" s="84" t="s">
        <v>9991</v>
      </c>
      <c r="AL1052" s="80"/>
      <c r="AM1052" s="82">
        <v>39645.586770833332</v>
      </c>
      <c r="AN1052" s="80" t="s">
        <v>11418</v>
      </c>
      <c r="AO1052" s="84" t="s">
        <v>12468</v>
      </c>
      <c r="AP1052" s="80" t="s">
        <v>66</v>
      </c>
      <c r="AQ1052" s="2"/>
      <c r="AR1052" s="3"/>
      <c r="AS1052" s="3"/>
      <c r="AT1052" s="3"/>
      <c r="AU1052" s="3"/>
    </row>
    <row r="1053" spans="1:47" x14ac:dyDescent="0.35">
      <c r="A1053" s="66" t="s">
        <v>1040</v>
      </c>
      <c r="B1053" s="67"/>
      <c r="C1053" s="67"/>
      <c r="D1053" s="68"/>
      <c r="E1053" s="70"/>
      <c r="F1053" s="104" t="s">
        <v>11173</v>
      </c>
      <c r="G1053" s="67"/>
      <c r="H1053" s="71"/>
      <c r="I1053" s="72"/>
      <c r="J1053" s="72"/>
      <c r="K1053" s="71" t="s">
        <v>13770</v>
      </c>
      <c r="L1053" s="75"/>
      <c r="M1053" s="76"/>
      <c r="N1053" s="76"/>
      <c r="O1053" s="77"/>
      <c r="P1053" s="78"/>
      <c r="Q1053" s="78"/>
      <c r="R1053" s="88"/>
      <c r="S1053" s="88"/>
      <c r="T1053" s="88"/>
      <c r="U1053" s="88"/>
      <c r="V1053" s="52"/>
      <c r="W1053" s="52"/>
      <c r="X1053" s="52"/>
      <c r="Y1053" s="52"/>
      <c r="Z1053" s="51"/>
      <c r="AA1053" s="73"/>
      <c r="AB1053" s="73"/>
      <c r="AC1053" s="74"/>
      <c r="AD1053" s="80">
        <v>33</v>
      </c>
      <c r="AE1053" s="80">
        <v>566</v>
      </c>
      <c r="AF1053" s="80">
        <v>951</v>
      </c>
      <c r="AG1053" s="80">
        <v>806</v>
      </c>
      <c r="AH1053" s="80"/>
      <c r="AI1053" s="80" t="s">
        <v>8631</v>
      </c>
      <c r="AJ1053" s="80" t="s">
        <v>9334</v>
      </c>
      <c r="AK1053" s="84" t="s">
        <v>9992</v>
      </c>
      <c r="AL1053" s="80"/>
      <c r="AM1053" s="82">
        <v>43111.488125000003</v>
      </c>
      <c r="AN1053" s="80" t="s">
        <v>11418</v>
      </c>
      <c r="AO1053" s="84" t="s">
        <v>12469</v>
      </c>
      <c r="AP1053" s="80" t="s">
        <v>66</v>
      </c>
      <c r="AQ1053" s="2"/>
      <c r="AR1053" s="3"/>
      <c r="AS1053" s="3"/>
      <c r="AT1053" s="3"/>
      <c r="AU1053" s="3"/>
    </row>
    <row r="1054" spans="1:47" x14ac:dyDescent="0.35">
      <c r="A1054" s="66" t="s">
        <v>1041</v>
      </c>
      <c r="B1054" s="67"/>
      <c r="C1054" s="67"/>
      <c r="D1054" s="68"/>
      <c r="E1054" s="70"/>
      <c r="F1054" s="104" t="s">
        <v>11174</v>
      </c>
      <c r="G1054" s="67"/>
      <c r="H1054" s="71"/>
      <c r="I1054" s="72"/>
      <c r="J1054" s="72"/>
      <c r="K1054" s="71" t="s">
        <v>13771</v>
      </c>
      <c r="L1054" s="75"/>
      <c r="M1054" s="76"/>
      <c r="N1054" s="76"/>
      <c r="O1054" s="77"/>
      <c r="P1054" s="78"/>
      <c r="Q1054" s="78"/>
      <c r="R1054" s="88"/>
      <c r="S1054" s="88"/>
      <c r="T1054" s="88"/>
      <c r="U1054" s="88"/>
      <c r="V1054" s="52"/>
      <c r="W1054" s="52"/>
      <c r="X1054" s="52"/>
      <c r="Y1054" s="52"/>
      <c r="Z1054" s="51"/>
      <c r="AA1054" s="73"/>
      <c r="AB1054" s="73"/>
      <c r="AC1054" s="74"/>
      <c r="AD1054" s="80">
        <v>643</v>
      </c>
      <c r="AE1054" s="80">
        <v>148</v>
      </c>
      <c r="AF1054" s="80">
        <v>197</v>
      </c>
      <c r="AG1054" s="80">
        <v>175</v>
      </c>
      <c r="AH1054" s="80"/>
      <c r="AI1054" s="80" t="s">
        <v>8632</v>
      </c>
      <c r="AJ1054" s="80"/>
      <c r="AK1054" s="80"/>
      <c r="AL1054" s="80"/>
      <c r="AM1054" s="82">
        <v>44226.670034722221</v>
      </c>
      <c r="AN1054" s="80" t="s">
        <v>11418</v>
      </c>
      <c r="AO1054" s="84" t="s">
        <v>12470</v>
      </c>
      <c r="AP1054" s="80" t="s">
        <v>66</v>
      </c>
      <c r="AQ1054" s="2"/>
      <c r="AR1054" s="3"/>
      <c r="AS1054" s="3"/>
      <c r="AT1054" s="3"/>
      <c r="AU1054" s="3"/>
    </row>
    <row r="1055" spans="1:47" x14ac:dyDescent="0.35">
      <c r="A1055" s="66" t="s">
        <v>1042</v>
      </c>
      <c r="B1055" s="67"/>
      <c r="C1055" s="67"/>
      <c r="D1055" s="68"/>
      <c r="E1055" s="70"/>
      <c r="F1055" s="104" t="s">
        <v>11175</v>
      </c>
      <c r="G1055" s="67"/>
      <c r="H1055" s="71"/>
      <c r="I1055" s="72"/>
      <c r="J1055" s="72"/>
      <c r="K1055" s="71" t="s">
        <v>13772</v>
      </c>
      <c r="L1055" s="75"/>
      <c r="M1055" s="76"/>
      <c r="N1055" s="76"/>
      <c r="O1055" s="77"/>
      <c r="P1055" s="78"/>
      <c r="Q1055" s="78"/>
      <c r="R1055" s="88"/>
      <c r="S1055" s="88"/>
      <c r="T1055" s="88"/>
      <c r="U1055" s="88"/>
      <c r="V1055" s="52"/>
      <c r="W1055" s="52"/>
      <c r="X1055" s="52"/>
      <c r="Y1055" s="52"/>
      <c r="Z1055" s="51"/>
      <c r="AA1055" s="73"/>
      <c r="AB1055" s="73"/>
      <c r="AC1055" s="74"/>
      <c r="AD1055" s="80">
        <v>4120</v>
      </c>
      <c r="AE1055" s="80">
        <v>1065</v>
      </c>
      <c r="AF1055" s="80">
        <v>38192</v>
      </c>
      <c r="AG1055" s="80">
        <v>28756</v>
      </c>
      <c r="AH1055" s="80"/>
      <c r="AI1055" s="80" t="s">
        <v>8633</v>
      </c>
      <c r="AJ1055" s="80" t="s">
        <v>9336</v>
      </c>
      <c r="AK1055" s="80"/>
      <c r="AL1055" s="80"/>
      <c r="AM1055" s="82">
        <v>43860.921886574077</v>
      </c>
      <c r="AN1055" s="80" t="s">
        <v>11418</v>
      </c>
      <c r="AO1055" s="84" t="s">
        <v>12471</v>
      </c>
      <c r="AP1055" s="80" t="s">
        <v>66</v>
      </c>
      <c r="AQ1055" s="2"/>
      <c r="AR1055" s="3"/>
      <c r="AS1055" s="3"/>
      <c r="AT1055" s="3"/>
      <c r="AU1055" s="3"/>
    </row>
    <row r="1056" spans="1:47" x14ac:dyDescent="0.35">
      <c r="A1056" s="66" t="s">
        <v>1043</v>
      </c>
      <c r="B1056" s="67"/>
      <c r="C1056" s="67"/>
      <c r="D1056" s="68"/>
      <c r="E1056" s="70"/>
      <c r="F1056" s="104" t="s">
        <v>11176</v>
      </c>
      <c r="G1056" s="67"/>
      <c r="H1056" s="71"/>
      <c r="I1056" s="72"/>
      <c r="J1056" s="72"/>
      <c r="K1056" s="71" t="s">
        <v>13773</v>
      </c>
      <c r="L1056" s="75"/>
      <c r="M1056" s="76"/>
      <c r="N1056" s="76"/>
      <c r="O1056" s="77"/>
      <c r="P1056" s="78"/>
      <c r="Q1056" s="78"/>
      <c r="R1056" s="88"/>
      <c r="S1056" s="88"/>
      <c r="T1056" s="88"/>
      <c r="U1056" s="88"/>
      <c r="V1056" s="52"/>
      <c r="W1056" s="52"/>
      <c r="X1056" s="52"/>
      <c r="Y1056" s="52"/>
      <c r="Z1056" s="51"/>
      <c r="AA1056" s="73"/>
      <c r="AB1056" s="73"/>
      <c r="AC1056" s="74"/>
      <c r="AD1056" s="80">
        <v>78</v>
      </c>
      <c r="AE1056" s="80">
        <v>1033</v>
      </c>
      <c r="AF1056" s="80">
        <v>3358</v>
      </c>
      <c r="AG1056" s="80">
        <v>26149</v>
      </c>
      <c r="AH1056" s="80"/>
      <c r="AI1056" s="80" t="s">
        <v>8634</v>
      </c>
      <c r="AJ1056" s="80" t="s">
        <v>9337</v>
      </c>
      <c r="AK1056" s="84" t="s">
        <v>9993</v>
      </c>
      <c r="AL1056" s="80"/>
      <c r="AM1056" s="82">
        <v>43855.207465277781</v>
      </c>
      <c r="AN1056" s="80" t="s">
        <v>11418</v>
      </c>
      <c r="AO1056" s="84" t="s">
        <v>12472</v>
      </c>
      <c r="AP1056" s="80" t="s">
        <v>66</v>
      </c>
      <c r="AQ1056" s="2"/>
      <c r="AR1056" s="3"/>
      <c r="AS1056" s="3"/>
      <c r="AT1056" s="3"/>
      <c r="AU1056" s="3"/>
    </row>
    <row r="1057" spans="1:47" x14ac:dyDescent="0.35">
      <c r="A1057" s="66" t="s">
        <v>1044</v>
      </c>
      <c r="B1057" s="67"/>
      <c r="C1057" s="67"/>
      <c r="D1057" s="68"/>
      <c r="E1057" s="70"/>
      <c r="F1057" s="104" t="s">
        <v>11177</v>
      </c>
      <c r="G1057" s="67"/>
      <c r="H1057" s="71"/>
      <c r="I1057" s="72"/>
      <c r="J1057" s="72"/>
      <c r="K1057" s="71" t="s">
        <v>13774</v>
      </c>
      <c r="L1057" s="75"/>
      <c r="M1057" s="76"/>
      <c r="N1057" s="76"/>
      <c r="O1057" s="77"/>
      <c r="P1057" s="78"/>
      <c r="Q1057" s="78"/>
      <c r="R1057" s="88"/>
      <c r="S1057" s="88"/>
      <c r="T1057" s="88"/>
      <c r="U1057" s="88"/>
      <c r="V1057" s="52"/>
      <c r="W1057" s="52"/>
      <c r="X1057" s="52"/>
      <c r="Y1057" s="52"/>
      <c r="Z1057" s="51"/>
      <c r="AA1057" s="73"/>
      <c r="AB1057" s="73"/>
      <c r="AC1057" s="74"/>
      <c r="AD1057" s="80">
        <v>85</v>
      </c>
      <c r="AE1057" s="80">
        <v>66</v>
      </c>
      <c r="AF1057" s="80">
        <v>370</v>
      </c>
      <c r="AG1057" s="80">
        <v>721</v>
      </c>
      <c r="AH1057" s="80"/>
      <c r="AI1057" s="80" t="s">
        <v>8635</v>
      </c>
      <c r="AJ1057" s="80"/>
      <c r="AK1057" s="80"/>
      <c r="AL1057" s="80"/>
      <c r="AM1057" s="82">
        <v>43822.677025462966</v>
      </c>
      <c r="AN1057" s="80" t="s">
        <v>11418</v>
      </c>
      <c r="AO1057" s="84" t="s">
        <v>12473</v>
      </c>
      <c r="AP1057" s="80" t="s">
        <v>66</v>
      </c>
      <c r="AQ1057" s="2"/>
      <c r="AR1057" s="3"/>
      <c r="AS1057" s="3"/>
      <c r="AT1057" s="3"/>
      <c r="AU1057" s="3"/>
    </row>
    <row r="1058" spans="1:47" x14ac:dyDescent="0.35">
      <c r="A1058" s="66" t="s">
        <v>1045</v>
      </c>
      <c r="B1058" s="67"/>
      <c r="C1058" s="67"/>
      <c r="D1058" s="68"/>
      <c r="E1058" s="70"/>
      <c r="F1058" s="104" t="s">
        <v>11178</v>
      </c>
      <c r="G1058" s="67"/>
      <c r="H1058" s="71"/>
      <c r="I1058" s="72"/>
      <c r="J1058" s="72"/>
      <c r="K1058" s="71" t="s">
        <v>13775</v>
      </c>
      <c r="L1058" s="75"/>
      <c r="M1058" s="76"/>
      <c r="N1058" s="76"/>
      <c r="O1058" s="77"/>
      <c r="P1058" s="78"/>
      <c r="Q1058" s="78"/>
      <c r="R1058" s="88"/>
      <c r="S1058" s="88"/>
      <c r="T1058" s="88"/>
      <c r="U1058" s="88"/>
      <c r="V1058" s="52"/>
      <c r="W1058" s="52"/>
      <c r="X1058" s="52"/>
      <c r="Y1058" s="52"/>
      <c r="Z1058" s="51"/>
      <c r="AA1058" s="73"/>
      <c r="AB1058" s="73"/>
      <c r="AC1058" s="74"/>
      <c r="AD1058" s="80">
        <v>37</v>
      </c>
      <c r="AE1058" s="80">
        <v>3</v>
      </c>
      <c r="AF1058" s="80">
        <v>36</v>
      </c>
      <c r="AG1058" s="80">
        <v>28</v>
      </c>
      <c r="AH1058" s="80"/>
      <c r="AI1058" s="80" t="s">
        <v>8636</v>
      </c>
      <c r="AJ1058" s="80"/>
      <c r="AK1058" s="80"/>
      <c r="AL1058" s="80"/>
      <c r="AM1058" s="82">
        <v>44399.342673611114</v>
      </c>
      <c r="AN1058" s="80" t="s">
        <v>11418</v>
      </c>
      <c r="AO1058" s="84" t="s">
        <v>12474</v>
      </c>
      <c r="AP1058" s="80" t="s">
        <v>66</v>
      </c>
      <c r="AQ1058" s="2"/>
      <c r="AR1058" s="3"/>
      <c r="AS1058" s="3"/>
      <c r="AT1058" s="3"/>
      <c r="AU1058" s="3"/>
    </row>
    <row r="1059" spans="1:47" x14ac:dyDescent="0.35">
      <c r="A1059" s="66" t="s">
        <v>1047</v>
      </c>
      <c r="B1059" s="67"/>
      <c r="C1059" s="67"/>
      <c r="D1059" s="68"/>
      <c r="E1059" s="70"/>
      <c r="F1059" s="104" t="s">
        <v>11179</v>
      </c>
      <c r="G1059" s="67"/>
      <c r="H1059" s="71"/>
      <c r="I1059" s="72"/>
      <c r="J1059" s="72"/>
      <c r="K1059" s="71" t="s">
        <v>13776</v>
      </c>
      <c r="L1059" s="75"/>
      <c r="M1059" s="76"/>
      <c r="N1059" s="76"/>
      <c r="O1059" s="77"/>
      <c r="P1059" s="78"/>
      <c r="Q1059" s="78"/>
      <c r="R1059" s="88"/>
      <c r="S1059" s="88"/>
      <c r="T1059" s="88"/>
      <c r="U1059" s="88"/>
      <c r="V1059" s="52"/>
      <c r="W1059" s="52"/>
      <c r="X1059" s="52"/>
      <c r="Y1059" s="52"/>
      <c r="Z1059" s="51"/>
      <c r="AA1059" s="73"/>
      <c r="AB1059" s="73"/>
      <c r="AC1059" s="74"/>
      <c r="AD1059" s="80">
        <v>6095</v>
      </c>
      <c r="AE1059" s="80">
        <v>7480</v>
      </c>
      <c r="AF1059" s="80">
        <v>34184</v>
      </c>
      <c r="AG1059" s="80">
        <v>15792</v>
      </c>
      <c r="AH1059" s="80"/>
      <c r="AI1059" s="80" t="s">
        <v>8637</v>
      </c>
      <c r="AJ1059" s="80" t="s">
        <v>8875</v>
      </c>
      <c r="AK1059" s="84" t="s">
        <v>9994</v>
      </c>
      <c r="AL1059" s="80"/>
      <c r="AM1059" s="82">
        <v>39896.478090277778</v>
      </c>
      <c r="AN1059" s="80" t="s">
        <v>11418</v>
      </c>
      <c r="AO1059" s="84" t="s">
        <v>12475</v>
      </c>
      <c r="AP1059" s="80" t="s">
        <v>66</v>
      </c>
      <c r="AQ1059" s="2"/>
      <c r="AR1059" s="3"/>
      <c r="AS1059" s="3"/>
      <c r="AT1059" s="3"/>
      <c r="AU1059" s="3"/>
    </row>
    <row r="1060" spans="1:47" x14ac:dyDescent="0.35">
      <c r="A1060" s="66" t="s">
        <v>1048</v>
      </c>
      <c r="B1060" s="67"/>
      <c r="C1060" s="67"/>
      <c r="D1060" s="68"/>
      <c r="E1060" s="70"/>
      <c r="F1060" s="104" t="s">
        <v>11180</v>
      </c>
      <c r="G1060" s="67"/>
      <c r="H1060" s="71"/>
      <c r="I1060" s="72"/>
      <c r="J1060" s="72"/>
      <c r="K1060" s="71" t="s">
        <v>13777</v>
      </c>
      <c r="L1060" s="75"/>
      <c r="M1060" s="76"/>
      <c r="N1060" s="76"/>
      <c r="O1060" s="77"/>
      <c r="P1060" s="78"/>
      <c r="Q1060" s="78"/>
      <c r="R1060" s="88"/>
      <c r="S1060" s="88"/>
      <c r="T1060" s="88"/>
      <c r="U1060" s="88"/>
      <c r="V1060" s="52"/>
      <c r="W1060" s="52"/>
      <c r="X1060" s="52"/>
      <c r="Y1060" s="52"/>
      <c r="Z1060" s="51"/>
      <c r="AA1060" s="73"/>
      <c r="AB1060" s="73"/>
      <c r="AC1060" s="74"/>
      <c r="AD1060" s="80">
        <v>339</v>
      </c>
      <c r="AE1060" s="80">
        <v>204</v>
      </c>
      <c r="AF1060" s="80">
        <v>3620</v>
      </c>
      <c r="AG1060" s="80">
        <v>2464</v>
      </c>
      <c r="AH1060" s="80"/>
      <c r="AI1060" s="80" t="s">
        <v>8638</v>
      </c>
      <c r="AJ1060" s="80" t="s">
        <v>9338</v>
      </c>
      <c r="AK1060" s="80"/>
      <c r="AL1060" s="80"/>
      <c r="AM1060" s="82">
        <v>41908.88486111111</v>
      </c>
      <c r="AN1060" s="80" t="s">
        <v>11418</v>
      </c>
      <c r="AO1060" s="84" t="s">
        <v>12476</v>
      </c>
      <c r="AP1060" s="80" t="s">
        <v>66</v>
      </c>
      <c r="AQ1060" s="2"/>
      <c r="AR1060" s="3"/>
      <c r="AS1060" s="3"/>
      <c r="AT1060" s="3"/>
      <c r="AU1060" s="3"/>
    </row>
    <row r="1061" spans="1:47" x14ac:dyDescent="0.35">
      <c r="A1061" s="66" t="s">
        <v>1442</v>
      </c>
      <c r="B1061" s="67"/>
      <c r="C1061" s="67"/>
      <c r="D1061" s="68"/>
      <c r="E1061" s="70"/>
      <c r="F1061" s="104" t="s">
        <v>11181</v>
      </c>
      <c r="G1061" s="67"/>
      <c r="H1061" s="71"/>
      <c r="I1061" s="72"/>
      <c r="J1061" s="72"/>
      <c r="K1061" s="71" t="s">
        <v>13778</v>
      </c>
      <c r="L1061" s="75"/>
      <c r="M1061" s="76"/>
      <c r="N1061" s="76"/>
      <c r="O1061" s="77"/>
      <c r="P1061" s="78"/>
      <c r="Q1061" s="78"/>
      <c r="R1061" s="88"/>
      <c r="S1061" s="88"/>
      <c r="T1061" s="88"/>
      <c r="U1061" s="88"/>
      <c r="V1061" s="52"/>
      <c r="W1061" s="52"/>
      <c r="X1061" s="52"/>
      <c r="Y1061" s="52"/>
      <c r="Z1061" s="51"/>
      <c r="AA1061" s="73"/>
      <c r="AB1061" s="73"/>
      <c r="AC1061" s="74"/>
      <c r="AD1061" s="80">
        <v>646</v>
      </c>
      <c r="AE1061" s="80">
        <v>7158</v>
      </c>
      <c r="AF1061" s="80">
        <v>16610</v>
      </c>
      <c r="AG1061" s="80">
        <v>9487</v>
      </c>
      <c r="AH1061" s="80"/>
      <c r="AI1061" s="80" t="s">
        <v>8639</v>
      </c>
      <c r="AJ1061" s="80" t="s">
        <v>8898</v>
      </c>
      <c r="AK1061" s="84" t="s">
        <v>9995</v>
      </c>
      <c r="AL1061" s="80"/>
      <c r="AM1061" s="82">
        <v>43098.340115740742</v>
      </c>
      <c r="AN1061" s="80" t="s">
        <v>11418</v>
      </c>
      <c r="AO1061" s="84" t="s">
        <v>12477</v>
      </c>
      <c r="AP1061" s="80" t="s">
        <v>65</v>
      </c>
      <c r="AQ1061" s="2"/>
      <c r="AR1061" s="3"/>
      <c r="AS1061" s="3"/>
      <c r="AT1061" s="3"/>
      <c r="AU1061" s="3"/>
    </row>
    <row r="1062" spans="1:47" x14ac:dyDescent="0.35">
      <c r="A1062" s="66" t="s">
        <v>1049</v>
      </c>
      <c r="B1062" s="67"/>
      <c r="C1062" s="67"/>
      <c r="D1062" s="68"/>
      <c r="E1062" s="70"/>
      <c r="F1062" s="104" t="s">
        <v>11182</v>
      </c>
      <c r="G1062" s="67"/>
      <c r="H1062" s="71"/>
      <c r="I1062" s="72"/>
      <c r="J1062" s="72"/>
      <c r="K1062" s="71" t="s">
        <v>13779</v>
      </c>
      <c r="L1062" s="75"/>
      <c r="M1062" s="76"/>
      <c r="N1062" s="76"/>
      <c r="O1062" s="77"/>
      <c r="P1062" s="78"/>
      <c r="Q1062" s="78"/>
      <c r="R1062" s="88"/>
      <c r="S1062" s="88"/>
      <c r="T1062" s="88"/>
      <c r="U1062" s="88"/>
      <c r="V1062" s="52"/>
      <c r="W1062" s="52"/>
      <c r="X1062" s="52"/>
      <c r="Y1062" s="52"/>
      <c r="Z1062" s="51"/>
      <c r="AA1062" s="73"/>
      <c r="AB1062" s="73"/>
      <c r="AC1062" s="74"/>
      <c r="AD1062" s="80">
        <v>78</v>
      </c>
      <c r="AE1062" s="80">
        <v>1810</v>
      </c>
      <c r="AF1062" s="80">
        <v>5090</v>
      </c>
      <c r="AG1062" s="80">
        <v>298</v>
      </c>
      <c r="AH1062" s="80"/>
      <c r="AI1062" s="80" t="s">
        <v>8640</v>
      </c>
      <c r="AJ1062" s="80" t="s">
        <v>9339</v>
      </c>
      <c r="AK1062" s="84" t="s">
        <v>9996</v>
      </c>
      <c r="AL1062" s="80"/>
      <c r="AM1062" s="82">
        <v>41150.53324074074</v>
      </c>
      <c r="AN1062" s="80" t="s">
        <v>11418</v>
      </c>
      <c r="AO1062" s="84" t="s">
        <v>12478</v>
      </c>
      <c r="AP1062" s="80" t="s">
        <v>66</v>
      </c>
      <c r="AQ1062" s="2"/>
      <c r="AR1062" s="3"/>
      <c r="AS1062" s="3"/>
      <c r="AT1062" s="3"/>
      <c r="AU1062" s="3"/>
    </row>
    <row r="1063" spans="1:47" x14ac:dyDescent="0.35">
      <c r="A1063" s="66" t="s">
        <v>1050</v>
      </c>
      <c r="B1063" s="67"/>
      <c r="C1063" s="67"/>
      <c r="D1063" s="68"/>
      <c r="E1063" s="70"/>
      <c r="F1063" s="104" t="s">
        <v>11183</v>
      </c>
      <c r="G1063" s="67"/>
      <c r="H1063" s="71"/>
      <c r="I1063" s="72"/>
      <c r="J1063" s="72"/>
      <c r="K1063" s="71" t="s">
        <v>13780</v>
      </c>
      <c r="L1063" s="75"/>
      <c r="M1063" s="76"/>
      <c r="N1063" s="76"/>
      <c r="O1063" s="77"/>
      <c r="P1063" s="78"/>
      <c r="Q1063" s="78"/>
      <c r="R1063" s="88"/>
      <c r="S1063" s="88"/>
      <c r="T1063" s="88"/>
      <c r="U1063" s="88"/>
      <c r="V1063" s="52"/>
      <c r="W1063" s="52"/>
      <c r="X1063" s="52"/>
      <c r="Y1063" s="52"/>
      <c r="Z1063" s="51"/>
      <c r="AA1063" s="73"/>
      <c r="AB1063" s="73"/>
      <c r="AC1063" s="74"/>
      <c r="AD1063" s="80">
        <v>158</v>
      </c>
      <c r="AE1063" s="80">
        <v>97</v>
      </c>
      <c r="AF1063" s="80">
        <v>325</v>
      </c>
      <c r="AG1063" s="80">
        <v>694</v>
      </c>
      <c r="AH1063" s="80"/>
      <c r="AI1063" s="80" t="s">
        <v>8641</v>
      </c>
      <c r="AJ1063" s="80" t="s">
        <v>3494</v>
      </c>
      <c r="AK1063" s="84" t="s">
        <v>9997</v>
      </c>
      <c r="AL1063" s="80"/>
      <c r="AM1063" s="82">
        <v>44024.790949074071</v>
      </c>
      <c r="AN1063" s="80" t="s">
        <v>11418</v>
      </c>
      <c r="AO1063" s="84" t="s">
        <v>12479</v>
      </c>
      <c r="AP1063" s="80" t="s">
        <v>66</v>
      </c>
      <c r="AQ1063" s="2"/>
      <c r="AR1063" s="3"/>
      <c r="AS1063" s="3"/>
      <c r="AT1063" s="3"/>
      <c r="AU1063" s="3"/>
    </row>
    <row r="1064" spans="1:47" x14ac:dyDescent="0.35">
      <c r="A1064" s="66" t="s">
        <v>1443</v>
      </c>
      <c r="B1064" s="67"/>
      <c r="C1064" s="67"/>
      <c r="D1064" s="68"/>
      <c r="E1064" s="70"/>
      <c r="F1064" s="104" t="s">
        <v>10201</v>
      </c>
      <c r="G1064" s="67"/>
      <c r="H1064" s="71"/>
      <c r="I1064" s="72"/>
      <c r="J1064" s="72"/>
      <c r="K1064" s="71" t="s">
        <v>13781</v>
      </c>
      <c r="L1064" s="75"/>
      <c r="M1064" s="76"/>
      <c r="N1064" s="76"/>
      <c r="O1064" s="77"/>
      <c r="P1064" s="78"/>
      <c r="Q1064" s="78"/>
      <c r="R1064" s="88"/>
      <c r="S1064" s="88"/>
      <c r="T1064" s="88"/>
      <c r="U1064" s="88"/>
      <c r="V1064" s="52"/>
      <c r="W1064" s="52"/>
      <c r="X1064" s="52"/>
      <c r="Y1064" s="52"/>
      <c r="Z1064" s="51"/>
      <c r="AA1064" s="73"/>
      <c r="AB1064" s="73"/>
      <c r="AC1064" s="74"/>
      <c r="AD1064" s="80">
        <v>0</v>
      </c>
      <c r="AE1064" s="80">
        <v>0</v>
      </c>
      <c r="AF1064" s="80">
        <v>0</v>
      </c>
      <c r="AG1064" s="80">
        <v>0</v>
      </c>
      <c r="AH1064" s="80"/>
      <c r="AI1064" s="80" t="s">
        <v>8642</v>
      </c>
      <c r="AJ1064" s="80" t="s">
        <v>9340</v>
      </c>
      <c r="AK1064" s="84" t="s">
        <v>9998</v>
      </c>
      <c r="AL1064" s="80"/>
      <c r="AM1064" s="82">
        <v>40712.308240740742</v>
      </c>
      <c r="AN1064" s="80" t="s">
        <v>11418</v>
      </c>
      <c r="AO1064" s="84" t="s">
        <v>12480</v>
      </c>
      <c r="AP1064" s="80" t="s">
        <v>65</v>
      </c>
      <c r="AQ1064" s="2"/>
      <c r="AR1064" s="3"/>
      <c r="AS1064" s="3"/>
      <c r="AT1064" s="3"/>
      <c r="AU1064" s="3"/>
    </row>
    <row r="1065" spans="1:47" x14ac:dyDescent="0.35">
      <c r="A1065" s="66" t="s">
        <v>1052</v>
      </c>
      <c r="B1065" s="67"/>
      <c r="C1065" s="67"/>
      <c r="D1065" s="68"/>
      <c r="E1065" s="70"/>
      <c r="F1065" s="104" t="s">
        <v>11184</v>
      </c>
      <c r="G1065" s="67"/>
      <c r="H1065" s="71"/>
      <c r="I1065" s="72"/>
      <c r="J1065" s="72"/>
      <c r="K1065" s="71" t="s">
        <v>13782</v>
      </c>
      <c r="L1065" s="75"/>
      <c r="M1065" s="76"/>
      <c r="N1065" s="76"/>
      <c r="O1065" s="77"/>
      <c r="P1065" s="78"/>
      <c r="Q1065" s="78"/>
      <c r="R1065" s="88"/>
      <c r="S1065" s="88"/>
      <c r="T1065" s="88"/>
      <c r="U1065" s="88"/>
      <c r="V1065" s="52"/>
      <c r="W1065" s="52"/>
      <c r="X1065" s="52"/>
      <c r="Y1065" s="52"/>
      <c r="Z1065" s="51"/>
      <c r="AA1065" s="73"/>
      <c r="AB1065" s="73"/>
      <c r="AC1065" s="74"/>
      <c r="AD1065" s="80">
        <v>467</v>
      </c>
      <c r="AE1065" s="80">
        <v>604</v>
      </c>
      <c r="AF1065" s="80">
        <v>2076</v>
      </c>
      <c r="AG1065" s="80">
        <v>266</v>
      </c>
      <c r="AH1065" s="80"/>
      <c r="AI1065" s="80" t="s">
        <v>8643</v>
      </c>
      <c r="AJ1065" s="80" t="s">
        <v>9341</v>
      </c>
      <c r="AK1065" s="84" t="s">
        <v>9999</v>
      </c>
      <c r="AL1065" s="80"/>
      <c r="AM1065" s="82">
        <v>40741.658379629633</v>
      </c>
      <c r="AN1065" s="80" t="s">
        <v>11418</v>
      </c>
      <c r="AO1065" s="84" t="s">
        <v>12481</v>
      </c>
      <c r="AP1065" s="80" t="s">
        <v>66</v>
      </c>
      <c r="AQ1065" s="2"/>
      <c r="AR1065" s="3"/>
      <c r="AS1065" s="3"/>
      <c r="AT1065" s="3"/>
      <c r="AU1065" s="3"/>
    </row>
    <row r="1066" spans="1:47" x14ac:dyDescent="0.35">
      <c r="A1066" s="66" t="s">
        <v>1054</v>
      </c>
      <c r="B1066" s="67"/>
      <c r="C1066" s="67"/>
      <c r="D1066" s="68"/>
      <c r="E1066" s="70"/>
      <c r="F1066" s="104" t="s">
        <v>11185</v>
      </c>
      <c r="G1066" s="67"/>
      <c r="H1066" s="71"/>
      <c r="I1066" s="72"/>
      <c r="J1066" s="72"/>
      <c r="K1066" s="71" t="s">
        <v>13783</v>
      </c>
      <c r="L1066" s="75"/>
      <c r="M1066" s="76"/>
      <c r="N1066" s="76"/>
      <c r="O1066" s="77"/>
      <c r="P1066" s="78"/>
      <c r="Q1066" s="78"/>
      <c r="R1066" s="88"/>
      <c r="S1066" s="88"/>
      <c r="T1066" s="88"/>
      <c r="U1066" s="88"/>
      <c r="V1066" s="52"/>
      <c r="W1066" s="52"/>
      <c r="X1066" s="52"/>
      <c r="Y1066" s="52"/>
      <c r="Z1066" s="51"/>
      <c r="AA1066" s="73"/>
      <c r="AB1066" s="73"/>
      <c r="AC1066" s="74"/>
      <c r="AD1066" s="80">
        <v>877</v>
      </c>
      <c r="AE1066" s="80">
        <v>561</v>
      </c>
      <c r="AF1066" s="80">
        <v>3664</v>
      </c>
      <c r="AG1066" s="80">
        <v>49</v>
      </c>
      <c r="AH1066" s="80"/>
      <c r="AI1066" s="80" t="s">
        <v>8644</v>
      </c>
      <c r="AJ1066" s="80" t="s">
        <v>8898</v>
      </c>
      <c r="AK1066" s="84" t="s">
        <v>10000</v>
      </c>
      <c r="AL1066" s="80"/>
      <c r="AM1066" s="82">
        <v>42515.481180555558</v>
      </c>
      <c r="AN1066" s="80" t="s">
        <v>11418</v>
      </c>
      <c r="AO1066" s="84" t="s">
        <v>12482</v>
      </c>
      <c r="AP1066" s="80" t="s">
        <v>66</v>
      </c>
      <c r="AQ1066" s="2"/>
      <c r="AR1066" s="3"/>
      <c r="AS1066" s="3"/>
      <c r="AT1066" s="3"/>
      <c r="AU1066" s="3"/>
    </row>
    <row r="1067" spans="1:47" x14ac:dyDescent="0.35">
      <c r="A1067" s="66" t="s">
        <v>1055</v>
      </c>
      <c r="B1067" s="67"/>
      <c r="C1067" s="67"/>
      <c r="D1067" s="68"/>
      <c r="E1067" s="70"/>
      <c r="F1067" s="104" t="s">
        <v>11186</v>
      </c>
      <c r="G1067" s="67"/>
      <c r="H1067" s="71"/>
      <c r="I1067" s="72"/>
      <c r="J1067" s="72"/>
      <c r="K1067" s="71" t="s">
        <v>13784</v>
      </c>
      <c r="L1067" s="75"/>
      <c r="M1067" s="76"/>
      <c r="N1067" s="76"/>
      <c r="O1067" s="77"/>
      <c r="P1067" s="78"/>
      <c r="Q1067" s="78"/>
      <c r="R1067" s="88"/>
      <c r="S1067" s="88"/>
      <c r="T1067" s="88"/>
      <c r="U1067" s="88"/>
      <c r="V1067" s="52"/>
      <c r="W1067" s="52"/>
      <c r="X1067" s="52"/>
      <c r="Y1067" s="52"/>
      <c r="Z1067" s="51"/>
      <c r="AA1067" s="73"/>
      <c r="AB1067" s="73"/>
      <c r="AC1067" s="74"/>
      <c r="AD1067" s="80">
        <v>312</v>
      </c>
      <c r="AE1067" s="80">
        <v>317</v>
      </c>
      <c r="AF1067" s="80">
        <v>1344</v>
      </c>
      <c r="AG1067" s="80">
        <v>3622</v>
      </c>
      <c r="AH1067" s="80"/>
      <c r="AI1067" s="80"/>
      <c r="AJ1067" s="80"/>
      <c r="AK1067" s="80"/>
      <c r="AL1067" s="80"/>
      <c r="AM1067" s="82">
        <v>41682.679398148146</v>
      </c>
      <c r="AN1067" s="80" t="s">
        <v>11418</v>
      </c>
      <c r="AO1067" s="84" t="s">
        <v>12483</v>
      </c>
      <c r="AP1067" s="80" t="s">
        <v>66</v>
      </c>
      <c r="AQ1067" s="2"/>
      <c r="AR1067" s="3"/>
      <c r="AS1067" s="3"/>
      <c r="AT1067" s="3"/>
      <c r="AU1067" s="3"/>
    </row>
    <row r="1068" spans="1:47" x14ac:dyDescent="0.35">
      <c r="A1068" s="66" t="s">
        <v>1056</v>
      </c>
      <c r="B1068" s="67"/>
      <c r="C1068" s="67"/>
      <c r="D1068" s="68"/>
      <c r="E1068" s="70"/>
      <c r="F1068" s="104" t="s">
        <v>11187</v>
      </c>
      <c r="G1068" s="67"/>
      <c r="H1068" s="71"/>
      <c r="I1068" s="72"/>
      <c r="J1068" s="72"/>
      <c r="K1068" s="71" t="s">
        <v>13785</v>
      </c>
      <c r="L1068" s="75"/>
      <c r="M1068" s="76"/>
      <c r="N1068" s="76"/>
      <c r="O1068" s="77"/>
      <c r="P1068" s="78"/>
      <c r="Q1068" s="78"/>
      <c r="R1068" s="88"/>
      <c r="S1068" s="88"/>
      <c r="T1068" s="88"/>
      <c r="U1068" s="88"/>
      <c r="V1068" s="52"/>
      <c r="W1068" s="52"/>
      <c r="X1068" s="52"/>
      <c r="Y1068" s="52"/>
      <c r="Z1068" s="51"/>
      <c r="AA1068" s="73"/>
      <c r="AB1068" s="73"/>
      <c r="AC1068" s="74"/>
      <c r="AD1068" s="80">
        <v>360</v>
      </c>
      <c r="AE1068" s="80">
        <v>504</v>
      </c>
      <c r="AF1068" s="80">
        <v>4271</v>
      </c>
      <c r="AG1068" s="80">
        <v>3230</v>
      </c>
      <c r="AH1068" s="80"/>
      <c r="AI1068" s="80" t="s">
        <v>8645</v>
      </c>
      <c r="AJ1068" s="80"/>
      <c r="AK1068" s="80"/>
      <c r="AL1068" s="80"/>
      <c r="AM1068" s="82">
        <v>44070.386180555557</v>
      </c>
      <c r="AN1068" s="80" t="s">
        <v>11418</v>
      </c>
      <c r="AO1068" s="84" t="s">
        <v>12484</v>
      </c>
      <c r="AP1068" s="80" t="s">
        <v>66</v>
      </c>
      <c r="AQ1068" s="2"/>
      <c r="AR1068" s="3"/>
      <c r="AS1068" s="3"/>
      <c r="AT1068" s="3"/>
      <c r="AU1068" s="3"/>
    </row>
    <row r="1069" spans="1:47" x14ac:dyDescent="0.35">
      <c r="A1069" s="66" t="s">
        <v>1057</v>
      </c>
      <c r="B1069" s="67"/>
      <c r="C1069" s="67"/>
      <c r="D1069" s="68"/>
      <c r="E1069" s="70"/>
      <c r="F1069" s="104" t="s">
        <v>11188</v>
      </c>
      <c r="G1069" s="67"/>
      <c r="H1069" s="71"/>
      <c r="I1069" s="72"/>
      <c r="J1069" s="72"/>
      <c r="K1069" s="71" t="s">
        <v>13786</v>
      </c>
      <c r="L1069" s="75"/>
      <c r="M1069" s="76"/>
      <c r="N1069" s="76"/>
      <c r="O1069" s="77"/>
      <c r="P1069" s="78"/>
      <c r="Q1069" s="78"/>
      <c r="R1069" s="88"/>
      <c r="S1069" s="88"/>
      <c r="T1069" s="88"/>
      <c r="U1069" s="88"/>
      <c r="V1069" s="52"/>
      <c r="W1069" s="52"/>
      <c r="X1069" s="52"/>
      <c r="Y1069" s="52"/>
      <c r="Z1069" s="51"/>
      <c r="AA1069" s="73"/>
      <c r="AB1069" s="73"/>
      <c r="AC1069" s="74"/>
      <c r="AD1069" s="80">
        <v>98</v>
      </c>
      <c r="AE1069" s="80">
        <v>410</v>
      </c>
      <c r="AF1069" s="80">
        <v>36593</v>
      </c>
      <c r="AG1069" s="80">
        <v>48554</v>
      </c>
      <c r="AH1069" s="80"/>
      <c r="AI1069" s="80"/>
      <c r="AJ1069" s="80" t="s">
        <v>9334</v>
      </c>
      <c r="AK1069" s="80"/>
      <c r="AL1069" s="80"/>
      <c r="AM1069" s="82">
        <v>43234.203125</v>
      </c>
      <c r="AN1069" s="80" t="s">
        <v>11418</v>
      </c>
      <c r="AO1069" s="84" t="s">
        <v>12485</v>
      </c>
      <c r="AP1069" s="80" t="s">
        <v>66</v>
      </c>
      <c r="AQ1069" s="2"/>
      <c r="AR1069" s="3"/>
      <c r="AS1069" s="3"/>
      <c r="AT1069" s="3"/>
      <c r="AU1069" s="3"/>
    </row>
    <row r="1070" spans="1:47" x14ac:dyDescent="0.35">
      <c r="A1070" s="66" t="s">
        <v>1058</v>
      </c>
      <c r="B1070" s="67"/>
      <c r="C1070" s="67"/>
      <c r="D1070" s="68"/>
      <c r="E1070" s="70"/>
      <c r="F1070" s="104" t="s">
        <v>11189</v>
      </c>
      <c r="G1070" s="67"/>
      <c r="H1070" s="71"/>
      <c r="I1070" s="72"/>
      <c r="J1070" s="72"/>
      <c r="K1070" s="71" t="s">
        <v>13787</v>
      </c>
      <c r="L1070" s="75"/>
      <c r="M1070" s="76"/>
      <c r="N1070" s="76"/>
      <c r="O1070" s="77"/>
      <c r="P1070" s="78"/>
      <c r="Q1070" s="78"/>
      <c r="R1070" s="88"/>
      <c r="S1070" s="88"/>
      <c r="T1070" s="88"/>
      <c r="U1070" s="88"/>
      <c r="V1070" s="52"/>
      <c r="W1070" s="52"/>
      <c r="X1070" s="52"/>
      <c r="Y1070" s="52"/>
      <c r="Z1070" s="51"/>
      <c r="AA1070" s="73"/>
      <c r="AB1070" s="73"/>
      <c r="AC1070" s="74"/>
      <c r="AD1070" s="80">
        <v>742</v>
      </c>
      <c r="AE1070" s="80">
        <v>2646</v>
      </c>
      <c r="AF1070" s="80">
        <v>1749</v>
      </c>
      <c r="AG1070" s="80">
        <v>2147</v>
      </c>
      <c r="AH1070" s="80"/>
      <c r="AI1070" s="80" t="s">
        <v>8646</v>
      </c>
      <c r="AJ1070" s="80" t="s">
        <v>8892</v>
      </c>
      <c r="AK1070" s="84" t="s">
        <v>10001</v>
      </c>
      <c r="AL1070" s="80"/>
      <c r="AM1070" s="82">
        <v>40730.334479166668</v>
      </c>
      <c r="AN1070" s="80" t="s">
        <v>11418</v>
      </c>
      <c r="AO1070" s="84" t="s">
        <v>12486</v>
      </c>
      <c r="AP1070" s="80" t="s">
        <v>66</v>
      </c>
      <c r="AQ1070" s="2"/>
      <c r="AR1070" s="3"/>
      <c r="AS1070" s="3"/>
      <c r="AT1070" s="3"/>
      <c r="AU1070" s="3"/>
    </row>
    <row r="1071" spans="1:47" x14ac:dyDescent="0.35">
      <c r="A1071" s="66" t="s">
        <v>1059</v>
      </c>
      <c r="B1071" s="67"/>
      <c r="C1071" s="67"/>
      <c r="D1071" s="68"/>
      <c r="E1071" s="70"/>
      <c r="F1071" s="104" t="s">
        <v>11190</v>
      </c>
      <c r="G1071" s="67"/>
      <c r="H1071" s="71"/>
      <c r="I1071" s="72"/>
      <c r="J1071" s="72"/>
      <c r="K1071" s="71" t="s">
        <v>13788</v>
      </c>
      <c r="L1071" s="75"/>
      <c r="M1071" s="76"/>
      <c r="N1071" s="76"/>
      <c r="O1071" s="77"/>
      <c r="P1071" s="78"/>
      <c r="Q1071" s="78"/>
      <c r="R1071" s="88"/>
      <c r="S1071" s="88"/>
      <c r="T1071" s="88"/>
      <c r="U1071" s="88"/>
      <c r="V1071" s="52"/>
      <c r="W1071" s="52"/>
      <c r="X1071" s="52"/>
      <c r="Y1071" s="52"/>
      <c r="Z1071" s="51"/>
      <c r="AA1071" s="73"/>
      <c r="AB1071" s="73"/>
      <c r="AC1071" s="74"/>
      <c r="AD1071" s="80">
        <v>161</v>
      </c>
      <c r="AE1071" s="80">
        <v>205</v>
      </c>
      <c r="AF1071" s="80">
        <v>4671</v>
      </c>
      <c r="AG1071" s="80">
        <v>3050</v>
      </c>
      <c r="AH1071" s="80"/>
      <c r="AI1071" s="80" t="s">
        <v>8647</v>
      </c>
      <c r="AJ1071" s="80" t="s">
        <v>9342</v>
      </c>
      <c r="AK1071" s="84" t="s">
        <v>10002</v>
      </c>
      <c r="AL1071" s="80"/>
      <c r="AM1071" s="82">
        <v>41092.771597222221</v>
      </c>
      <c r="AN1071" s="80" t="s">
        <v>11418</v>
      </c>
      <c r="AO1071" s="84" t="s">
        <v>12487</v>
      </c>
      <c r="AP1071" s="80" t="s">
        <v>66</v>
      </c>
      <c r="AQ1071" s="2"/>
      <c r="AR1071" s="3"/>
      <c r="AS1071" s="3"/>
      <c r="AT1071" s="3"/>
      <c r="AU1071" s="3"/>
    </row>
    <row r="1072" spans="1:47" x14ac:dyDescent="0.35">
      <c r="A1072" s="66" t="s">
        <v>1060</v>
      </c>
      <c r="B1072" s="67"/>
      <c r="C1072" s="67"/>
      <c r="D1072" s="68"/>
      <c r="E1072" s="70"/>
      <c r="F1072" s="104" t="s">
        <v>11191</v>
      </c>
      <c r="G1072" s="67"/>
      <c r="H1072" s="71"/>
      <c r="I1072" s="72"/>
      <c r="J1072" s="72"/>
      <c r="K1072" s="71" t="s">
        <v>13789</v>
      </c>
      <c r="L1072" s="75"/>
      <c r="M1072" s="76"/>
      <c r="N1072" s="76"/>
      <c r="O1072" s="77"/>
      <c r="P1072" s="78"/>
      <c r="Q1072" s="78"/>
      <c r="R1072" s="88"/>
      <c r="S1072" s="88"/>
      <c r="T1072" s="88"/>
      <c r="U1072" s="88"/>
      <c r="V1072" s="52"/>
      <c r="W1072" s="52"/>
      <c r="X1072" s="52"/>
      <c r="Y1072" s="52"/>
      <c r="Z1072" s="51"/>
      <c r="AA1072" s="73"/>
      <c r="AB1072" s="73"/>
      <c r="AC1072" s="74"/>
      <c r="AD1072" s="80">
        <v>941</v>
      </c>
      <c r="AE1072" s="80">
        <v>79</v>
      </c>
      <c r="AF1072" s="80">
        <v>3689</v>
      </c>
      <c r="AG1072" s="80">
        <v>176</v>
      </c>
      <c r="AH1072" s="80"/>
      <c r="AI1072" s="80" t="s">
        <v>8648</v>
      </c>
      <c r="AJ1072" s="80" t="s">
        <v>9343</v>
      </c>
      <c r="AK1072" s="80"/>
      <c r="AL1072" s="80"/>
      <c r="AM1072" s="82">
        <v>42746.611018518517</v>
      </c>
      <c r="AN1072" s="80" t="s">
        <v>11418</v>
      </c>
      <c r="AO1072" s="84" t="s">
        <v>12488</v>
      </c>
      <c r="AP1072" s="80" t="s">
        <v>66</v>
      </c>
      <c r="AQ1072" s="2"/>
      <c r="AR1072" s="3"/>
      <c r="AS1072" s="3"/>
      <c r="AT1072" s="3"/>
      <c r="AU1072" s="3"/>
    </row>
    <row r="1073" spans="1:47" x14ac:dyDescent="0.35">
      <c r="A1073" s="66" t="s">
        <v>1259</v>
      </c>
      <c r="B1073" s="67"/>
      <c r="C1073" s="67"/>
      <c r="D1073" s="68"/>
      <c r="E1073" s="70"/>
      <c r="F1073" s="104" t="s">
        <v>11192</v>
      </c>
      <c r="G1073" s="67"/>
      <c r="H1073" s="71"/>
      <c r="I1073" s="72"/>
      <c r="J1073" s="72"/>
      <c r="K1073" s="71" t="s">
        <v>13790</v>
      </c>
      <c r="L1073" s="75"/>
      <c r="M1073" s="76"/>
      <c r="N1073" s="76"/>
      <c r="O1073" s="77"/>
      <c r="P1073" s="78"/>
      <c r="Q1073" s="78"/>
      <c r="R1073" s="88"/>
      <c r="S1073" s="88"/>
      <c r="T1073" s="88"/>
      <c r="U1073" s="88"/>
      <c r="V1073" s="52"/>
      <c r="W1073" s="52"/>
      <c r="X1073" s="52"/>
      <c r="Y1073" s="52"/>
      <c r="Z1073" s="51"/>
      <c r="AA1073" s="73"/>
      <c r="AB1073" s="73"/>
      <c r="AC1073" s="74"/>
      <c r="AD1073" s="80">
        <v>134</v>
      </c>
      <c r="AE1073" s="80">
        <v>799</v>
      </c>
      <c r="AF1073" s="80">
        <v>1447</v>
      </c>
      <c r="AG1073" s="80">
        <v>234</v>
      </c>
      <c r="AH1073" s="80"/>
      <c r="AI1073" s="80"/>
      <c r="AJ1073" s="80" t="s">
        <v>9344</v>
      </c>
      <c r="AK1073" s="84" t="s">
        <v>10003</v>
      </c>
      <c r="AL1073" s="80"/>
      <c r="AM1073" s="82">
        <v>39979.345393518517</v>
      </c>
      <c r="AN1073" s="80" t="s">
        <v>11418</v>
      </c>
      <c r="AO1073" s="84" t="s">
        <v>12489</v>
      </c>
      <c r="AP1073" s="80" t="s">
        <v>66</v>
      </c>
      <c r="AQ1073" s="2"/>
      <c r="AR1073" s="3"/>
      <c r="AS1073" s="3"/>
      <c r="AT1073" s="3"/>
      <c r="AU1073" s="3"/>
    </row>
    <row r="1074" spans="1:47" x14ac:dyDescent="0.35">
      <c r="A1074" s="66" t="s">
        <v>1061</v>
      </c>
      <c r="B1074" s="67"/>
      <c r="C1074" s="67"/>
      <c r="D1074" s="68"/>
      <c r="E1074" s="70"/>
      <c r="F1074" s="104" t="s">
        <v>11193</v>
      </c>
      <c r="G1074" s="67"/>
      <c r="H1074" s="71"/>
      <c r="I1074" s="72"/>
      <c r="J1074" s="72"/>
      <c r="K1074" s="71" t="s">
        <v>13791</v>
      </c>
      <c r="L1074" s="75"/>
      <c r="M1074" s="76"/>
      <c r="N1074" s="76"/>
      <c r="O1074" s="77"/>
      <c r="P1074" s="78"/>
      <c r="Q1074" s="78"/>
      <c r="R1074" s="88"/>
      <c r="S1074" s="88"/>
      <c r="T1074" s="88"/>
      <c r="U1074" s="88"/>
      <c r="V1074" s="52"/>
      <c r="W1074" s="52"/>
      <c r="X1074" s="52"/>
      <c r="Y1074" s="52"/>
      <c r="Z1074" s="51"/>
      <c r="AA1074" s="73"/>
      <c r="AB1074" s="73"/>
      <c r="AC1074" s="74"/>
      <c r="AD1074" s="80">
        <v>25506</v>
      </c>
      <c r="AE1074" s="80">
        <v>23295</v>
      </c>
      <c r="AF1074" s="80">
        <v>297938</v>
      </c>
      <c r="AG1074" s="80">
        <v>144561</v>
      </c>
      <c r="AH1074" s="80"/>
      <c r="AI1074" s="80" t="s">
        <v>8649</v>
      </c>
      <c r="AJ1074" s="80" t="s">
        <v>9345</v>
      </c>
      <c r="AK1074" s="84" t="s">
        <v>10004</v>
      </c>
      <c r="AL1074" s="80"/>
      <c r="AM1074" s="82">
        <v>42066.643622685187</v>
      </c>
      <c r="AN1074" s="80" t="s">
        <v>11418</v>
      </c>
      <c r="AO1074" s="84" t="s">
        <v>12490</v>
      </c>
      <c r="AP1074" s="80" t="s">
        <v>66</v>
      </c>
      <c r="AQ1074" s="2"/>
      <c r="AR1074" s="3"/>
      <c r="AS1074" s="3"/>
      <c r="AT1074" s="3"/>
      <c r="AU1074" s="3"/>
    </row>
    <row r="1075" spans="1:47" x14ac:dyDescent="0.35">
      <c r="A1075" s="66" t="s">
        <v>1062</v>
      </c>
      <c r="B1075" s="67"/>
      <c r="C1075" s="67"/>
      <c r="D1075" s="68"/>
      <c r="E1075" s="70"/>
      <c r="F1075" s="104" t="s">
        <v>11194</v>
      </c>
      <c r="G1075" s="67"/>
      <c r="H1075" s="71"/>
      <c r="I1075" s="72"/>
      <c r="J1075" s="72"/>
      <c r="K1075" s="71" t="s">
        <v>13792</v>
      </c>
      <c r="L1075" s="75"/>
      <c r="M1075" s="76"/>
      <c r="N1075" s="76"/>
      <c r="O1075" s="77"/>
      <c r="P1075" s="78"/>
      <c r="Q1075" s="78"/>
      <c r="R1075" s="88"/>
      <c r="S1075" s="88"/>
      <c r="T1075" s="88"/>
      <c r="U1075" s="88"/>
      <c r="V1075" s="52"/>
      <c r="W1075" s="52"/>
      <c r="X1075" s="52"/>
      <c r="Y1075" s="52"/>
      <c r="Z1075" s="51"/>
      <c r="AA1075" s="73"/>
      <c r="AB1075" s="73"/>
      <c r="AC1075" s="74"/>
      <c r="AD1075" s="80">
        <v>1638</v>
      </c>
      <c r="AE1075" s="80">
        <v>8218</v>
      </c>
      <c r="AF1075" s="80">
        <v>28035</v>
      </c>
      <c r="AG1075" s="80">
        <v>11543</v>
      </c>
      <c r="AH1075" s="80"/>
      <c r="AI1075" s="80" t="s">
        <v>8650</v>
      </c>
      <c r="AJ1075" s="80" t="s">
        <v>8867</v>
      </c>
      <c r="AK1075" s="80"/>
      <c r="AL1075" s="80"/>
      <c r="AM1075" s="82">
        <v>41952.764108796298</v>
      </c>
      <c r="AN1075" s="80" t="s">
        <v>11418</v>
      </c>
      <c r="AO1075" s="84" t="s">
        <v>12491</v>
      </c>
      <c r="AP1075" s="80" t="s">
        <v>66</v>
      </c>
      <c r="AQ1075" s="2"/>
      <c r="AR1075" s="3"/>
      <c r="AS1075" s="3"/>
      <c r="AT1075" s="3"/>
      <c r="AU1075" s="3"/>
    </row>
    <row r="1076" spans="1:47" x14ac:dyDescent="0.35">
      <c r="A1076" s="66" t="s">
        <v>1063</v>
      </c>
      <c r="B1076" s="67"/>
      <c r="C1076" s="67"/>
      <c r="D1076" s="68"/>
      <c r="E1076" s="70"/>
      <c r="F1076" s="104" t="s">
        <v>11195</v>
      </c>
      <c r="G1076" s="67"/>
      <c r="H1076" s="71"/>
      <c r="I1076" s="72"/>
      <c r="J1076" s="72"/>
      <c r="K1076" s="71" t="s">
        <v>13793</v>
      </c>
      <c r="L1076" s="75"/>
      <c r="M1076" s="76"/>
      <c r="N1076" s="76"/>
      <c r="O1076" s="77"/>
      <c r="P1076" s="78"/>
      <c r="Q1076" s="78"/>
      <c r="R1076" s="88"/>
      <c r="S1076" s="88"/>
      <c r="T1076" s="88"/>
      <c r="U1076" s="88"/>
      <c r="V1076" s="52"/>
      <c r="W1076" s="52"/>
      <c r="X1076" s="52"/>
      <c r="Y1076" s="52"/>
      <c r="Z1076" s="51"/>
      <c r="AA1076" s="73"/>
      <c r="AB1076" s="73"/>
      <c r="AC1076" s="74"/>
      <c r="AD1076" s="80">
        <v>367</v>
      </c>
      <c r="AE1076" s="80">
        <v>192</v>
      </c>
      <c r="AF1076" s="80">
        <v>450</v>
      </c>
      <c r="AG1076" s="80">
        <v>1632</v>
      </c>
      <c r="AH1076" s="80"/>
      <c r="AI1076" s="80" t="s">
        <v>8651</v>
      </c>
      <c r="AJ1076" s="80"/>
      <c r="AK1076" s="80"/>
      <c r="AL1076" s="80"/>
      <c r="AM1076" s="82">
        <v>43619.407210648147</v>
      </c>
      <c r="AN1076" s="80" t="s">
        <v>11418</v>
      </c>
      <c r="AO1076" s="84" t="s">
        <v>12492</v>
      </c>
      <c r="AP1076" s="80" t="s">
        <v>66</v>
      </c>
      <c r="AQ1076" s="2"/>
      <c r="AR1076" s="3"/>
      <c r="AS1076" s="3"/>
      <c r="AT1076" s="3"/>
      <c r="AU1076" s="3"/>
    </row>
    <row r="1077" spans="1:47" x14ac:dyDescent="0.35">
      <c r="A1077" s="66" t="s">
        <v>1064</v>
      </c>
      <c r="B1077" s="67"/>
      <c r="C1077" s="67"/>
      <c r="D1077" s="68"/>
      <c r="E1077" s="70"/>
      <c r="F1077" s="104" t="s">
        <v>11196</v>
      </c>
      <c r="G1077" s="67"/>
      <c r="H1077" s="71"/>
      <c r="I1077" s="72"/>
      <c r="J1077" s="72"/>
      <c r="K1077" s="71" t="s">
        <v>13794</v>
      </c>
      <c r="L1077" s="75"/>
      <c r="M1077" s="76"/>
      <c r="N1077" s="76"/>
      <c r="O1077" s="77"/>
      <c r="P1077" s="78"/>
      <c r="Q1077" s="78"/>
      <c r="R1077" s="88"/>
      <c r="S1077" s="88"/>
      <c r="T1077" s="88"/>
      <c r="U1077" s="88"/>
      <c r="V1077" s="52"/>
      <c r="W1077" s="52"/>
      <c r="X1077" s="52"/>
      <c r="Y1077" s="52"/>
      <c r="Z1077" s="51"/>
      <c r="AA1077" s="73"/>
      <c r="AB1077" s="73"/>
      <c r="AC1077" s="74"/>
      <c r="AD1077" s="80">
        <v>604</v>
      </c>
      <c r="AE1077" s="80">
        <v>829</v>
      </c>
      <c r="AF1077" s="80">
        <v>7604</v>
      </c>
      <c r="AG1077" s="80">
        <v>2143</v>
      </c>
      <c r="AH1077" s="80"/>
      <c r="AI1077" s="80" t="s">
        <v>8652</v>
      </c>
      <c r="AJ1077" s="80" t="s">
        <v>9346</v>
      </c>
      <c r="AK1077" s="84" t="s">
        <v>10005</v>
      </c>
      <c r="AL1077" s="80"/>
      <c r="AM1077" s="82">
        <v>42695.311527777776</v>
      </c>
      <c r="AN1077" s="80" t="s">
        <v>11418</v>
      </c>
      <c r="AO1077" s="84" t="s">
        <v>12493</v>
      </c>
      <c r="AP1077" s="80" t="s">
        <v>66</v>
      </c>
      <c r="AQ1077" s="2"/>
      <c r="AR1077" s="3"/>
      <c r="AS1077" s="3"/>
      <c r="AT1077" s="3"/>
      <c r="AU1077" s="3"/>
    </row>
    <row r="1078" spans="1:47" x14ac:dyDescent="0.35">
      <c r="A1078" s="66" t="s">
        <v>1256</v>
      </c>
      <c r="B1078" s="67"/>
      <c r="C1078" s="67"/>
      <c r="D1078" s="68"/>
      <c r="E1078" s="70"/>
      <c r="F1078" s="104" t="s">
        <v>11197</v>
      </c>
      <c r="G1078" s="67"/>
      <c r="H1078" s="71"/>
      <c r="I1078" s="72"/>
      <c r="J1078" s="72"/>
      <c r="K1078" s="71" t="s">
        <v>13795</v>
      </c>
      <c r="L1078" s="75"/>
      <c r="M1078" s="76"/>
      <c r="N1078" s="76"/>
      <c r="O1078" s="77"/>
      <c r="P1078" s="78"/>
      <c r="Q1078" s="78"/>
      <c r="R1078" s="88"/>
      <c r="S1078" s="88"/>
      <c r="T1078" s="88"/>
      <c r="U1078" s="88"/>
      <c r="V1078" s="52"/>
      <c r="W1078" s="52"/>
      <c r="X1078" s="52"/>
      <c r="Y1078" s="52"/>
      <c r="Z1078" s="51"/>
      <c r="AA1078" s="73"/>
      <c r="AB1078" s="73"/>
      <c r="AC1078" s="74"/>
      <c r="AD1078" s="80">
        <v>665</v>
      </c>
      <c r="AE1078" s="80">
        <v>191423</v>
      </c>
      <c r="AF1078" s="80">
        <v>37138</v>
      </c>
      <c r="AG1078" s="80">
        <v>10160</v>
      </c>
      <c r="AH1078" s="80"/>
      <c r="AI1078" s="80" t="s">
        <v>8653</v>
      </c>
      <c r="AJ1078" s="80" t="s">
        <v>8892</v>
      </c>
      <c r="AK1078" s="84" t="s">
        <v>10006</v>
      </c>
      <c r="AL1078" s="80"/>
      <c r="AM1078" s="82">
        <v>40147.620335648149</v>
      </c>
      <c r="AN1078" s="80" t="s">
        <v>11418</v>
      </c>
      <c r="AO1078" s="84" t="s">
        <v>12494</v>
      </c>
      <c r="AP1078" s="80" t="s">
        <v>66</v>
      </c>
      <c r="AQ1078" s="2"/>
      <c r="AR1078" s="3"/>
      <c r="AS1078" s="3"/>
      <c r="AT1078" s="3"/>
      <c r="AU1078" s="3"/>
    </row>
    <row r="1079" spans="1:47" x14ac:dyDescent="0.35">
      <c r="A1079" s="66" t="s">
        <v>1065</v>
      </c>
      <c r="B1079" s="67"/>
      <c r="C1079" s="67"/>
      <c r="D1079" s="68"/>
      <c r="E1079" s="70"/>
      <c r="F1079" s="104" t="s">
        <v>10201</v>
      </c>
      <c r="G1079" s="67"/>
      <c r="H1079" s="71"/>
      <c r="I1079" s="72"/>
      <c r="J1079" s="72"/>
      <c r="K1079" s="71" t="s">
        <v>13796</v>
      </c>
      <c r="L1079" s="75"/>
      <c r="M1079" s="76"/>
      <c r="N1079" s="76"/>
      <c r="O1079" s="77"/>
      <c r="P1079" s="78"/>
      <c r="Q1079" s="78"/>
      <c r="R1079" s="88"/>
      <c r="S1079" s="88"/>
      <c r="T1079" s="88"/>
      <c r="U1079" s="88"/>
      <c r="V1079" s="52"/>
      <c r="W1079" s="52"/>
      <c r="X1079" s="52"/>
      <c r="Y1079" s="52"/>
      <c r="Z1079" s="51"/>
      <c r="AA1079" s="73"/>
      <c r="AB1079" s="73"/>
      <c r="AC1079" s="74"/>
      <c r="AD1079" s="80">
        <v>1888</v>
      </c>
      <c r="AE1079" s="80">
        <v>1656</v>
      </c>
      <c r="AF1079" s="80">
        <v>164401</v>
      </c>
      <c r="AG1079" s="80">
        <v>176195</v>
      </c>
      <c r="AH1079" s="80"/>
      <c r="AI1079" s="80" t="s">
        <v>8654</v>
      </c>
      <c r="AJ1079" s="80" t="s">
        <v>9347</v>
      </c>
      <c r="AK1079" s="80"/>
      <c r="AL1079" s="80"/>
      <c r="AM1079" s="82">
        <v>42385.663819444446</v>
      </c>
      <c r="AN1079" s="80" t="s">
        <v>11418</v>
      </c>
      <c r="AO1079" s="84" t="s">
        <v>12495</v>
      </c>
      <c r="AP1079" s="80" t="s">
        <v>66</v>
      </c>
      <c r="AQ1079" s="2"/>
      <c r="AR1079" s="3"/>
      <c r="AS1079" s="3"/>
      <c r="AT1079" s="3"/>
      <c r="AU1079" s="3"/>
    </row>
    <row r="1080" spans="1:47" x14ac:dyDescent="0.35">
      <c r="A1080" s="66" t="s">
        <v>1066</v>
      </c>
      <c r="B1080" s="67"/>
      <c r="C1080" s="67"/>
      <c r="D1080" s="68"/>
      <c r="E1080" s="70"/>
      <c r="F1080" s="104" t="s">
        <v>11198</v>
      </c>
      <c r="G1080" s="67"/>
      <c r="H1080" s="71"/>
      <c r="I1080" s="72"/>
      <c r="J1080" s="72"/>
      <c r="K1080" s="71" t="s">
        <v>13797</v>
      </c>
      <c r="L1080" s="75"/>
      <c r="M1080" s="76"/>
      <c r="N1080" s="76"/>
      <c r="O1080" s="77"/>
      <c r="P1080" s="78"/>
      <c r="Q1080" s="78"/>
      <c r="R1080" s="88"/>
      <c r="S1080" s="88"/>
      <c r="T1080" s="88"/>
      <c r="U1080" s="88"/>
      <c r="V1080" s="52"/>
      <c r="W1080" s="52"/>
      <c r="X1080" s="52"/>
      <c r="Y1080" s="52"/>
      <c r="Z1080" s="51"/>
      <c r="AA1080" s="73"/>
      <c r="AB1080" s="73"/>
      <c r="AC1080" s="74"/>
      <c r="AD1080" s="80">
        <v>1304</v>
      </c>
      <c r="AE1080" s="80">
        <v>1548</v>
      </c>
      <c r="AF1080" s="80">
        <v>24118</v>
      </c>
      <c r="AG1080" s="80">
        <v>38950</v>
      </c>
      <c r="AH1080" s="80"/>
      <c r="AI1080" s="80" t="s">
        <v>8655</v>
      </c>
      <c r="AJ1080" s="80" t="s">
        <v>8928</v>
      </c>
      <c r="AK1080" s="80"/>
      <c r="AL1080" s="80"/>
      <c r="AM1080" s="82">
        <v>41408.701481481483</v>
      </c>
      <c r="AN1080" s="80" t="s">
        <v>11418</v>
      </c>
      <c r="AO1080" s="84" t="s">
        <v>12496</v>
      </c>
      <c r="AP1080" s="80" t="s">
        <v>66</v>
      </c>
      <c r="AQ1080" s="2"/>
      <c r="AR1080" s="3"/>
      <c r="AS1080" s="3"/>
      <c r="AT1080" s="3"/>
      <c r="AU1080" s="3"/>
    </row>
    <row r="1081" spans="1:47" x14ac:dyDescent="0.35">
      <c r="A1081" s="66" t="s">
        <v>1067</v>
      </c>
      <c r="B1081" s="67"/>
      <c r="C1081" s="67"/>
      <c r="D1081" s="68"/>
      <c r="E1081" s="70"/>
      <c r="F1081" s="104" t="s">
        <v>11199</v>
      </c>
      <c r="G1081" s="67"/>
      <c r="H1081" s="71"/>
      <c r="I1081" s="72"/>
      <c r="J1081" s="72"/>
      <c r="K1081" s="71" t="s">
        <v>13798</v>
      </c>
      <c r="L1081" s="75"/>
      <c r="M1081" s="76"/>
      <c r="N1081" s="76"/>
      <c r="O1081" s="77"/>
      <c r="P1081" s="78"/>
      <c r="Q1081" s="78"/>
      <c r="R1081" s="88"/>
      <c r="S1081" s="88"/>
      <c r="T1081" s="88"/>
      <c r="U1081" s="88"/>
      <c r="V1081" s="52"/>
      <c r="W1081" s="52"/>
      <c r="X1081" s="52"/>
      <c r="Y1081" s="52"/>
      <c r="Z1081" s="51"/>
      <c r="AA1081" s="73"/>
      <c r="AB1081" s="73"/>
      <c r="AC1081" s="74"/>
      <c r="AD1081" s="80">
        <v>1081</v>
      </c>
      <c r="AE1081" s="80">
        <v>739</v>
      </c>
      <c r="AF1081" s="80">
        <v>81132</v>
      </c>
      <c r="AG1081" s="80">
        <v>186245</v>
      </c>
      <c r="AH1081" s="80"/>
      <c r="AI1081" s="80" t="s">
        <v>8656</v>
      </c>
      <c r="AJ1081" s="80" t="s">
        <v>9348</v>
      </c>
      <c r="AK1081" s="80"/>
      <c r="AL1081" s="80"/>
      <c r="AM1081" s="82">
        <v>41198.392175925925</v>
      </c>
      <c r="AN1081" s="80" t="s">
        <v>11418</v>
      </c>
      <c r="AO1081" s="84" t="s">
        <v>12497</v>
      </c>
      <c r="AP1081" s="80" t="s">
        <v>66</v>
      </c>
      <c r="AQ1081" s="2"/>
      <c r="AR1081" s="3"/>
      <c r="AS1081" s="3"/>
      <c r="AT1081" s="3"/>
      <c r="AU1081" s="3"/>
    </row>
    <row r="1082" spans="1:47" x14ac:dyDescent="0.35">
      <c r="A1082" s="66" t="s">
        <v>1068</v>
      </c>
      <c r="B1082" s="67"/>
      <c r="C1082" s="67"/>
      <c r="D1082" s="68"/>
      <c r="E1082" s="70"/>
      <c r="F1082" s="104" t="s">
        <v>11200</v>
      </c>
      <c r="G1082" s="67"/>
      <c r="H1082" s="71"/>
      <c r="I1082" s="72"/>
      <c r="J1082" s="72"/>
      <c r="K1082" s="71" t="s">
        <v>13799</v>
      </c>
      <c r="L1082" s="75"/>
      <c r="M1082" s="76"/>
      <c r="N1082" s="76"/>
      <c r="O1082" s="77"/>
      <c r="P1082" s="78"/>
      <c r="Q1082" s="78"/>
      <c r="R1082" s="88"/>
      <c r="S1082" s="88"/>
      <c r="T1082" s="88"/>
      <c r="U1082" s="88"/>
      <c r="V1082" s="52"/>
      <c r="W1082" s="52"/>
      <c r="X1082" s="52"/>
      <c r="Y1082" s="52"/>
      <c r="Z1082" s="51"/>
      <c r="AA1082" s="73"/>
      <c r="AB1082" s="73"/>
      <c r="AC1082" s="74"/>
      <c r="AD1082" s="80">
        <v>3599</v>
      </c>
      <c r="AE1082" s="80">
        <v>5686</v>
      </c>
      <c r="AF1082" s="80">
        <v>323920</v>
      </c>
      <c r="AG1082" s="80">
        <v>385317</v>
      </c>
      <c r="AH1082" s="80"/>
      <c r="AI1082" s="80" t="s">
        <v>8657</v>
      </c>
      <c r="AJ1082" s="80" t="s">
        <v>9349</v>
      </c>
      <c r="AK1082" s="80"/>
      <c r="AL1082" s="80"/>
      <c r="AM1082" s="82">
        <v>42916.526053240741</v>
      </c>
      <c r="AN1082" s="80" t="s">
        <v>11418</v>
      </c>
      <c r="AO1082" s="84" t="s">
        <v>12498</v>
      </c>
      <c r="AP1082" s="80" t="s">
        <v>66</v>
      </c>
      <c r="AQ1082" s="2"/>
      <c r="AR1082" s="3"/>
      <c r="AS1082" s="3"/>
      <c r="AT1082" s="3"/>
      <c r="AU1082" s="3"/>
    </row>
    <row r="1083" spans="1:47" x14ac:dyDescent="0.35">
      <c r="A1083" s="66" t="s">
        <v>1070</v>
      </c>
      <c r="B1083" s="67"/>
      <c r="C1083" s="67"/>
      <c r="D1083" s="68"/>
      <c r="E1083" s="70"/>
      <c r="F1083" s="104" t="s">
        <v>11201</v>
      </c>
      <c r="G1083" s="67"/>
      <c r="H1083" s="71"/>
      <c r="I1083" s="72"/>
      <c r="J1083" s="72"/>
      <c r="K1083" s="71" t="s">
        <v>13800</v>
      </c>
      <c r="L1083" s="75"/>
      <c r="M1083" s="76"/>
      <c r="N1083" s="76"/>
      <c r="O1083" s="77"/>
      <c r="P1083" s="78"/>
      <c r="Q1083" s="78"/>
      <c r="R1083" s="88"/>
      <c r="S1083" s="88"/>
      <c r="T1083" s="88"/>
      <c r="U1083" s="88"/>
      <c r="V1083" s="52"/>
      <c r="W1083" s="52"/>
      <c r="X1083" s="52"/>
      <c r="Y1083" s="52"/>
      <c r="Z1083" s="51"/>
      <c r="AA1083" s="73"/>
      <c r="AB1083" s="73"/>
      <c r="AC1083" s="74"/>
      <c r="AD1083" s="80">
        <v>2920</v>
      </c>
      <c r="AE1083" s="80">
        <v>16859</v>
      </c>
      <c r="AF1083" s="80">
        <v>87739</v>
      </c>
      <c r="AG1083" s="80">
        <v>62252</v>
      </c>
      <c r="AH1083" s="80"/>
      <c r="AI1083" s="80" t="s">
        <v>8658</v>
      </c>
      <c r="AJ1083" s="80" t="s">
        <v>8892</v>
      </c>
      <c r="AK1083" s="84" t="s">
        <v>10007</v>
      </c>
      <c r="AL1083" s="80"/>
      <c r="AM1083" s="82">
        <v>41461.852696759262</v>
      </c>
      <c r="AN1083" s="80" t="s">
        <v>11418</v>
      </c>
      <c r="AO1083" s="84" t="s">
        <v>12499</v>
      </c>
      <c r="AP1083" s="80" t="s">
        <v>66</v>
      </c>
      <c r="AQ1083" s="2"/>
      <c r="AR1083" s="3"/>
      <c r="AS1083" s="3"/>
      <c r="AT1083" s="3"/>
      <c r="AU1083" s="3"/>
    </row>
    <row r="1084" spans="1:47" x14ac:dyDescent="0.35">
      <c r="A1084" s="66" t="s">
        <v>1073</v>
      </c>
      <c r="B1084" s="67"/>
      <c r="C1084" s="67"/>
      <c r="D1084" s="68"/>
      <c r="E1084" s="70"/>
      <c r="F1084" s="104" t="s">
        <v>11202</v>
      </c>
      <c r="G1084" s="67"/>
      <c r="H1084" s="71"/>
      <c r="I1084" s="72"/>
      <c r="J1084" s="72"/>
      <c r="K1084" s="71" t="s">
        <v>13801</v>
      </c>
      <c r="L1084" s="75"/>
      <c r="M1084" s="76"/>
      <c r="N1084" s="76"/>
      <c r="O1084" s="77"/>
      <c r="P1084" s="78"/>
      <c r="Q1084" s="78"/>
      <c r="R1084" s="88"/>
      <c r="S1084" s="88"/>
      <c r="T1084" s="88"/>
      <c r="U1084" s="88"/>
      <c r="V1084" s="52"/>
      <c r="W1084" s="52"/>
      <c r="X1084" s="52"/>
      <c r="Y1084" s="52"/>
      <c r="Z1084" s="51"/>
      <c r="AA1084" s="73"/>
      <c r="AB1084" s="73"/>
      <c r="AC1084" s="74"/>
      <c r="AD1084" s="80">
        <v>166</v>
      </c>
      <c r="AE1084" s="80">
        <v>57</v>
      </c>
      <c r="AF1084" s="80">
        <v>199</v>
      </c>
      <c r="AG1084" s="80">
        <v>536</v>
      </c>
      <c r="AH1084" s="80"/>
      <c r="AI1084" s="80"/>
      <c r="AJ1084" s="80"/>
      <c r="AK1084" s="80"/>
      <c r="AL1084" s="80"/>
      <c r="AM1084" s="82">
        <v>43174.786678240744</v>
      </c>
      <c r="AN1084" s="80" t="s">
        <v>11418</v>
      </c>
      <c r="AO1084" s="84" t="s">
        <v>12500</v>
      </c>
      <c r="AP1084" s="80" t="s">
        <v>66</v>
      </c>
      <c r="AQ1084" s="2"/>
      <c r="AR1084" s="3"/>
      <c r="AS1084" s="3"/>
      <c r="AT1084" s="3"/>
      <c r="AU1084" s="3"/>
    </row>
    <row r="1085" spans="1:47" x14ac:dyDescent="0.35">
      <c r="A1085" s="66" t="s">
        <v>1074</v>
      </c>
      <c r="B1085" s="67"/>
      <c r="C1085" s="67"/>
      <c r="D1085" s="68"/>
      <c r="E1085" s="70"/>
      <c r="F1085" s="104" t="s">
        <v>11203</v>
      </c>
      <c r="G1085" s="67"/>
      <c r="H1085" s="71"/>
      <c r="I1085" s="72"/>
      <c r="J1085" s="72"/>
      <c r="K1085" s="71" t="s">
        <v>13802</v>
      </c>
      <c r="L1085" s="75"/>
      <c r="M1085" s="76"/>
      <c r="N1085" s="76"/>
      <c r="O1085" s="77"/>
      <c r="P1085" s="78"/>
      <c r="Q1085" s="78"/>
      <c r="R1085" s="88"/>
      <c r="S1085" s="88"/>
      <c r="T1085" s="88"/>
      <c r="U1085" s="88"/>
      <c r="V1085" s="52"/>
      <c r="W1085" s="52"/>
      <c r="X1085" s="52"/>
      <c r="Y1085" s="52"/>
      <c r="Z1085" s="51"/>
      <c r="AA1085" s="73"/>
      <c r="AB1085" s="73"/>
      <c r="AC1085" s="74"/>
      <c r="AD1085" s="80">
        <v>63</v>
      </c>
      <c r="AE1085" s="80">
        <v>67</v>
      </c>
      <c r="AF1085" s="80">
        <v>253</v>
      </c>
      <c r="AG1085" s="80">
        <v>39</v>
      </c>
      <c r="AH1085" s="80"/>
      <c r="AI1085" s="80" t="s">
        <v>8659</v>
      </c>
      <c r="AJ1085" s="80" t="s">
        <v>9350</v>
      </c>
      <c r="AK1085" s="84" t="s">
        <v>10008</v>
      </c>
      <c r="AL1085" s="80"/>
      <c r="AM1085" s="82">
        <v>43033.644618055558</v>
      </c>
      <c r="AN1085" s="80" t="s">
        <v>11418</v>
      </c>
      <c r="AO1085" s="84" t="s">
        <v>12501</v>
      </c>
      <c r="AP1085" s="80" t="s">
        <v>66</v>
      </c>
      <c r="AQ1085" s="2"/>
      <c r="AR1085" s="3"/>
      <c r="AS1085" s="3"/>
      <c r="AT1085" s="3"/>
      <c r="AU1085" s="3"/>
    </row>
    <row r="1086" spans="1:47" x14ac:dyDescent="0.35">
      <c r="A1086" s="66" t="s">
        <v>1444</v>
      </c>
      <c r="B1086" s="67"/>
      <c r="C1086" s="67"/>
      <c r="D1086" s="68"/>
      <c r="E1086" s="70"/>
      <c r="F1086" s="104" t="s">
        <v>11204</v>
      </c>
      <c r="G1086" s="67"/>
      <c r="H1086" s="71"/>
      <c r="I1086" s="72"/>
      <c r="J1086" s="72"/>
      <c r="K1086" s="71" t="s">
        <v>13803</v>
      </c>
      <c r="L1086" s="75"/>
      <c r="M1086" s="76"/>
      <c r="N1086" s="76"/>
      <c r="O1086" s="77"/>
      <c r="P1086" s="78"/>
      <c r="Q1086" s="78"/>
      <c r="R1086" s="88"/>
      <c r="S1086" s="88"/>
      <c r="T1086" s="88"/>
      <c r="U1086" s="88"/>
      <c r="V1086" s="52"/>
      <c r="W1086" s="52"/>
      <c r="X1086" s="52"/>
      <c r="Y1086" s="52"/>
      <c r="Z1086" s="51"/>
      <c r="AA1086" s="73"/>
      <c r="AB1086" s="73"/>
      <c r="AC1086" s="74"/>
      <c r="AD1086" s="80">
        <v>134</v>
      </c>
      <c r="AE1086" s="80">
        <v>315133</v>
      </c>
      <c r="AF1086" s="80">
        <v>45648</v>
      </c>
      <c r="AG1086" s="80">
        <v>1992</v>
      </c>
      <c r="AH1086" s="80"/>
      <c r="AI1086" s="80" t="s">
        <v>8660</v>
      </c>
      <c r="AJ1086" s="80"/>
      <c r="AK1086" s="84" t="s">
        <v>10009</v>
      </c>
      <c r="AL1086" s="80"/>
      <c r="AM1086" s="82">
        <v>39502.677523148152</v>
      </c>
      <c r="AN1086" s="80" t="s">
        <v>11418</v>
      </c>
      <c r="AO1086" s="84" t="s">
        <v>12502</v>
      </c>
      <c r="AP1086" s="80" t="s">
        <v>65</v>
      </c>
      <c r="AQ1086" s="2"/>
      <c r="AR1086" s="3"/>
      <c r="AS1086" s="3"/>
      <c r="AT1086" s="3"/>
      <c r="AU1086" s="3"/>
    </row>
    <row r="1087" spans="1:47" x14ac:dyDescent="0.35">
      <c r="A1087" s="66" t="s">
        <v>1075</v>
      </c>
      <c r="B1087" s="67"/>
      <c r="C1087" s="67"/>
      <c r="D1087" s="68"/>
      <c r="E1087" s="70"/>
      <c r="F1087" s="104" t="s">
        <v>11205</v>
      </c>
      <c r="G1087" s="67"/>
      <c r="H1087" s="71"/>
      <c r="I1087" s="72"/>
      <c r="J1087" s="72"/>
      <c r="K1087" s="71" t="s">
        <v>13804</v>
      </c>
      <c r="L1087" s="75"/>
      <c r="M1087" s="76"/>
      <c r="N1087" s="76"/>
      <c r="O1087" s="77"/>
      <c r="P1087" s="78"/>
      <c r="Q1087" s="78"/>
      <c r="R1087" s="88"/>
      <c r="S1087" s="88"/>
      <c r="T1087" s="88"/>
      <c r="U1087" s="88"/>
      <c r="V1087" s="52"/>
      <c r="W1087" s="52"/>
      <c r="X1087" s="52"/>
      <c r="Y1087" s="52"/>
      <c r="Z1087" s="51"/>
      <c r="AA1087" s="73"/>
      <c r="AB1087" s="73"/>
      <c r="AC1087" s="74"/>
      <c r="AD1087" s="80">
        <v>3751</v>
      </c>
      <c r="AE1087" s="80">
        <v>1315</v>
      </c>
      <c r="AF1087" s="80">
        <v>17492</v>
      </c>
      <c r="AG1087" s="80">
        <v>94812</v>
      </c>
      <c r="AH1087" s="80"/>
      <c r="AI1087" s="80" t="s">
        <v>8661</v>
      </c>
      <c r="AJ1087" s="80" t="s">
        <v>9351</v>
      </c>
      <c r="AK1087" s="80"/>
      <c r="AL1087" s="80"/>
      <c r="AM1087" s="82">
        <v>40511.730162037034</v>
      </c>
      <c r="AN1087" s="80" t="s">
        <v>11418</v>
      </c>
      <c r="AO1087" s="84" t="s">
        <v>12503</v>
      </c>
      <c r="AP1087" s="80" t="s">
        <v>66</v>
      </c>
      <c r="AQ1087" s="2"/>
      <c r="AR1087" s="3"/>
      <c r="AS1087" s="3"/>
      <c r="AT1087" s="3"/>
      <c r="AU1087" s="3"/>
    </row>
    <row r="1088" spans="1:47" x14ac:dyDescent="0.35">
      <c r="A1088" s="66" t="s">
        <v>1445</v>
      </c>
      <c r="B1088" s="67"/>
      <c r="C1088" s="67"/>
      <c r="D1088" s="68"/>
      <c r="E1088" s="70"/>
      <c r="F1088" s="104" t="s">
        <v>11206</v>
      </c>
      <c r="G1088" s="67"/>
      <c r="H1088" s="71"/>
      <c r="I1088" s="72"/>
      <c r="J1088" s="72"/>
      <c r="K1088" s="71" t="s">
        <v>13805</v>
      </c>
      <c r="L1088" s="75"/>
      <c r="M1088" s="76"/>
      <c r="N1088" s="76"/>
      <c r="O1088" s="77"/>
      <c r="P1088" s="78"/>
      <c r="Q1088" s="78"/>
      <c r="R1088" s="88"/>
      <c r="S1088" s="88"/>
      <c r="T1088" s="88"/>
      <c r="U1088" s="88"/>
      <c r="V1088" s="52"/>
      <c r="W1088" s="52"/>
      <c r="X1088" s="52"/>
      <c r="Y1088" s="52"/>
      <c r="Z1088" s="51"/>
      <c r="AA1088" s="73"/>
      <c r="AB1088" s="73"/>
      <c r="AC1088" s="74"/>
      <c r="AD1088" s="80">
        <v>525</v>
      </c>
      <c r="AE1088" s="80">
        <v>56501</v>
      </c>
      <c r="AF1088" s="80">
        <v>2048</v>
      </c>
      <c r="AG1088" s="80">
        <v>2563</v>
      </c>
      <c r="AH1088" s="80"/>
      <c r="AI1088" s="80" t="s">
        <v>8662</v>
      </c>
      <c r="AJ1088" s="80" t="s">
        <v>9352</v>
      </c>
      <c r="AK1088" s="84" t="s">
        <v>10010</v>
      </c>
      <c r="AL1088" s="80"/>
      <c r="AM1088" s="82">
        <v>42143.973414351851</v>
      </c>
      <c r="AN1088" s="80" t="s">
        <v>11418</v>
      </c>
      <c r="AO1088" s="84" t="s">
        <v>12504</v>
      </c>
      <c r="AP1088" s="80" t="s">
        <v>65</v>
      </c>
      <c r="AQ1088" s="2"/>
      <c r="AR1088" s="3"/>
      <c r="AS1088" s="3"/>
      <c r="AT1088" s="3"/>
      <c r="AU1088" s="3"/>
    </row>
    <row r="1089" spans="1:47" x14ac:dyDescent="0.35">
      <c r="A1089" s="66" t="s">
        <v>1077</v>
      </c>
      <c r="B1089" s="67"/>
      <c r="C1089" s="67"/>
      <c r="D1089" s="68"/>
      <c r="E1089" s="70"/>
      <c r="F1089" s="104" t="s">
        <v>11207</v>
      </c>
      <c r="G1089" s="67"/>
      <c r="H1089" s="71"/>
      <c r="I1089" s="72"/>
      <c r="J1089" s="72"/>
      <c r="K1089" s="71" t="s">
        <v>13806</v>
      </c>
      <c r="L1089" s="75"/>
      <c r="M1089" s="76"/>
      <c r="N1089" s="76"/>
      <c r="O1089" s="77"/>
      <c r="P1089" s="78"/>
      <c r="Q1089" s="78"/>
      <c r="R1089" s="88"/>
      <c r="S1089" s="88"/>
      <c r="T1089" s="88"/>
      <c r="U1089" s="88"/>
      <c r="V1089" s="52"/>
      <c r="W1089" s="52"/>
      <c r="X1089" s="52"/>
      <c r="Y1089" s="52"/>
      <c r="Z1089" s="51"/>
      <c r="AA1089" s="73"/>
      <c r="AB1089" s="73"/>
      <c r="AC1089" s="74"/>
      <c r="AD1089" s="80">
        <v>216</v>
      </c>
      <c r="AE1089" s="80">
        <v>429</v>
      </c>
      <c r="AF1089" s="80">
        <v>410</v>
      </c>
      <c r="AG1089" s="80">
        <v>243</v>
      </c>
      <c r="AH1089" s="80"/>
      <c r="AI1089" s="80" t="s">
        <v>8663</v>
      </c>
      <c r="AJ1089" s="80" t="s">
        <v>8892</v>
      </c>
      <c r="AK1089" s="84" t="s">
        <v>10011</v>
      </c>
      <c r="AL1089" s="80"/>
      <c r="AM1089" s="82">
        <v>43910.398449074077</v>
      </c>
      <c r="AN1089" s="80" t="s">
        <v>11418</v>
      </c>
      <c r="AO1089" s="84" t="s">
        <v>12505</v>
      </c>
      <c r="AP1089" s="80" t="s">
        <v>66</v>
      </c>
      <c r="AQ1089" s="2"/>
      <c r="AR1089" s="3"/>
      <c r="AS1089" s="3"/>
      <c r="AT1089" s="3"/>
      <c r="AU1089" s="3"/>
    </row>
    <row r="1090" spans="1:47" x14ac:dyDescent="0.35">
      <c r="A1090" s="66" t="s">
        <v>1446</v>
      </c>
      <c r="B1090" s="67"/>
      <c r="C1090" s="67"/>
      <c r="D1090" s="68"/>
      <c r="E1090" s="70"/>
      <c r="F1090" s="104" t="s">
        <v>11208</v>
      </c>
      <c r="G1090" s="67"/>
      <c r="H1090" s="71"/>
      <c r="I1090" s="72"/>
      <c r="J1090" s="72"/>
      <c r="K1090" s="71" t="s">
        <v>13807</v>
      </c>
      <c r="L1090" s="75"/>
      <c r="M1090" s="76"/>
      <c r="N1090" s="76"/>
      <c r="O1090" s="77"/>
      <c r="P1090" s="78"/>
      <c r="Q1090" s="78"/>
      <c r="R1090" s="88"/>
      <c r="S1090" s="88"/>
      <c r="T1090" s="88"/>
      <c r="U1090" s="88"/>
      <c r="V1090" s="52"/>
      <c r="W1090" s="52"/>
      <c r="X1090" s="52"/>
      <c r="Y1090" s="52"/>
      <c r="Z1090" s="51"/>
      <c r="AA1090" s="73"/>
      <c r="AB1090" s="73"/>
      <c r="AC1090" s="74"/>
      <c r="AD1090" s="80">
        <v>1346</v>
      </c>
      <c r="AE1090" s="80">
        <v>5058</v>
      </c>
      <c r="AF1090" s="80">
        <v>19883</v>
      </c>
      <c r="AG1090" s="80">
        <v>28594</v>
      </c>
      <c r="AH1090" s="80"/>
      <c r="AI1090" s="80" t="s">
        <v>8664</v>
      </c>
      <c r="AJ1090" s="80" t="s">
        <v>8892</v>
      </c>
      <c r="AK1090" s="84" t="s">
        <v>10012</v>
      </c>
      <c r="AL1090" s="80"/>
      <c r="AM1090" s="82">
        <v>39569.372800925928</v>
      </c>
      <c r="AN1090" s="80" t="s">
        <v>11418</v>
      </c>
      <c r="AO1090" s="84" t="s">
        <v>12506</v>
      </c>
      <c r="AP1090" s="80" t="s">
        <v>65</v>
      </c>
      <c r="AQ1090" s="2"/>
      <c r="AR1090" s="3"/>
      <c r="AS1090" s="3"/>
      <c r="AT1090" s="3"/>
      <c r="AU1090" s="3"/>
    </row>
    <row r="1091" spans="1:47" x14ac:dyDescent="0.35">
      <c r="A1091" s="66" t="s">
        <v>1078</v>
      </c>
      <c r="B1091" s="67"/>
      <c r="C1091" s="67"/>
      <c r="D1091" s="68"/>
      <c r="E1091" s="70"/>
      <c r="F1091" s="104" t="s">
        <v>11209</v>
      </c>
      <c r="G1091" s="67"/>
      <c r="H1091" s="71"/>
      <c r="I1091" s="72"/>
      <c r="J1091" s="72"/>
      <c r="K1091" s="71" t="s">
        <v>13808</v>
      </c>
      <c r="L1091" s="75"/>
      <c r="M1091" s="76"/>
      <c r="N1091" s="76"/>
      <c r="O1091" s="77"/>
      <c r="P1091" s="78"/>
      <c r="Q1091" s="78"/>
      <c r="R1091" s="88"/>
      <c r="S1091" s="88"/>
      <c r="T1091" s="88"/>
      <c r="U1091" s="88"/>
      <c r="V1091" s="52"/>
      <c r="W1091" s="52"/>
      <c r="X1091" s="52"/>
      <c r="Y1091" s="52"/>
      <c r="Z1091" s="51"/>
      <c r="AA1091" s="73"/>
      <c r="AB1091" s="73"/>
      <c r="AC1091" s="74"/>
      <c r="AD1091" s="80">
        <v>584</v>
      </c>
      <c r="AE1091" s="80">
        <v>667</v>
      </c>
      <c r="AF1091" s="80">
        <v>2182</v>
      </c>
      <c r="AG1091" s="80">
        <v>9024</v>
      </c>
      <c r="AH1091" s="80"/>
      <c r="AI1091" s="80" t="s">
        <v>8665</v>
      </c>
      <c r="AJ1091" s="80" t="s">
        <v>8863</v>
      </c>
      <c r="AK1091" s="84" t="s">
        <v>10013</v>
      </c>
      <c r="AL1091" s="80"/>
      <c r="AM1091" s="82">
        <v>42503.669282407405</v>
      </c>
      <c r="AN1091" s="80" t="s">
        <v>11418</v>
      </c>
      <c r="AO1091" s="84" t="s">
        <v>12507</v>
      </c>
      <c r="AP1091" s="80" t="s">
        <v>66</v>
      </c>
      <c r="AQ1091" s="2"/>
      <c r="AR1091" s="3"/>
      <c r="AS1091" s="3"/>
      <c r="AT1091" s="3"/>
      <c r="AU1091" s="3"/>
    </row>
    <row r="1092" spans="1:47" x14ac:dyDescent="0.35">
      <c r="A1092" s="66" t="s">
        <v>1079</v>
      </c>
      <c r="B1092" s="67"/>
      <c r="C1092" s="67"/>
      <c r="D1092" s="68"/>
      <c r="E1092" s="70"/>
      <c r="F1092" s="104" t="s">
        <v>11210</v>
      </c>
      <c r="G1092" s="67"/>
      <c r="H1092" s="71"/>
      <c r="I1092" s="72"/>
      <c r="J1092" s="72"/>
      <c r="K1092" s="71" t="s">
        <v>13809</v>
      </c>
      <c r="L1092" s="75"/>
      <c r="M1092" s="76"/>
      <c r="N1092" s="76"/>
      <c r="O1092" s="77"/>
      <c r="P1092" s="78"/>
      <c r="Q1092" s="78"/>
      <c r="R1092" s="88"/>
      <c r="S1092" s="88"/>
      <c r="T1092" s="88"/>
      <c r="U1092" s="88"/>
      <c r="V1092" s="52"/>
      <c r="W1092" s="52"/>
      <c r="X1092" s="52"/>
      <c r="Y1092" s="52"/>
      <c r="Z1092" s="51"/>
      <c r="AA1092" s="73"/>
      <c r="AB1092" s="73"/>
      <c r="AC1092" s="74"/>
      <c r="AD1092" s="80">
        <v>92</v>
      </c>
      <c r="AE1092" s="80">
        <v>85</v>
      </c>
      <c r="AF1092" s="80">
        <v>286</v>
      </c>
      <c r="AG1092" s="80">
        <v>85</v>
      </c>
      <c r="AH1092" s="80"/>
      <c r="AI1092" s="80" t="s">
        <v>8666</v>
      </c>
      <c r="AJ1092" s="80" t="s">
        <v>8863</v>
      </c>
      <c r="AK1092" s="84" t="s">
        <v>10014</v>
      </c>
      <c r="AL1092" s="80"/>
      <c r="AM1092" s="82">
        <v>42758.746678240743</v>
      </c>
      <c r="AN1092" s="80" t="s">
        <v>11418</v>
      </c>
      <c r="AO1092" s="84" t="s">
        <v>12508</v>
      </c>
      <c r="AP1092" s="80" t="s">
        <v>66</v>
      </c>
      <c r="AQ1092" s="2"/>
      <c r="AR1092" s="3"/>
      <c r="AS1092" s="3"/>
      <c r="AT1092" s="3"/>
      <c r="AU1092" s="3"/>
    </row>
    <row r="1093" spans="1:47" x14ac:dyDescent="0.35">
      <c r="A1093" s="66" t="s">
        <v>1447</v>
      </c>
      <c r="B1093" s="67"/>
      <c r="C1093" s="67"/>
      <c r="D1093" s="68"/>
      <c r="E1093" s="70"/>
      <c r="F1093" s="104" t="s">
        <v>10201</v>
      </c>
      <c r="G1093" s="67"/>
      <c r="H1093" s="71"/>
      <c r="I1093" s="72"/>
      <c r="J1093" s="72"/>
      <c r="K1093" s="71" t="s">
        <v>13810</v>
      </c>
      <c r="L1093" s="75"/>
      <c r="M1093" s="76"/>
      <c r="N1093" s="76"/>
      <c r="O1093" s="77"/>
      <c r="P1093" s="78"/>
      <c r="Q1093" s="78"/>
      <c r="R1093" s="88"/>
      <c r="S1093" s="88"/>
      <c r="T1093" s="88"/>
      <c r="U1093" s="88"/>
      <c r="V1093" s="52"/>
      <c r="W1093" s="52"/>
      <c r="X1093" s="52"/>
      <c r="Y1093" s="52"/>
      <c r="Z1093" s="51"/>
      <c r="AA1093" s="73"/>
      <c r="AB1093" s="73"/>
      <c r="AC1093" s="74"/>
      <c r="AD1093" s="80">
        <v>22</v>
      </c>
      <c r="AE1093" s="80">
        <v>3</v>
      </c>
      <c r="AF1093" s="80">
        <v>3</v>
      </c>
      <c r="AG1093" s="80">
        <v>0</v>
      </c>
      <c r="AH1093" s="80"/>
      <c r="AI1093" s="80"/>
      <c r="AJ1093" s="80"/>
      <c r="AK1093" s="80"/>
      <c r="AL1093" s="80"/>
      <c r="AM1093" s="82">
        <v>39964.63994212963</v>
      </c>
      <c r="AN1093" s="80" t="s">
        <v>11418</v>
      </c>
      <c r="AO1093" s="84" t="s">
        <v>12509</v>
      </c>
      <c r="AP1093" s="80" t="s">
        <v>65</v>
      </c>
      <c r="AQ1093" s="2"/>
      <c r="AR1093" s="3"/>
      <c r="AS1093" s="3"/>
      <c r="AT1093" s="3"/>
      <c r="AU1093" s="3"/>
    </row>
    <row r="1094" spans="1:47" x14ac:dyDescent="0.35">
      <c r="A1094" s="66" t="s">
        <v>1262</v>
      </c>
      <c r="B1094" s="67"/>
      <c r="C1094" s="67"/>
      <c r="D1094" s="68"/>
      <c r="E1094" s="70"/>
      <c r="F1094" s="104" t="s">
        <v>11211</v>
      </c>
      <c r="G1094" s="67"/>
      <c r="H1094" s="71"/>
      <c r="I1094" s="72"/>
      <c r="J1094" s="72"/>
      <c r="K1094" s="71" t="s">
        <v>13811</v>
      </c>
      <c r="L1094" s="75"/>
      <c r="M1094" s="76"/>
      <c r="N1094" s="76"/>
      <c r="O1094" s="77"/>
      <c r="P1094" s="78"/>
      <c r="Q1094" s="78"/>
      <c r="R1094" s="88"/>
      <c r="S1094" s="88"/>
      <c r="T1094" s="88"/>
      <c r="U1094" s="88"/>
      <c r="V1094" s="52"/>
      <c r="W1094" s="52"/>
      <c r="X1094" s="52"/>
      <c r="Y1094" s="52"/>
      <c r="Z1094" s="51"/>
      <c r="AA1094" s="73"/>
      <c r="AB1094" s="73"/>
      <c r="AC1094" s="74"/>
      <c r="AD1094" s="80">
        <v>664</v>
      </c>
      <c r="AE1094" s="80">
        <v>903</v>
      </c>
      <c r="AF1094" s="80">
        <v>1936</v>
      </c>
      <c r="AG1094" s="80">
        <v>1678</v>
      </c>
      <c r="AH1094" s="80"/>
      <c r="AI1094" s="80" t="s">
        <v>8667</v>
      </c>
      <c r="AJ1094" s="80" t="s">
        <v>8892</v>
      </c>
      <c r="AK1094" s="84" t="s">
        <v>10015</v>
      </c>
      <c r="AL1094" s="80"/>
      <c r="AM1094" s="82">
        <v>41003.563969907409</v>
      </c>
      <c r="AN1094" s="80" t="s">
        <v>11418</v>
      </c>
      <c r="AO1094" s="84" t="s">
        <v>12510</v>
      </c>
      <c r="AP1094" s="80" t="s">
        <v>66</v>
      </c>
      <c r="AQ1094" s="2"/>
      <c r="AR1094" s="3"/>
      <c r="AS1094" s="3"/>
      <c r="AT1094" s="3"/>
      <c r="AU1094" s="3"/>
    </row>
    <row r="1095" spans="1:47" x14ac:dyDescent="0.35">
      <c r="A1095" s="66" t="s">
        <v>1080</v>
      </c>
      <c r="B1095" s="67"/>
      <c r="C1095" s="67"/>
      <c r="D1095" s="68"/>
      <c r="E1095" s="70"/>
      <c r="F1095" s="104" t="s">
        <v>11212</v>
      </c>
      <c r="G1095" s="67"/>
      <c r="H1095" s="71"/>
      <c r="I1095" s="72"/>
      <c r="J1095" s="72"/>
      <c r="K1095" s="71" t="s">
        <v>13812</v>
      </c>
      <c r="L1095" s="75"/>
      <c r="M1095" s="76"/>
      <c r="N1095" s="76"/>
      <c r="O1095" s="77"/>
      <c r="P1095" s="78"/>
      <c r="Q1095" s="78"/>
      <c r="R1095" s="88"/>
      <c r="S1095" s="88"/>
      <c r="T1095" s="88"/>
      <c r="U1095" s="88"/>
      <c r="V1095" s="52"/>
      <c r="W1095" s="52"/>
      <c r="X1095" s="52"/>
      <c r="Y1095" s="52"/>
      <c r="Z1095" s="51"/>
      <c r="AA1095" s="73"/>
      <c r="AB1095" s="73"/>
      <c r="AC1095" s="74"/>
      <c r="AD1095" s="80">
        <v>384</v>
      </c>
      <c r="AE1095" s="80">
        <v>471</v>
      </c>
      <c r="AF1095" s="80">
        <v>30118</v>
      </c>
      <c r="AG1095" s="80">
        <v>5380</v>
      </c>
      <c r="AH1095" s="80"/>
      <c r="AI1095" s="80" t="s">
        <v>8668</v>
      </c>
      <c r="AJ1095" s="80" t="s">
        <v>9353</v>
      </c>
      <c r="AK1095" s="80"/>
      <c r="AL1095" s="80"/>
      <c r="AM1095" s="82">
        <v>40241.861620370371</v>
      </c>
      <c r="AN1095" s="80" t="s">
        <v>11418</v>
      </c>
      <c r="AO1095" s="84" t="s">
        <v>12511</v>
      </c>
      <c r="AP1095" s="80" t="s">
        <v>66</v>
      </c>
      <c r="AQ1095" s="2"/>
      <c r="AR1095" s="3"/>
      <c r="AS1095" s="3"/>
      <c r="AT1095" s="3"/>
      <c r="AU1095" s="3"/>
    </row>
    <row r="1096" spans="1:47" x14ac:dyDescent="0.35">
      <c r="A1096" s="66" t="s">
        <v>1287</v>
      </c>
      <c r="B1096" s="67"/>
      <c r="C1096" s="67"/>
      <c r="D1096" s="68"/>
      <c r="E1096" s="70"/>
      <c r="F1096" s="104" t="s">
        <v>11213</v>
      </c>
      <c r="G1096" s="67"/>
      <c r="H1096" s="71"/>
      <c r="I1096" s="72"/>
      <c r="J1096" s="72"/>
      <c r="K1096" s="71" t="s">
        <v>13813</v>
      </c>
      <c r="L1096" s="75"/>
      <c r="M1096" s="76"/>
      <c r="N1096" s="76"/>
      <c r="O1096" s="77"/>
      <c r="P1096" s="78"/>
      <c r="Q1096" s="78"/>
      <c r="R1096" s="88"/>
      <c r="S1096" s="88"/>
      <c r="T1096" s="88"/>
      <c r="U1096" s="88"/>
      <c r="V1096" s="52"/>
      <c r="W1096" s="52"/>
      <c r="X1096" s="52"/>
      <c r="Y1096" s="52"/>
      <c r="Z1096" s="51"/>
      <c r="AA1096" s="73"/>
      <c r="AB1096" s="73"/>
      <c r="AC1096" s="74"/>
      <c r="AD1096" s="80">
        <v>2028</v>
      </c>
      <c r="AE1096" s="80">
        <v>2336</v>
      </c>
      <c r="AF1096" s="80">
        <v>58626</v>
      </c>
      <c r="AG1096" s="80">
        <v>840</v>
      </c>
      <c r="AH1096" s="80"/>
      <c r="AI1096" s="80" t="s">
        <v>8669</v>
      </c>
      <c r="AJ1096" s="80"/>
      <c r="AK1096" s="80"/>
      <c r="AL1096" s="80"/>
      <c r="AM1096" s="82">
        <v>40586.130648148152</v>
      </c>
      <c r="AN1096" s="80" t="s">
        <v>11418</v>
      </c>
      <c r="AO1096" s="84" t="s">
        <v>12512</v>
      </c>
      <c r="AP1096" s="80" t="s">
        <v>66</v>
      </c>
      <c r="AQ1096" s="2"/>
      <c r="AR1096" s="3"/>
      <c r="AS1096" s="3"/>
      <c r="AT1096" s="3"/>
      <c r="AU1096" s="3"/>
    </row>
    <row r="1097" spans="1:47" x14ac:dyDescent="0.35">
      <c r="A1097" s="66" t="s">
        <v>1081</v>
      </c>
      <c r="B1097" s="67"/>
      <c r="C1097" s="67"/>
      <c r="D1097" s="68"/>
      <c r="E1097" s="70"/>
      <c r="F1097" s="104" t="s">
        <v>11214</v>
      </c>
      <c r="G1097" s="67"/>
      <c r="H1097" s="71"/>
      <c r="I1097" s="72"/>
      <c r="J1097" s="72"/>
      <c r="K1097" s="71" t="s">
        <v>13814</v>
      </c>
      <c r="L1097" s="75"/>
      <c r="M1097" s="76"/>
      <c r="N1097" s="76"/>
      <c r="O1097" s="77"/>
      <c r="P1097" s="78"/>
      <c r="Q1097" s="78"/>
      <c r="R1097" s="88"/>
      <c r="S1097" s="88"/>
      <c r="T1097" s="88"/>
      <c r="U1097" s="88"/>
      <c r="V1097" s="52"/>
      <c r="W1097" s="52"/>
      <c r="X1097" s="52"/>
      <c r="Y1097" s="52"/>
      <c r="Z1097" s="51"/>
      <c r="AA1097" s="73"/>
      <c r="AB1097" s="73"/>
      <c r="AC1097" s="74"/>
      <c r="AD1097" s="80">
        <v>2701</v>
      </c>
      <c r="AE1097" s="80">
        <v>4539</v>
      </c>
      <c r="AF1097" s="80">
        <v>547942</v>
      </c>
      <c r="AG1097" s="80">
        <v>161207</v>
      </c>
      <c r="AH1097" s="80"/>
      <c r="AI1097" s="80" t="s">
        <v>8670</v>
      </c>
      <c r="AJ1097" s="80" t="s">
        <v>8863</v>
      </c>
      <c r="AK1097" s="80"/>
      <c r="AL1097" s="80"/>
      <c r="AM1097" s="82">
        <v>41116.543194444443</v>
      </c>
      <c r="AN1097" s="80" t="s">
        <v>11418</v>
      </c>
      <c r="AO1097" s="84" t="s">
        <v>12513</v>
      </c>
      <c r="AP1097" s="80" t="s">
        <v>66</v>
      </c>
      <c r="AQ1097" s="2"/>
      <c r="AR1097" s="3"/>
      <c r="AS1097" s="3"/>
      <c r="AT1097" s="3"/>
      <c r="AU1097" s="3"/>
    </row>
    <row r="1098" spans="1:47" x14ac:dyDescent="0.35">
      <c r="A1098" s="66" t="s">
        <v>1082</v>
      </c>
      <c r="B1098" s="67"/>
      <c r="C1098" s="67"/>
      <c r="D1098" s="68"/>
      <c r="E1098" s="70"/>
      <c r="F1098" s="104" t="s">
        <v>11215</v>
      </c>
      <c r="G1098" s="67"/>
      <c r="H1098" s="71"/>
      <c r="I1098" s="72"/>
      <c r="J1098" s="72"/>
      <c r="K1098" s="71" t="s">
        <v>13815</v>
      </c>
      <c r="L1098" s="75"/>
      <c r="M1098" s="76"/>
      <c r="N1098" s="76"/>
      <c r="O1098" s="77"/>
      <c r="P1098" s="78"/>
      <c r="Q1098" s="78"/>
      <c r="R1098" s="88"/>
      <c r="S1098" s="88"/>
      <c r="T1098" s="88"/>
      <c r="U1098" s="88"/>
      <c r="V1098" s="52"/>
      <c r="W1098" s="52"/>
      <c r="X1098" s="52"/>
      <c r="Y1098" s="52"/>
      <c r="Z1098" s="51"/>
      <c r="AA1098" s="73"/>
      <c r="AB1098" s="73"/>
      <c r="AC1098" s="74"/>
      <c r="AD1098" s="80">
        <v>4115</v>
      </c>
      <c r="AE1098" s="80">
        <v>2127</v>
      </c>
      <c r="AF1098" s="80">
        <v>63411</v>
      </c>
      <c r="AG1098" s="80">
        <v>15071</v>
      </c>
      <c r="AH1098" s="80"/>
      <c r="AI1098" s="80" t="s">
        <v>8671</v>
      </c>
      <c r="AJ1098" s="80"/>
      <c r="AK1098" s="80"/>
      <c r="AL1098" s="80"/>
      <c r="AM1098" s="82">
        <v>41339.542002314818</v>
      </c>
      <c r="AN1098" s="80" t="s">
        <v>11418</v>
      </c>
      <c r="AO1098" s="84" t="s">
        <v>12514</v>
      </c>
      <c r="AP1098" s="80" t="s">
        <v>66</v>
      </c>
      <c r="AQ1098" s="2"/>
      <c r="AR1098" s="3"/>
      <c r="AS1098" s="3"/>
      <c r="AT1098" s="3"/>
      <c r="AU1098" s="3"/>
    </row>
    <row r="1099" spans="1:47" x14ac:dyDescent="0.35">
      <c r="A1099" s="66" t="s">
        <v>1083</v>
      </c>
      <c r="B1099" s="67"/>
      <c r="C1099" s="67"/>
      <c r="D1099" s="68"/>
      <c r="E1099" s="70"/>
      <c r="F1099" s="104" t="s">
        <v>11216</v>
      </c>
      <c r="G1099" s="67"/>
      <c r="H1099" s="71"/>
      <c r="I1099" s="72"/>
      <c r="J1099" s="72"/>
      <c r="K1099" s="71" t="s">
        <v>13816</v>
      </c>
      <c r="L1099" s="75"/>
      <c r="M1099" s="76"/>
      <c r="N1099" s="76"/>
      <c r="O1099" s="77"/>
      <c r="P1099" s="78"/>
      <c r="Q1099" s="78"/>
      <c r="R1099" s="88"/>
      <c r="S1099" s="88"/>
      <c r="T1099" s="88"/>
      <c r="U1099" s="88"/>
      <c r="V1099" s="52"/>
      <c r="W1099" s="52"/>
      <c r="X1099" s="52"/>
      <c r="Y1099" s="52"/>
      <c r="Z1099" s="51"/>
      <c r="AA1099" s="73"/>
      <c r="AB1099" s="73"/>
      <c r="AC1099" s="74"/>
      <c r="AD1099" s="80">
        <v>1968</v>
      </c>
      <c r="AE1099" s="80">
        <v>7499</v>
      </c>
      <c r="AF1099" s="80">
        <v>814812</v>
      </c>
      <c r="AG1099" s="80">
        <v>154380</v>
      </c>
      <c r="AH1099" s="80"/>
      <c r="AI1099" s="80" t="s">
        <v>8672</v>
      </c>
      <c r="AJ1099" s="80" t="s">
        <v>9354</v>
      </c>
      <c r="AK1099" s="80"/>
      <c r="AL1099" s="80"/>
      <c r="AM1099" s="82">
        <v>43601.760659722226</v>
      </c>
      <c r="AN1099" s="80" t="s">
        <v>11418</v>
      </c>
      <c r="AO1099" s="84" t="s">
        <v>12515</v>
      </c>
      <c r="AP1099" s="80" t="s">
        <v>66</v>
      </c>
      <c r="AQ1099" s="2"/>
      <c r="AR1099" s="3"/>
      <c r="AS1099" s="3"/>
      <c r="AT1099" s="3"/>
      <c r="AU1099" s="3"/>
    </row>
    <row r="1100" spans="1:47" x14ac:dyDescent="0.35">
      <c r="A1100" s="66" t="s">
        <v>1448</v>
      </c>
      <c r="B1100" s="67"/>
      <c r="C1100" s="67"/>
      <c r="D1100" s="68"/>
      <c r="E1100" s="70"/>
      <c r="F1100" s="104" t="s">
        <v>11217</v>
      </c>
      <c r="G1100" s="67"/>
      <c r="H1100" s="71"/>
      <c r="I1100" s="72"/>
      <c r="J1100" s="72"/>
      <c r="K1100" s="71" t="s">
        <v>13817</v>
      </c>
      <c r="L1100" s="75"/>
      <c r="M1100" s="76"/>
      <c r="N1100" s="76"/>
      <c r="O1100" s="77"/>
      <c r="P1100" s="78"/>
      <c r="Q1100" s="78"/>
      <c r="R1100" s="88"/>
      <c r="S1100" s="88"/>
      <c r="T1100" s="88"/>
      <c r="U1100" s="88"/>
      <c r="V1100" s="52"/>
      <c r="W1100" s="52"/>
      <c r="X1100" s="52"/>
      <c r="Y1100" s="52"/>
      <c r="Z1100" s="51"/>
      <c r="AA1100" s="73"/>
      <c r="AB1100" s="73"/>
      <c r="AC1100" s="74"/>
      <c r="AD1100" s="80">
        <v>1406</v>
      </c>
      <c r="AE1100" s="80">
        <v>53714</v>
      </c>
      <c r="AF1100" s="80">
        <v>70544</v>
      </c>
      <c r="AG1100" s="80">
        <v>1561</v>
      </c>
      <c r="AH1100" s="80"/>
      <c r="AI1100" s="80" t="s">
        <v>8673</v>
      </c>
      <c r="AJ1100" s="80" t="s">
        <v>8892</v>
      </c>
      <c r="AK1100" s="84" t="s">
        <v>10016</v>
      </c>
      <c r="AL1100" s="80"/>
      <c r="AM1100" s="82">
        <v>39585.79960648148</v>
      </c>
      <c r="AN1100" s="80" t="s">
        <v>11418</v>
      </c>
      <c r="AO1100" s="84" t="s">
        <v>12516</v>
      </c>
      <c r="AP1100" s="80" t="s">
        <v>65</v>
      </c>
      <c r="AQ1100" s="2"/>
      <c r="AR1100" s="3"/>
      <c r="AS1100" s="3"/>
      <c r="AT1100" s="3"/>
      <c r="AU1100" s="3"/>
    </row>
    <row r="1101" spans="1:47" x14ac:dyDescent="0.35">
      <c r="A1101" s="66" t="s">
        <v>1084</v>
      </c>
      <c r="B1101" s="67"/>
      <c r="C1101" s="67"/>
      <c r="D1101" s="68"/>
      <c r="E1101" s="70"/>
      <c r="F1101" s="104" t="s">
        <v>11218</v>
      </c>
      <c r="G1101" s="67"/>
      <c r="H1101" s="71"/>
      <c r="I1101" s="72"/>
      <c r="J1101" s="72"/>
      <c r="K1101" s="71" t="s">
        <v>13818</v>
      </c>
      <c r="L1101" s="75"/>
      <c r="M1101" s="76"/>
      <c r="N1101" s="76"/>
      <c r="O1101" s="77"/>
      <c r="P1101" s="78"/>
      <c r="Q1101" s="78"/>
      <c r="R1101" s="88"/>
      <c r="S1101" s="88"/>
      <c r="T1101" s="88"/>
      <c r="U1101" s="88"/>
      <c r="V1101" s="52"/>
      <c r="W1101" s="52"/>
      <c r="X1101" s="52"/>
      <c r="Y1101" s="52"/>
      <c r="Z1101" s="51"/>
      <c r="AA1101" s="73"/>
      <c r="AB1101" s="73"/>
      <c r="AC1101" s="74"/>
      <c r="AD1101" s="80">
        <v>1142</v>
      </c>
      <c r="AE1101" s="80">
        <v>224</v>
      </c>
      <c r="AF1101" s="80">
        <v>1372</v>
      </c>
      <c r="AG1101" s="80">
        <v>3415</v>
      </c>
      <c r="AH1101" s="80"/>
      <c r="AI1101" s="80" t="s">
        <v>8674</v>
      </c>
      <c r="AJ1101" s="80" t="s">
        <v>9031</v>
      </c>
      <c r="AK1101" s="84" t="s">
        <v>10017</v>
      </c>
      <c r="AL1101" s="80"/>
      <c r="AM1101" s="82">
        <v>41237.325578703705</v>
      </c>
      <c r="AN1101" s="80" t="s">
        <v>11418</v>
      </c>
      <c r="AO1101" s="84" t="s">
        <v>12517</v>
      </c>
      <c r="AP1101" s="80" t="s">
        <v>66</v>
      </c>
      <c r="AQ1101" s="2"/>
      <c r="AR1101" s="3"/>
      <c r="AS1101" s="3"/>
      <c r="AT1101" s="3"/>
      <c r="AU1101" s="3"/>
    </row>
    <row r="1102" spans="1:47" x14ac:dyDescent="0.35">
      <c r="A1102" s="66" t="s">
        <v>1085</v>
      </c>
      <c r="B1102" s="67"/>
      <c r="C1102" s="67"/>
      <c r="D1102" s="68"/>
      <c r="E1102" s="70"/>
      <c r="F1102" s="104" t="s">
        <v>11219</v>
      </c>
      <c r="G1102" s="67"/>
      <c r="H1102" s="71"/>
      <c r="I1102" s="72"/>
      <c r="J1102" s="72"/>
      <c r="K1102" s="71" t="s">
        <v>13819</v>
      </c>
      <c r="L1102" s="75"/>
      <c r="M1102" s="76"/>
      <c r="N1102" s="76"/>
      <c r="O1102" s="77"/>
      <c r="P1102" s="78"/>
      <c r="Q1102" s="78"/>
      <c r="R1102" s="88"/>
      <c r="S1102" s="88"/>
      <c r="T1102" s="88"/>
      <c r="U1102" s="88"/>
      <c r="V1102" s="52"/>
      <c r="W1102" s="52"/>
      <c r="X1102" s="52"/>
      <c r="Y1102" s="52"/>
      <c r="Z1102" s="51"/>
      <c r="AA1102" s="73"/>
      <c r="AB1102" s="73"/>
      <c r="AC1102" s="74"/>
      <c r="AD1102" s="80">
        <v>4996</v>
      </c>
      <c r="AE1102" s="80">
        <v>1533</v>
      </c>
      <c r="AF1102" s="80">
        <v>248334</v>
      </c>
      <c r="AG1102" s="80">
        <v>105077</v>
      </c>
      <c r="AH1102" s="80"/>
      <c r="AI1102" s="80" t="s">
        <v>8675</v>
      </c>
      <c r="AJ1102" s="80"/>
      <c r="AK1102" s="80"/>
      <c r="AL1102" s="80"/>
      <c r="AM1102" s="82">
        <v>40093.494606481479</v>
      </c>
      <c r="AN1102" s="80" t="s">
        <v>11418</v>
      </c>
      <c r="AO1102" s="84" t="s">
        <v>12518</v>
      </c>
      <c r="AP1102" s="80" t="s">
        <v>66</v>
      </c>
      <c r="AQ1102" s="2"/>
      <c r="AR1102" s="3"/>
      <c r="AS1102" s="3"/>
      <c r="AT1102" s="3"/>
      <c r="AU1102" s="3"/>
    </row>
    <row r="1103" spans="1:47" x14ac:dyDescent="0.35">
      <c r="A1103" s="66" t="s">
        <v>1263</v>
      </c>
      <c r="B1103" s="67"/>
      <c r="C1103" s="67"/>
      <c r="D1103" s="68"/>
      <c r="E1103" s="70"/>
      <c r="F1103" s="104" t="s">
        <v>11220</v>
      </c>
      <c r="G1103" s="67"/>
      <c r="H1103" s="71"/>
      <c r="I1103" s="72"/>
      <c r="J1103" s="72"/>
      <c r="K1103" s="71" t="s">
        <v>13820</v>
      </c>
      <c r="L1103" s="75"/>
      <c r="M1103" s="76"/>
      <c r="N1103" s="76"/>
      <c r="O1103" s="77"/>
      <c r="P1103" s="78"/>
      <c r="Q1103" s="78"/>
      <c r="R1103" s="88"/>
      <c r="S1103" s="88"/>
      <c r="T1103" s="88"/>
      <c r="U1103" s="88"/>
      <c r="V1103" s="52"/>
      <c r="W1103" s="52"/>
      <c r="X1103" s="52"/>
      <c r="Y1103" s="52"/>
      <c r="Z1103" s="51"/>
      <c r="AA1103" s="73"/>
      <c r="AB1103" s="73"/>
      <c r="AC1103" s="74"/>
      <c r="AD1103" s="80">
        <v>642</v>
      </c>
      <c r="AE1103" s="80">
        <v>2037</v>
      </c>
      <c r="AF1103" s="80">
        <v>12194</v>
      </c>
      <c r="AG1103" s="80">
        <v>940</v>
      </c>
      <c r="AH1103" s="80"/>
      <c r="AI1103" s="80" t="s">
        <v>8676</v>
      </c>
      <c r="AJ1103" s="80" t="s">
        <v>9355</v>
      </c>
      <c r="AK1103" s="84" t="s">
        <v>10018</v>
      </c>
      <c r="AL1103" s="80"/>
      <c r="AM1103" s="82">
        <v>40046.510868055557</v>
      </c>
      <c r="AN1103" s="80" t="s">
        <v>11418</v>
      </c>
      <c r="AO1103" s="84" t="s">
        <v>12519</v>
      </c>
      <c r="AP1103" s="80" t="s">
        <v>66</v>
      </c>
      <c r="AQ1103" s="2"/>
      <c r="AR1103" s="3"/>
      <c r="AS1103" s="3"/>
      <c r="AT1103" s="3"/>
      <c r="AU1103" s="3"/>
    </row>
    <row r="1104" spans="1:47" x14ac:dyDescent="0.35">
      <c r="A1104" s="66" t="s">
        <v>1086</v>
      </c>
      <c r="B1104" s="67"/>
      <c r="C1104" s="67"/>
      <c r="D1104" s="68"/>
      <c r="E1104" s="70"/>
      <c r="F1104" s="104" t="s">
        <v>11221</v>
      </c>
      <c r="G1104" s="67"/>
      <c r="H1104" s="71"/>
      <c r="I1104" s="72"/>
      <c r="J1104" s="72"/>
      <c r="K1104" s="71" t="s">
        <v>13821</v>
      </c>
      <c r="L1104" s="75"/>
      <c r="M1104" s="76"/>
      <c r="N1104" s="76"/>
      <c r="O1104" s="77"/>
      <c r="P1104" s="78"/>
      <c r="Q1104" s="78"/>
      <c r="R1104" s="88"/>
      <c r="S1104" s="88"/>
      <c r="T1104" s="88"/>
      <c r="U1104" s="88"/>
      <c r="V1104" s="52"/>
      <c r="W1104" s="52"/>
      <c r="X1104" s="52"/>
      <c r="Y1104" s="52"/>
      <c r="Z1104" s="51"/>
      <c r="AA1104" s="73"/>
      <c r="AB1104" s="73"/>
      <c r="AC1104" s="74"/>
      <c r="AD1104" s="80">
        <v>12047</v>
      </c>
      <c r="AE1104" s="80">
        <v>12981</v>
      </c>
      <c r="AF1104" s="80">
        <v>787869</v>
      </c>
      <c r="AG1104" s="80">
        <v>242464</v>
      </c>
      <c r="AH1104" s="80"/>
      <c r="AI1104" s="80" t="s">
        <v>8677</v>
      </c>
      <c r="AJ1104" s="80"/>
      <c r="AK1104" s="80"/>
      <c r="AL1104" s="80"/>
      <c r="AM1104" s="82">
        <v>42725.490069444444</v>
      </c>
      <c r="AN1104" s="80" t="s">
        <v>11418</v>
      </c>
      <c r="AO1104" s="84" t="s">
        <v>12520</v>
      </c>
      <c r="AP1104" s="80" t="s">
        <v>66</v>
      </c>
      <c r="AQ1104" s="2"/>
      <c r="AR1104" s="3"/>
      <c r="AS1104" s="3"/>
      <c r="AT1104" s="3"/>
      <c r="AU1104" s="3"/>
    </row>
    <row r="1105" spans="1:47" x14ac:dyDescent="0.35">
      <c r="A1105" s="66" t="s">
        <v>1087</v>
      </c>
      <c r="B1105" s="67"/>
      <c r="C1105" s="67"/>
      <c r="D1105" s="68"/>
      <c r="E1105" s="70"/>
      <c r="F1105" s="104" t="s">
        <v>11222</v>
      </c>
      <c r="G1105" s="67"/>
      <c r="H1105" s="71"/>
      <c r="I1105" s="72"/>
      <c r="J1105" s="72"/>
      <c r="K1105" s="71" t="s">
        <v>13822</v>
      </c>
      <c r="L1105" s="75"/>
      <c r="M1105" s="76"/>
      <c r="N1105" s="76"/>
      <c r="O1105" s="77"/>
      <c r="P1105" s="78"/>
      <c r="Q1105" s="78"/>
      <c r="R1105" s="88"/>
      <c r="S1105" s="88"/>
      <c r="T1105" s="88"/>
      <c r="U1105" s="88"/>
      <c r="V1105" s="52"/>
      <c r="W1105" s="52"/>
      <c r="X1105" s="52"/>
      <c r="Y1105" s="52"/>
      <c r="Z1105" s="51"/>
      <c r="AA1105" s="73"/>
      <c r="AB1105" s="73"/>
      <c r="AC1105" s="74"/>
      <c r="AD1105" s="80">
        <v>2269</v>
      </c>
      <c r="AE1105" s="80">
        <v>586</v>
      </c>
      <c r="AF1105" s="80">
        <v>7320</v>
      </c>
      <c r="AG1105" s="80">
        <v>11483</v>
      </c>
      <c r="AH1105" s="80"/>
      <c r="AI1105" s="80" t="s">
        <v>8678</v>
      </c>
      <c r="AJ1105" s="80"/>
      <c r="AK1105" s="80"/>
      <c r="AL1105" s="80"/>
      <c r="AM1105" s="82">
        <v>40969.735243055555</v>
      </c>
      <c r="AN1105" s="80" t="s">
        <v>11418</v>
      </c>
      <c r="AO1105" s="84" t="s">
        <v>12521</v>
      </c>
      <c r="AP1105" s="80" t="s">
        <v>66</v>
      </c>
      <c r="AQ1105" s="2"/>
      <c r="AR1105" s="3"/>
      <c r="AS1105" s="3"/>
      <c r="AT1105" s="3"/>
      <c r="AU1105" s="3"/>
    </row>
    <row r="1106" spans="1:47" x14ac:dyDescent="0.35">
      <c r="A1106" s="66" t="s">
        <v>1088</v>
      </c>
      <c r="B1106" s="67"/>
      <c r="C1106" s="67"/>
      <c r="D1106" s="68"/>
      <c r="E1106" s="70"/>
      <c r="F1106" s="104" t="s">
        <v>11223</v>
      </c>
      <c r="G1106" s="67"/>
      <c r="H1106" s="71"/>
      <c r="I1106" s="72"/>
      <c r="J1106" s="72"/>
      <c r="K1106" s="71" t="s">
        <v>13823</v>
      </c>
      <c r="L1106" s="75"/>
      <c r="M1106" s="76"/>
      <c r="N1106" s="76"/>
      <c r="O1106" s="77"/>
      <c r="P1106" s="78"/>
      <c r="Q1106" s="78"/>
      <c r="R1106" s="88"/>
      <c r="S1106" s="88"/>
      <c r="T1106" s="88"/>
      <c r="U1106" s="88"/>
      <c r="V1106" s="52"/>
      <c r="W1106" s="52"/>
      <c r="X1106" s="52"/>
      <c r="Y1106" s="52"/>
      <c r="Z1106" s="51"/>
      <c r="AA1106" s="73"/>
      <c r="AB1106" s="73"/>
      <c r="AC1106" s="74"/>
      <c r="AD1106" s="80">
        <v>411</v>
      </c>
      <c r="AE1106" s="80">
        <v>107</v>
      </c>
      <c r="AF1106" s="80">
        <v>10109</v>
      </c>
      <c r="AG1106" s="80">
        <v>67007</v>
      </c>
      <c r="AH1106" s="80"/>
      <c r="AI1106" s="80" t="s">
        <v>8679</v>
      </c>
      <c r="AJ1106" s="80" t="s">
        <v>9099</v>
      </c>
      <c r="AK1106" s="80"/>
      <c r="AL1106" s="80"/>
      <c r="AM1106" s="82">
        <v>43937.290289351855</v>
      </c>
      <c r="AN1106" s="80" t="s">
        <v>11418</v>
      </c>
      <c r="AO1106" s="84" t="s">
        <v>12522</v>
      </c>
      <c r="AP1106" s="80" t="s">
        <v>66</v>
      </c>
      <c r="AQ1106" s="2"/>
      <c r="AR1106" s="3"/>
      <c r="AS1106" s="3"/>
      <c r="AT1106" s="3"/>
      <c r="AU1106" s="3"/>
    </row>
    <row r="1107" spans="1:47" x14ac:dyDescent="0.35">
      <c r="A1107" s="66" t="s">
        <v>1089</v>
      </c>
      <c r="B1107" s="67"/>
      <c r="C1107" s="67"/>
      <c r="D1107" s="68"/>
      <c r="E1107" s="70"/>
      <c r="F1107" s="104" t="s">
        <v>11224</v>
      </c>
      <c r="G1107" s="67"/>
      <c r="H1107" s="71"/>
      <c r="I1107" s="72"/>
      <c r="J1107" s="72"/>
      <c r="K1107" s="71" t="s">
        <v>13824</v>
      </c>
      <c r="L1107" s="75"/>
      <c r="M1107" s="76"/>
      <c r="N1107" s="76"/>
      <c r="O1107" s="77"/>
      <c r="P1107" s="78"/>
      <c r="Q1107" s="78"/>
      <c r="R1107" s="88"/>
      <c r="S1107" s="88"/>
      <c r="T1107" s="88"/>
      <c r="U1107" s="88"/>
      <c r="V1107" s="52"/>
      <c r="W1107" s="52"/>
      <c r="X1107" s="52"/>
      <c r="Y1107" s="52"/>
      <c r="Z1107" s="51"/>
      <c r="AA1107" s="73"/>
      <c r="AB1107" s="73"/>
      <c r="AC1107" s="74"/>
      <c r="AD1107" s="80">
        <v>747</v>
      </c>
      <c r="AE1107" s="80">
        <v>446</v>
      </c>
      <c r="AF1107" s="80">
        <v>136563</v>
      </c>
      <c r="AG1107" s="80">
        <v>3768</v>
      </c>
      <c r="AH1107" s="80"/>
      <c r="AI1107" s="80"/>
      <c r="AJ1107" s="80"/>
      <c r="AK1107" s="80"/>
      <c r="AL1107" s="80"/>
      <c r="AM1107" s="82">
        <v>41317.353368055556</v>
      </c>
      <c r="AN1107" s="80" t="s">
        <v>11418</v>
      </c>
      <c r="AO1107" s="84" t="s">
        <v>12523</v>
      </c>
      <c r="AP1107" s="80" t="s">
        <v>66</v>
      </c>
      <c r="AQ1107" s="2"/>
      <c r="AR1107" s="3"/>
      <c r="AS1107" s="3"/>
      <c r="AT1107" s="3"/>
      <c r="AU1107" s="3"/>
    </row>
    <row r="1108" spans="1:47" x14ac:dyDescent="0.35">
      <c r="A1108" s="66" t="s">
        <v>1090</v>
      </c>
      <c r="B1108" s="67"/>
      <c r="C1108" s="67"/>
      <c r="D1108" s="68"/>
      <c r="E1108" s="70"/>
      <c r="F1108" s="104" t="s">
        <v>11225</v>
      </c>
      <c r="G1108" s="67"/>
      <c r="H1108" s="71"/>
      <c r="I1108" s="72"/>
      <c r="J1108" s="72"/>
      <c r="K1108" s="71" t="s">
        <v>13825</v>
      </c>
      <c r="L1108" s="75"/>
      <c r="M1108" s="76"/>
      <c r="N1108" s="76"/>
      <c r="O1108" s="77"/>
      <c r="P1108" s="78"/>
      <c r="Q1108" s="78"/>
      <c r="R1108" s="88"/>
      <c r="S1108" s="88"/>
      <c r="T1108" s="88"/>
      <c r="U1108" s="88"/>
      <c r="V1108" s="52"/>
      <c r="W1108" s="52"/>
      <c r="X1108" s="52"/>
      <c r="Y1108" s="52"/>
      <c r="Z1108" s="51"/>
      <c r="AA1108" s="73"/>
      <c r="AB1108" s="73"/>
      <c r="AC1108" s="74"/>
      <c r="AD1108" s="80">
        <v>4479</v>
      </c>
      <c r="AE1108" s="80">
        <v>2477</v>
      </c>
      <c r="AF1108" s="80">
        <v>27350</v>
      </c>
      <c r="AG1108" s="80">
        <v>26522</v>
      </c>
      <c r="AH1108" s="80"/>
      <c r="AI1108" s="80" t="s">
        <v>8680</v>
      </c>
      <c r="AJ1108" s="80" t="s">
        <v>9356</v>
      </c>
      <c r="AK1108" s="84" t="s">
        <v>10019</v>
      </c>
      <c r="AL1108" s="80"/>
      <c r="AM1108" s="82">
        <v>40330.617118055554</v>
      </c>
      <c r="AN1108" s="80" t="s">
        <v>11418</v>
      </c>
      <c r="AO1108" s="84" t="s">
        <v>12524</v>
      </c>
      <c r="AP1108" s="80" t="s">
        <v>66</v>
      </c>
      <c r="AQ1108" s="2"/>
      <c r="AR1108" s="3"/>
      <c r="AS1108" s="3"/>
      <c r="AT1108" s="3"/>
      <c r="AU1108" s="3"/>
    </row>
    <row r="1109" spans="1:47" x14ac:dyDescent="0.35">
      <c r="A1109" s="66" t="s">
        <v>1091</v>
      </c>
      <c r="B1109" s="67"/>
      <c r="C1109" s="67"/>
      <c r="D1109" s="68"/>
      <c r="E1109" s="70"/>
      <c r="F1109" s="104" t="s">
        <v>11226</v>
      </c>
      <c r="G1109" s="67"/>
      <c r="H1109" s="71"/>
      <c r="I1109" s="72"/>
      <c r="J1109" s="72"/>
      <c r="K1109" s="71" t="s">
        <v>13826</v>
      </c>
      <c r="L1109" s="75"/>
      <c r="M1109" s="76"/>
      <c r="N1109" s="76"/>
      <c r="O1109" s="77"/>
      <c r="P1109" s="78"/>
      <c r="Q1109" s="78"/>
      <c r="R1109" s="88"/>
      <c r="S1109" s="88"/>
      <c r="T1109" s="88"/>
      <c r="U1109" s="88"/>
      <c r="V1109" s="52"/>
      <c r="W1109" s="52"/>
      <c r="X1109" s="52"/>
      <c r="Y1109" s="52"/>
      <c r="Z1109" s="51"/>
      <c r="AA1109" s="73"/>
      <c r="AB1109" s="73"/>
      <c r="AC1109" s="74"/>
      <c r="AD1109" s="80">
        <v>2372</v>
      </c>
      <c r="AE1109" s="80">
        <v>4242</v>
      </c>
      <c r="AF1109" s="80">
        <v>32332</v>
      </c>
      <c r="AG1109" s="80">
        <v>195</v>
      </c>
      <c r="AH1109" s="80"/>
      <c r="AI1109" s="80" t="s">
        <v>8681</v>
      </c>
      <c r="AJ1109" s="80"/>
      <c r="AK1109" s="84" t="s">
        <v>10020</v>
      </c>
      <c r="AL1109" s="80"/>
      <c r="AM1109" s="82">
        <v>40154.467581018522</v>
      </c>
      <c r="AN1109" s="80" t="s">
        <v>11418</v>
      </c>
      <c r="AO1109" s="84" t="s">
        <v>12525</v>
      </c>
      <c r="AP1109" s="80" t="s">
        <v>66</v>
      </c>
      <c r="AQ1109" s="2"/>
      <c r="AR1109" s="3"/>
      <c r="AS1109" s="3"/>
      <c r="AT1109" s="3"/>
      <c r="AU1109" s="3"/>
    </row>
    <row r="1110" spans="1:47" x14ac:dyDescent="0.35">
      <c r="A1110" s="66" t="s">
        <v>1092</v>
      </c>
      <c r="B1110" s="67"/>
      <c r="C1110" s="67"/>
      <c r="D1110" s="68"/>
      <c r="E1110" s="70"/>
      <c r="F1110" s="104" t="s">
        <v>11227</v>
      </c>
      <c r="G1110" s="67"/>
      <c r="H1110" s="71"/>
      <c r="I1110" s="72"/>
      <c r="J1110" s="72"/>
      <c r="K1110" s="71" t="s">
        <v>13827</v>
      </c>
      <c r="L1110" s="75"/>
      <c r="M1110" s="76"/>
      <c r="N1110" s="76"/>
      <c r="O1110" s="77"/>
      <c r="P1110" s="78"/>
      <c r="Q1110" s="78"/>
      <c r="R1110" s="88"/>
      <c r="S1110" s="88"/>
      <c r="T1110" s="88"/>
      <c r="U1110" s="88"/>
      <c r="V1110" s="52"/>
      <c r="W1110" s="52"/>
      <c r="X1110" s="52"/>
      <c r="Y1110" s="52"/>
      <c r="Z1110" s="51"/>
      <c r="AA1110" s="73"/>
      <c r="AB1110" s="73"/>
      <c r="AC1110" s="74"/>
      <c r="AD1110" s="80">
        <v>2347</v>
      </c>
      <c r="AE1110" s="80">
        <v>1247</v>
      </c>
      <c r="AF1110" s="80">
        <v>2510</v>
      </c>
      <c r="AG1110" s="80">
        <v>2959</v>
      </c>
      <c r="AH1110" s="80"/>
      <c r="AI1110" s="80" t="s">
        <v>8682</v>
      </c>
      <c r="AJ1110" s="80" t="s">
        <v>9357</v>
      </c>
      <c r="AK1110" s="80"/>
      <c r="AL1110" s="80"/>
      <c r="AM1110" s="82">
        <v>41308.883321759262</v>
      </c>
      <c r="AN1110" s="80" t="s">
        <v>11418</v>
      </c>
      <c r="AO1110" s="84" t="s">
        <v>12526</v>
      </c>
      <c r="AP1110" s="80" t="s">
        <v>66</v>
      </c>
      <c r="AQ1110" s="2"/>
      <c r="AR1110" s="3"/>
      <c r="AS1110" s="3"/>
      <c r="AT1110" s="3"/>
      <c r="AU1110" s="3"/>
    </row>
    <row r="1111" spans="1:47" x14ac:dyDescent="0.35">
      <c r="A1111" s="66" t="s">
        <v>1093</v>
      </c>
      <c r="B1111" s="67"/>
      <c r="C1111" s="67"/>
      <c r="D1111" s="68"/>
      <c r="E1111" s="70"/>
      <c r="F1111" s="104" t="s">
        <v>11228</v>
      </c>
      <c r="G1111" s="67"/>
      <c r="H1111" s="71"/>
      <c r="I1111" s="72"/>
      <c r="J1111" s="72"/>
      <c r="K1111" s="71" t="s">
        <v>13828</v>
      </c>
      <c r="L1111" s="75"/>
      <c r="M1111" s="76"/>
      <c r="N1111" s="76"/>
      <c r="O1111" s="77"/>
      <c r="P1111" s="78"/>
      <c r="Q1111" s="78"/>
      <c r="R1111" s="88"/>
      <c r="S1111" s="88"/>
      <c r="T1111" s="88"/>
      <c r="U1111" s="88"/>
      <c r="V1111" s="52"/>
      <c r="W1111" s="52"/>
      <c r="X1111" s="52"/>
      <c r="Y1111" s="52"/>
      <c r="Z1111" s="51"/>
      <c r="AA1111" s="73"/>
      <c r="AB1111" s="73"/>
      <c r="AC1111" s="74"/>
      <c r="AD1111" s="80">
        <v>347</v>
      </c>
      <c r="AE1111" s="80">
        <v>402</v>
      </c>
      <c r="AF1111" s="80">
        <v>2041</v>
      </c>
      <c r="AG1111" s="80">
        <v>3691</v>
      </c>
      <c r="AH1111" s="80"/>
      <c r="AI1111" s="80" t="s">
        <v>8683</v>
      </c>
      <c r="AJ1111" s="80" t="s">
        <v>9358</v>
      </c>
      <c r="AK1111" s="84" t="s">
        <v>10021</v>
      </c>
      <c r="AL1111" s="80"/>
      <c r="AM1111" s="82">
        <v>42062.637939814813</v>
      </c>
      <c r="AN1111" s="80" t="s">
        <v>11418</v>
      </c>
      <c r="AO1111" s="84" t="s">
        <v>12527</v>
      </c>
      <c r="AP1111" s="80" t="s">
        <v>66</v>
      </c>
      <c r="AQ1111" s="2"/>
      <c r="AR1111" s="3"/>
      <c r="AS1111" s="3"/>
      <c r="AT1111" s="3"/>
      <c r="AU1111" s="3"/>
    </row>
    <row r="1112" spans="1:47" x14ac:dyDescent="0.35">
      <c r="A1112" s="66" t="s">
        <v>1221</v>
      </c>
      <c r="B1112" s="67"/>
      <c r="C1112" s="67"/>
      <c r="D1112" s="68"/>
      <c r="E1112" s="70"/>
      <c r="F1112" s="104" t="s">
        <v>11229</v>
      </c>
      <c r="G1112" s="67"/>
      <c r="H1112" s="71"/>
      <c r="I1112" s="72"/>
      <c r="J1112" s="72"/>
      <c r="K1112" s="71" t="s">
        <v>13829</v>
      </c>
      <c r="L1112" s="75"/>
      <c r="M1112" s="76"/>
      <c r="N1112" s="76"/>
      <c r="O1112" s="77"/>
      <c r="P1112" s="78"/>
      <c r="Q1112" s="78"/>
      <c r="R1112" s="88"/>
      <c r="S1112" s="88"/>
      <c r="T1112" s="88"/>
      <c r="U1112" s="88"/>
      <c r="V1112" s="52"/>
      <c r="W1112" s="52"/>
      <c r="X1112" s="52"/>
      <c r="Y1112" s="52"/>
      <c r="Z1112" s="51"/>
      <c r="AA1112" s="73"/>
      <c r="AB1112" s="73"/>
      <c r="AC1112" s="74"/>
      <c r="AD1112" s="80">
        <v>286</v>
      </c>
      <c r="AE1112" s="80">
        <v>465</v>
      </c>
      <c r="AF1112" s="80">
        <v>1673</v>
      </c>
      <c r="AG1112" s="80">
        <v>1407</v>
      </c>
      <c r="AH1112" s="80"/>
      <c r="AI1112" s="80" t="s">
        <v>8684</v>
      </c>
      <c r="AJ1112" s="80" t="s">
        <v>9359</v>
      </c>
      <c r="AK1112" s="84" t="s">
        <v>10022</v>
      </c>
      <c r="AL1112" s="80"/>
      <c r="AM1112" s="82">
        <v>40008.675810185188</v>
      </c>
      <c r="AN1112" s="80" t="s">
        <v>11418</v>
      </c>
      <c r="AO1112" s="84" t="s">
        <v>12528</v>
      </c>
      <c r="AP1112" s="80" t="s">
        <v>66</v>
      </c>
      <c r="AQ1112" s="2"/>
      <c r="AR1112" s="3"/>
      <c r="AS1112" s="3"/>
      <c r="AT1112" s="3"/>
      <c r="AU1112" s="3"/>
    </row>
    <row r="1113" spans="1:47" x14ac:dyDescent="0.35">
      <c r="A1113" s="66" t="s">
        <v>1094</v>
      </c>
      <c r="B1113" s="67"/>
      <c r="C1113" s="67"/>
      <c r="D1113" s="68"/>
      <c r="E1113" s="70"/>
      <c r="F1113" s="104" t="s">
        <v>11230</v>
      </c>
      <c r="G1113" s="67"/>
      <c r="H1113" s="71"/>
      <c r="I1113" s="72"/>
      <c r="J1113" s="72"/>
      <c r="K1113" s="71" t="s">
        <v>13830</v>
      </c>
      <c r="L1113" s="75"/>
      <c r="M1113" s="76"/>
      <c r="N1113" s="76"/>
      <c r="O1113" s="77"/>
      <c r="P1113" s="78"/>
      <c r="Q1113" s="78"/>
      <c r="R1113" s="88"/>
      <c r="S1113" s="88"/>
      <c r="T1113" s="88"/>
      <c r="U1113" s="88"/>
      <c r="V1113" s="52"/>
      <c r="W1113" s="52"/>
      <c r="X1113" s="52"/>
      <c r="Y1113" s="52"/>
      <c r="Z1113" s="51"/>
      <c r="AA1113" s="73"/>
      <c r="AB1113" s="73"/>
      <c r="AC1113" s="74"/>
      <c r="AD1113" s="80">
        <v>4</v>
      </c>
      <c r="AE1113" s="80">
        <v>2</v>
      </c>
      <c r="AF1113" s="80">
        <v>110</v>
      </c>
      <c r="AG1113" s="80">
        <v>0</v>
      </c>
      <c r="AH1113" s="80"/>
      <c r="AI1113" s="80"/>
      <c r="AJ1113" s="80"/>
      <c r="AK1113" s="80"/>
      <c r="AL1113" s="80"/>
      <c r="AM1113" s="82">
        <v>44244.418310185189</v>
      </c>
      <c r="AN1113" s="80" t="s">
        <v>11418</v>
      </c>
      <c r="AO1113" s="84" t="s">
        <v>12529</v>
      </c>
      <c r="AP1113" s="80" t="s">
        <v>66</v>
      </c>
      <c r="AQ1113" s="2"/>
      <c r="AR1113" s="3"/>
      <c r="AS1113" s="3"/>
      <c r="AT1113" s="3"/>
      <c r="AU1113" s="3"/>
    </row>
    <row r="1114" spans="1:47" x14ac:dyDescent="0.35">
      <c r="A1114" s="66" t="s">
        <v>1095</v>
      </c>
      <c r="B1114" s="67"/>
      <c r="C1114" s="67"/>
      <c r="D1114" s="68"/>
      <c r="E1114" s="70"/>
      <c r="F1114" s="104" t="s">
        <v>11231</v>
      </c>
      <c r="G1114" s="67"/>
      <c r="H1114" s="71"/>
      <c r="I1114" s="72"/>
      <c r="J1114" s="72"/>
      <c r="K1114" s="71" t="s">
        <v>13831</v>
      </c>
      <c r="L1114" s="75"/>
      <c r="M1114" s="76"/>
      <c r="N1114" s="76"/>
      <c r="O1114" s="77"/>
      <c r="P1114" s="78"/>
      <c r="Q1114" s="78"/>
      <c r="R1114" s="88"/>
      <c r="S1114" s="88"/>
      <c r="T1114" s="88"/>
      <c r="U1114" s="88"/>
      <c r="V1114" s="52"/>
      <c r="W1114" s="52"/>
      <c r="X1114" s="52"/>
      <c r="Y1114" s="52"/>
      <c r="Z1114" s="51"/>
      <c r="AA1114" s="73"/>
      <c r="AB1114" s="73"/>
      <c r="AC1114" s="74"/>
      <c r="AD1114" s="80">
        <v>1260</v>
      </c>
      <c r="AE1114" s="80">
        <v>5394</v>
      </c>
      <c r="AF1114" s="80">
        <v>49215</v>
      </c>
      <c r="AG1114" s="80">
        <v>9183</v>
      </c>
      <c r="AH1114" s="80"/>
      <c r="AI1114" s="80" t="s">
        <v>8685</v>
      </c>
      <c r="AJ1114" s="80" t="s">
        <v>8875</v>
      </c>
      <c r="AK1114" s="84" t="s">
        <v>10023</v>
      </c>
      <c r="AL1114" s="80"/>
      <c r="AM1114" s="82">
        <v>40731.220358796294</v>
      </c>
      <c r="AN1114" s="80" t="s">
        <v>11418</v>
      </c>
      <c r="AO1114" s="84" t="s">
        <v>12530</v>
      </c>
      <c r="AP1114" s="80" t="s">
        <v>66</v>
      </c>
      <c r="AQ1114" s="2"/>
      <c r="AR1114" s="3"/>
      <c r="AS1114" s="3"/>
      <c r="AT1114" s="3"/>
      <c r="AU1114" s="3"/>
    </row>
    <row r="1115" spans="1:47" x14ac:dyDescent="0.35">
      <c r="A1115" s="66" t="s">
        <v>1449</v>
      </c>
      <c r="B1115" s="67"/>
      <c r="C1115" s="67"/>
      <c r="D1115" s="68"/>
      <c r="E1115" s="70"/>
      <c r="F1115" s="104" t="s">
        <v>11232</v>
      </c>
      <c r="G1115" s="67"/>
      <c r="H1115" s="71"/>
      <c r="I1115" s="72"/>
      <c r="J1115" s="72"/>
      <c r="K1115" s="71" t="s">
        <v>13832</v>
      </c>
      <c r="L1115" s="75"/>
      <c r="M1115" s="76"/>
      <c r="N1115" s="76"/>
      <c r="O1115" s="77"/>
      <c r="P1115" s="78"/>
      <c r="Q1115" s="78"/>
      <c r="R1115" s="88"/>
      <c r="S1115" s="88"/>
      <c r="T1115" s="88"/>
      <c r="U1115" s="88"/>
      <c r="V1115" s="52"/>
      <c r="W1115" s="52"/>
      <c r="X1115" s="52"/>
      <c r="Y1115" s="52"/>
      <c r="Z1115" s="51"/>
      <c r="AA1115" s="73"/>
      <c r="AB1115" s="73"/>
      <c r="AC1115" s="74"/>
      <c r="AD1115" s="80">
        <v>2153</v>
      </c>
      <c r="AE1115" s="80">
        <v>43349</v>
      </c>
      <c r="AF1115" s="80">
        <v>39953</v>
      </c>
      <c r="AG1115" s="80">
        <v>798</v>
      </c>
      <c r="AH1115" s="80"/>
      <c r="AI1115" s="80" t="s">
        <v>8686</v>
      </c>
      <c r="AJ1115" s="80" t="s">
        <v>8863</v>
      </c>
      <c r="AK1115" s="84" t="s">
        <v>10024</v>
      </c>
      <c r="AL1115" s="80"/>
      <c r="AM1115" s="82">
        <v>40157.416134259256</v>
      </c>
      <c r="AN1115" s="80" t="s">
        <v>11418</v>
      </c>
      <c r="AO1115" s="84" t="s">
        <v>12531</v>
      </c>
      <c r="AP1115" s="80" t="s">
        <v>65</v>
      </c>
      <c r="AQ1115" s="2"/>
      <c r="AR1115" s="3"/>
      <c r="AS1115" s="3"/>
      <c r="AT1115" s="3"/>
      <c r="AU1115" s="3"/>
    </row>
    <row r="1116" spans="1:47" x14ac:dyDescent="0.35">
      <c r="A1116" s="66" t="s">
        <v>1450</v>
      </c>
      <c r="B1116" s="67"/>
      <c r="C1116" s="67"/>
      <c r="D1116" s="68"/>
      <c r="E1116" s="70"/>
      <c r="F1116" s="104" t="s">
        <v>11233</v>
      </c>
      <c r="G1116" s="67"/>
      <c r="H1116" s="71"/>
      <c r="I1116" s="72"/>
      <c r="J1116" s="72"/>
      <c r="K1116" s="71" t="s">
        <v>13833</v>
      </c>
      <c r="L1116" s="75"/>
      <c r="M1116" s="76"/>
      <c r="N1116" s="76"/>
      <c r="O1116" s="77"/>
      <c r="P1116" s="78"/>
      <c r="Q1116" s="78"/>
      <c r="R1116" s="88"/>
      <c r="S1116" s="88"/>
      <c r="T1116" s="88"/>
      <c r="U1116" s="88"/>
      <c r="V1116" s="52"/>
      <c r="W1116" s="52"/>
      <c r="X1116" s="52"/>
      <c r="Y1116" s="52"/>
      <c r="Z1116" s="51"/>
      <c r="AA1116" s="73"/>
      <c r="AB1116" s="73"/>
      <c r="AC1116" s="74"/>
      <c r="AD1116" s="80">
        <v>1059</v>
      </c>
      <c r="AE1116" s="80">
        <v>4713</v>
      </c>
      <c r="AF1116" s="80">
        <v>14935</v>
      </c>
      <c r="AG1116" s="80">
        <v>467</v>
      </c>
      <c r="AH1116" s="80"/>
      <c r="AI1116" s="80" t="s">
        <v>8687</v>
      </c>
      <c r="AJ1116" s="80"/>
      <c r="AK1116" s="84" t="s">
        <v>10025</v>
      </c>
      <c r="AL1116" s="80"/>
      <c r="AM1116" s="82">
        <v>41263.410104166665</v>
      </c>
      <c r="AN1116" s="80" t="s">
        <v>11418</v>
      </c>
      <c r="AO1116" s="84" t="s">
        <v>12532</v>
      </c>
      <c r="AP1116" s="80" t="s">
        <v>65</v>
      </c>
      <c r="AQ1116" s="2"/>
      <c r="AR1116" s="3"/>
      <c r="AS1116" s="3"/>
      <c r="AT1116" s="3"/>
      <c r="AU1116" s="3"/>
    </row>
    <row r="1117" spans="1:47" x14ac:dyDescent="0.35">
      <c r="A1117" s="66" t="s">
        <v>1451</v>
      </c>
      <c r="B1117" s="67"/>
      <c r="C1117" s="67"/>
      <c r="D1117" s="68"/>
      <c r="E1117" s="70"/>
      <c r="F1117" s="104" t="s">
        <v>11234</v>
      </c>
      <c r="G1117" s="67"/>
      <c r="H1117" s="71"/>
      <c r="I1117" s="72"/>
      <c r="J1117" s="72"/>
      <c r="K1117" s="71" t="s">
        <v>13834</v>
      </c>
      <c r="L1117" s="75"/>
      <c r="M1117" s="76"/>
      <c r="N1117" s="76"/>
      <c r="O1117" s="77"/>
      <c r="P1117" s="78"/>
      <c r="Q1117" s="78"/>
      <c r="R1117" s="88"/>
      <c r="S1117" s="88"/>
      <c r="T1117" s="88"/>
      <c r="U1117" s="88"/>
      <c r="V1117" s="52"/>
      <c r="W1117" s="52"/>
      <c r="X1117" s="52"/>
      <c r="Y1117" s="52"/>
      <c r="Z1117" s="51"/>
      <c r="AA1117" s="73"/>
      <c r="AB1117" s="73"/>
      <c r="AC1117" s="74"/>
      <c r="AD1117" s="80">
        <v>3206</v>
      </c>
      <c r="AE1117" s="80">
        <v>27320</v>
      </c>
      <c r="AF1117" s="80">
        <v>16177</v>
      </c>
      <c r="AG1117" s="80">
        <v>7443</v>
      </c>
      <c r="AH1117" s="80"/>
      <c r="AI1117" s="80" t="s">
        <v>8688</v>
      </c>
      <c r="AJ1117" s="80" t="s">
        <v>8875</v>
      </c>
      <c r="AK1117" s="84" t="s">
        <v>10026</v>
      </c>
      <c r="AL1117" s="80"/>
      <c r="AM1117" s="82">
        <v>40129.752118055556</v>
      </c>
      <c r="AN1117" s="80" t="s">
        <v>11418</v>
      </c>
      <c r="AO1117" s="84" t="s">
        <v>12533</v>
      </c>
      <c r="AP1117" s="80" t="s">
        <v>65</v>
      </c>
      <c r="AQ1117" s="2"/>
      <c r="AR1117" s="3"/>
      <c r="AS1117" s="3"/>
      <c r="AT1117" s="3"/>
      <c r="AU1117" s="3"/>
    </row>
    <row r="1118" spans="1:47" x14ac:dyDescent="0.35">
      <c r="A1118" s="66" t="s">
        <v>1452</v>
      </c>
      <c r="B1118" s="67"/>
      <c r="C1118" s="67"/>
      <c r="D1118" s="68"/>
      <c r="E1118" s="70"/>
      <c r="F1118" s="104" t="s">
        <v>11235</v>
      </c>
      <c r="G1118" s="67"/>
      <c r="H1118" s="71"/>
      <c r="I1118" s="72"/>
      <c r="J1118" s="72"/>
      <c r="K1118" s="71" t="s">
        <v>13835</v>
      </c>
      <c r="L1118" s="75"/>
      <c r="M1118" s="76"/>
      <c r="N1118" s="76"/>
      <c r="O1118" s="77"/>
      <c r="P1118" s="78"/>
      <c r="Q1118" s="78"/>
      <c r="R1118" s="88"/>
      <c r="S1118" s="88"/>
      <c r="T1118" s="88"/>
      <c r="U1118" s="88"/>
      <c r="V1118" s="52"/>
      <c r="W1118" s="52"/>
      <c r="X1118" s="52"/>
      <c r="Y1118" s="52"/>
      <c r="Z1118" s="51"/>
      <c r="AA1118" s="73"/>
      <c r="AB1118" s="73"/>
      <c r="AC1118" s="74"/>
      <c r="AD1118" s="80">
        <v>24054</v>
      </c>
      <c r="AE1118" s="80">
        <v>210804</v>
      </c>
      <c r="AF1118" s="80">
        <v>42453</v>
      </c>
      <c r="AG1118" s="80">
        <v>12</v>
      </c>
      <c r="AH1118" s="80"/>
      <c r="AI1118" s="80" t="s">
        <v>8689</v>
      </c>
      <c r="AJ1118" s="80" t="s">
        <v>8875</v>
      </c>
      <c r="AK1118" s="84" t="s">
        <v>10027</v>
      </c>
      <c r="AL1118" s="80"/>
      <c r="AM1118" s="82">
        <v>40190.547233796293</v>
      </c>
      <c r="AN1118" s="80" t="s">
        <v>11418</v>
      </c>
      <c r="AO1118" s="84" t="s">
        <v>12534</v>
      </c>
      <c r="AP1118" s="80" t="s">
        <v>65</v>
      </c>
      <c r="AQ1118" s="2"/>
      <c r="AR1118" s="3"/>
      <c r="AS1118" s="3"/>
      <c r="AT1118" s="3"/>
      <c r="AU1118" s="3"/>
    </row>
    <row r="1119" spans="1:47" x14ac:dyDescent="0.35">
      <c r="A1119" s="66" t="s">
        <v>1098</v>
      </c>
      <c r="B1119" s="67"/>
      <c r="C1119" s="67"/>
      <c r="D1119" s="68"/>
      <c r="E1119" s="70"/>
      <c r="F1119" s="104" t="s">
        <v>11236</v>
      </c>
      <c r="G1119" s="67"/>
      <c r="H1119" s="71"/>
      <c r="I1119" s="72"/>
      <c r="J1119" s="72"/>
      <c r="K1119" s="71" t="s">
        <v>13836</v>
      </c>
      <c r="L1119" s="75"/>
      <c r="M1119" s="76"/>
      <c r="N1119" s="76"/>
      <c r="O1119" s="77"/>
      <c r="P1119" s="78"/>
      <c r="Q1119" s="78"/>
      <c r="R1119" s="88"/>
      <c r="S1119" s="88"/>
      <c r="T1119" s="88"/>
      <c r="U1119" s="88"/>
      <c r="V1119" s="52"/>
      <c r="W1119" s="52"/>
      <c r="X1119" s="52"/>
      <c r="Y1119" s="52"/>
      <c r="Z1119" s="51"/>
      <c r="AA1119" s="73"/>
      <c r="AB1119" s="73"/>
      <c r="AC1119" s="74"/>
      <c r="AD1119" s="80">
        <v>4347</v>
      </c>
      <c r="AE1119" s="80">
        <v>9726</v>
      </c>
      <c r="AF1119" s="80">
        <v>64002</v>
      </c>
      <c r="AG1119" s="80">
        <v>71609</v>
      </c>
      <c r="AH1119" s="80"/>
      <c r="AI1119" s="80" t="s">
        <v>8690</v>
      </c>
      <c r="AJ1119" s="80" t="s">
        <v>8863</v>
      </c>
      <c r="AK1119" s="84" t="s">
        <v>10028</v>
      </c>
      <c r="AL1119" s="80"/>
      <c r="AM1119" s="82">
        <v>43088.596076388887</v>
      </c>
      <c r="AN1119" s="80" t="s">
        <v>11418</v>
      </c>
      <c r="AO1119" s="84" t="s">
        <v>12535</v>
      </c>
      <c r="AP1119" s="80" t="s">
        <v>66</v>
      </c>
      <c r="AQ1119" s="2"/>
      <c r="AR1119" s="3"/>
      <c r="AS1119" s="3"/>
      <c r="AT1119" s="3"/>
      <c r="AU1119" s="3"/>
    </row>
    <row r="1120" spans="1:47" x14ac:dyDescent="0.35">
      <c r="A1120" s="66" t="s">
        <v>1099</v>
      </c>
      <c r="B1120" s="67"/>
      <c r="C1120" s="67"/>
      <c r="D1120" s="68"/>
      <c r="E1120" s="70"/>
      <c r="F1120" s="104" t="s">
        <v>11237</v>
      </c>
      <c r="G1120" s="67"/>
      <c r="H1120" s="71"/>
      <c r="I1120" s="72"/>
      <c r="J1120" s="72"/>
      <c r="K1120" s="71" t="s">
        <v>13837</v>
      </c>
      <c r="L1120" s="75"/>
      <c r="M1120" s="76"/>
      <c r="N1120" s="76"/>
      <c r="O1120" s="77"/>
      <c r="P1120" s="78"/>
      <c r="Q1120" s="78"/>
      <c r="R1120" s="88"/>
      <c r="S1120" s="88"/>
      <c r="T1120" s="88"/>
      <c r="U1120" s="88"/>
      <c r="V1120" s="52"/>
      <c r="W1120" s="52"/>
      <c r="X1120" s="52"/>
      <c r="Y1120" s="52"/>
      <c r="Z1120" s="51"/>
      <c r="AA1120" s="73"/>
      <c r="AB1120" s="73"/>
      <c r="AC1120" s="74"/>
      <c r="AD1120" s="80">
        <v>4761</v>
      </c>
      <c r="AE1120" s="80">
        <v>4797</v>
      </c>
      <c r="AF1120" s="80">
        <v>58910</v>
      </c>
      <c r="AG1120" s="80">
        <v>45632</v>
      </c>
      <c r="AH1120" s="80"/>
      <c r="AI1120" s="80" t="s">
        <v>8691</v>
      </c>
      <c r="AJ1120" s="80" t="s">
        <v>9360</v>
      </c>
      <c r="AK1120" s="84" t="s">
        <v>10029</v>
      </c>
      <c r="AL1120" s="80"/>
      <c r="AM1120" s="82">
        <v>43089.71565972222</v>
      </c>
      <c r="AN1120" s="80" t="s">
        <v>11418</v>
      </c>
      <c r="AO1120" s="84" t="s">
        <v>12536</v>
      </c>
      <c r="AP1120" s="80" t="s">
        <v>66</v>
      </c>
      <c r="AQ1120" s="2"/>
      <c r="AR1120" s="3"/>
      <c r="AS1120" s="3"/>
      <c r="AT1120" s="3"/>
      <c r="AU1120" s="3"/>
    </row>
    <row r="1121" spans="1:47" x14ac:dyDescent="0.35">
      <c r="A1121" s="66" t="s">
        <v>1100</v>
      </c>
      <c r="B1121" s="67"/>
      <c r="C1121" s="67"/>
      <c r="D1121" s="68"/>
      <c r="E1121" s="70"/>
      <c r="F1121" s="104" t="s">
        <v>11238</v>
      </c>
      <c r="G1121" s="67"/>
      <c r="H1121" s="71"/>
      <c r="I1121" s="72"/>
      <c r="J1121" s="72"/>
      <c r="K1121" s="71" t="s">
        <v>13838</v>
      </c>
      <c r="L1121" s="75"/>
      <c r="M1121" s="76"/>
      <c r="N1121" s="76"/>
      <c r="O1121" s="77"/>
      <c r="P1121" s="78"/>
      <c r="Q1121" s="78"/>
      <c r="R1121" s="88"/>
      <c r="S1121" s="88"/>
      <c r="T1121" s="88"/>
      <c r="U1121" s="88"/>
      <c r="V1121" s="52"/>
      <c r="W1121" s="52"/>
      <c r="X1121" s="52"/>
      <c r="Y1121" s="52"/>
      <c r="Z1121" s="51"/>
      <c r="AA1121" s="73"/>
      <c r="AB1121" s="73"/>
      <c r="AC1121" s="74"/>
      <c r="AD1121" s="80">
        <v>1420</v>
      </c>
      <c r="AE1121" s="80">
        <v>829</v>
      </c>
      <c r="AF1121" s="80">
        <v>47182</v>
      </c>
      <c r="AG1121" s="80">
        <v>14237</v>
      </c>
      <c r="AH1121" s="80"/>
      <c r="AI1121" s="80" t="s">
        <v>8692</v>
      </c>
      <c r="AJ1121" s="80" t="s">
        <v>9361</v>
      </c>
      <c r="AK1121" s="84" t="s">
        <v>10030</v>
      </c>
      <c r="AL1121" s="80"/>
      <c r="AM1121" s="82">
        <v>40041.780775462961</v>
      </c>
      <c r="AN1121" s="80" t="s">
        <v>11418</v>
      </c>
      <c r="AO1121" s="84" t="s">
        <v>12537</v>
      </c>
      <c r="AP1121" s="80" t="s">
        <v>66</v>
      </c>
      <c r="AQ1121" s="2"/>
      <c r="AR1121" s="3"/>
      <c r="AS1121" s="3"/>
      <c r="AT1121" s="3"/>
      <c r="AU1121" s="3"/>
    </row>
    <row r="1122" spans="1:47" x14ac:dyDescent="0.35">
      <c r="A1122" s="66" t="s">
        <v>1101</v>
      </c>
      <c r="B1122" s="67"/>
      <c r="C1122" s="67"/>
      <c r="D1122" s="68"/>
      <c r="E1122" s="70"/>
      <c r="F1122" s="104" t="s">
        <v>11239</v>
      </c>
      <c r="G1122" s="67"/>
      <c r="H1122" s="71"/>
      <c r="I1122" s="72"/>
      <c r="J1122" s="72"/>
      <c r="K1122" s="71" t="s">
        <v>13839</v>
      </c>
      <c r="L1122" s="75"/>
      <c r="M1122" s="76"/>
      <c r="N1122" s="76"/>
      <c r="O1122" s="77"/>
      <c r="P1122" s="78"/>
      <c r="Q1122" s="78"/>
      <c r="R1122" s="88"/>
      <c r="S1122" s="88"/>
      <c r="T1122" s="88"/>
      <c r="U1122" s="88"/>
      <c r="V1122" s="52"/>
      <c r="W1122" s="52"/>
      <c r="X1122" s="52"/>
      <c r="Y1122" s="52"/>
      <c r="Z1122" s="51"/>
      <c r="AA1122" s="73"/>
      <c r="AB1122" s="73"/>
      <c r="AC1122" s="74"/>
      <c r="AD1122" s="80">
        <v>576</v>
      </c>
      <c r="AE1122" s="80">
        <v>94</v>
      </c>
      <c r="AF1122" s="80">
        <v>4282</v>
      </c>
      <c r="AG1122" s="80">
        <v>6446</v>
      </c>
      <c r="AH1122" s="80"/>
      <c r="AI1122" s="80" t="s">
        <v>8693</v>
      </c>
      <c r="AJ1122" s="80" t="s">
        <v>8875</v>
      </c>
      <c r="AK1122" s="80"/>
      <c r="AL1122" s="80"/>
      <c r="AM1122" s="82">
        <v>41644.584178240744</v>
      </c>
      <c r="AN1122" s="80" t="s">
        <v>11418</v>
      </c>
      <c r="AO1122" s="84" t="s">
        <v>12538</v>
      </c>
      <c r="AP1122" s="80" t="s">
        <v>66</v>
      </c>
      <c r="AQ1122" s="2"/>
      <c r="AR1122" s="3"/>
      <c r="AS1122" s="3"/>
      <c r="AT1122" s="3"/>
      <c r="AU1122" s="3"/>
    </row>
    <row r="1123" spans="1:47" x14ac:dyDescent="0.35">
      <c r="A1123" s="66" t="s">
        <v>1102</v>
      </c>
      <c r="B1123" s="67"/>
      <c r="C1123" s="67"/>
      <c r="D1123" s="68"/>
      <c r="E1123" s="70"/>
      <c r="F1123" s="104" t="s">
        <v>11240</v>
      </c>
      <c r="G1123" s="67"/>
      <c r="H1123" s="71"/>
      <c r="I1123" s="72"/>
      <c r="J1123" s="72"/>
      <c r="K1123" s="71" t="s">
        <v>13840</v>
      </c>
      <c r="L1123" s="75"/>
      <c r="M1123" s="76"/>
      <c r="N1123" s="76"/>
      <c r="O1123" s="77"/>
      <c r="P1123" s="78"/>
      <c r="Q1123" s="78"/>
      <c r="R1123" s="88"/>
      <c r="S1123" s="88"/>
      <c r="T1123" s="88"/>
      <c r="U1123" s="88"/>
      <c r="V1123" s="52"/>
      <c r="W1123" s="52"/>
      <c r="X1123" s="52"/>
      <c r="Y1123" s="52"/>
      <c r="Z1123" s="51"/>
      <c r="AA1123" s="73"/>
      <c r="AB1123" s="73"/>
      <c r="AC1123" s="74"/>
      <c r="AD1123" s="80">
        <v>170</v>
      </c>
      <c r="AE1123" s="80">
        <v>41</v>
      </c>
      <c r="AF1123" s="80">
        <v>2918</v>
      </c>
      <c r="AG1123" s="80">
        <v>10323</v>
      </c>
      <c r="AH1123" s="80"/>
      <c r="AI1123" s="80" t="s">
        <v>8694</v>
      </c>
      <c r="AJ1123" s="80" t="s">
        <v>9362</v>
      </c>
      <c r="AK1123" s="80"/>
      <c r="AL1123" s="80"/>
      <c r="AM1123" s="82">
        <v>41181.942233796297</v>
      </c>
      <c r="AN1123" s="80" t="s">
        <v>11418</v>
      </c>
      <c r="AO1123" s="84" t="s">
        <v>12539</v>
      </c>
      <c r="AP1123" s="80" t="s">
        <v>66</v>
      </c>
      <c r="AQ1123" s="2"/>
      <c r="AR1123" s="3"/>
      <c r="AS1123" s="3"/>
      <c r="AT1123" s="3"/>
      <c r="AU1123" s="3"/>
    </row>
    <row r="1124" spans="1:47" x14ac:dyDescent="0.35">
      <c r="A1124" s="66" t="s">
        <v>1103</v>
      </c>
      <c r="B1124" s="67"/>
      <c r="C1124" s="67"/>
      <c r="D1124" s="68"/>
      <c r="E1124" s="70"/>
      <c r="F1124" s="104" t="s">
        <v>11241</v>
      </c>
      <c r="G1124" s="67"/>
      <c r="H1124" s="71"/>
      <c r="I1124" s="72"/>
      <c r="J1124" s="72"/>
      <c r="K1124" s="71" t="s">
        <v>13841</v>
      </c>
      <c r="L1124" s="75"/>
      <c r="M1124" s="76"/>
      <c r="N1124" s="76"/>
      <c r="O1124" s="77"/>
      <c r="P1124" s="78"/>
      <c r="Q1124" s="78"/>
      <c r="R1124" s="88"/>
      <c r="S1124" s="88"/>
      <c r="T1124" s="88"/>
      <c r="U1124" s="88"/>
      <c r="V1124" s="52"/>
      <c r="W1124" s="52"/>
      <c r="X1124" s="52"/>
      <c r="Y1124" s="52"/>
      <c r="Z1124" s="51"/>
      <c r="AA1124" s="73"/>
      <c r="AB1124" s="73"/>
      <c r="AC1124" s="74"/>
      <c r="AD1124" s="80">
        <v>268</v>
      </c>
      <c r="AE1124" s="80">
        <v>2005</v>
      </c>
      <c r="AF1124" s="80">
        <v>3407</v>
      </c>
      <c r="AG1124" s="80">
        <v>568</v>
      </c>
      <c r="AH1124" s="80"/>
      <c r="AI1124" s="80" t="s">
        <v>8695</v>
      </c>
      <c r="AJ1124" s="80" t="s">
        <v>9363</v>
      </c>
      <c r="AK1124" s="80"/>
      <c r="AL1124" s="80"/>
      <c r="AM1124" s="82">
        <v>40338.413599537038</v>
      </c>
      <c r="AN1124" s="80" t="s">
        <v>11418</v>
      </c>
      <c r="AO1124" s="84" t="s">
        <v>12540</v>
      </c>
      <c r="AP1124" s="80" t="s">
        <v>66</v>
      </c>
      <c r="AQ1124" s="2"/>
      <c r="AR1124" s="3"/>
      <c r="AS1124" s="3"/>
      <c r="AT1124" s="3"/>
      <c r="AU1124" s="3"/>
    </row>
    <row r="1125" spans="1:47" x14ac:dyDescent="0.35">
      <c r="A1125" s="66" t="s">
        <v>1453</v>
      </c>
      <c r="B1125" s="67"/>
      <c r="C1125" s="67"/>
      <c r="D1125" s="68"/>
      <c r="E1125" s="70"/>
      <c r="F1125" s="104" t="s">
        <v>11242</v>
      </c>
      <c r="G1125" s="67"/>
      <c r="H1125" s="71"/>
      <c r="I1125" s="72"/>
      <c r="J1125" s="72"/>
      <c r="K1125" s="71" t="s">
        <v>13842</v>
      </c>
      <c r="L1125" s="75"/>
      <c r="M1125" s="76"/>
      <c r="N1125" s="76"/>
      <c r="O1125" s="77"/>
      <c r="P1125" s="78"/>
      <c r="Q1125" s="78"/>
      <c r="R1125" s="88"/>
      <c r="S1125" s="88"/>
      <c r="T1125" s="88"/>
      <c r="U1125" s="88"/>
      <c r="V1125" s="52"/>
      <c r="W1125" s="52"/>
      <c r="X1125" s="52"/>
      <c r="Y1125" s="52"/>
      <c r="Z1125" s="51"/>
      <c r="AA1125" s="73"/>
      <c r="AB1125" s="73"/>
      <c r="AC1125" s="74"/>
      <c r="AD1125" s="80">
        <v>2063</v>
      </c>
      <c r="AE1125" s="80">
        <v>1293602</v>
      </c>
      <c r="AF1125" s="80">
        <v>45493</v>
      </c>
      <c r="AG1125" s="80">
        <v>28656</v>
      </c>
      <c r="AH1125" s="80"/>
      <c r="AI1125" s="80" t="s">
        <v>8696</v>
      </c>
      <c r="AJ1125" s="80" t="s">
        <v>9364</v>
      </c>
      <c r="AK1125" s="84" t="s">
        <v>10031</v>
      </c>
      <c r="AL1125" s="80"/>
      <c r="AM1125" s="82">
        <v>39520.6405787037</v>
      </c>
      <c r="AN1125" s="80" t="s">
        <v>11418</v>
      </c>
      <c r="AO1125" s="84" t="s">
        <v>12541</v>
      </c>
      <c r="AP1125" s="80" t="s">
        <v>65</v>
      </c>
      <c r="AQ1125" s="2"/>
      <c r="AR1125" s="3"/>
      <c r="AS1125" s="3"/>
      <c r="AT1125" s="3"/>
      <c r="AU1125" s="3"/>
    </row>
    <row r="1126" spans="1:47" x14ac:dyDescent="0.35">
      <c r="A1126" s="66" t="s">
        <v>1104</v>
      </c>
      <c r="B1126" s="67"/>
      <c r="C1126" s="67"/>
      <c r="D1126" s="68"/>
      <c r="E1126" s="70"/>
      <c r="F1126" s="104" t="s">
        <v>11243</v>
      </c>
      <c r="G1126" s="67"/>
      <c r="H1126" s="71"/>
      <c r="I1126" s="72"/>
      <c r="J1126" s="72"/>
      <c r="K1126" s="71" t="s">
        <v>13843</v>
      </c>
      <c r="L1126" s="75"/>
      <c r="M1126" s="76"/>
      <c r="N1126" s="76"/>
      <c r="O1126" s="77"/>
      <c r="P1126" s="78"/>
      <c r="Q1126" s="78"/>
      <c r="R1126" s="88"/>
      <c r="S1126" s="88"/>
      <c r="T1126" s="88"/>
      <c r="U1126" s="88"/>
      <c r="V1126" s="52"/>
      <c r="W1126" s="52"/>
      <c r="X1126" s="52"/>
      <c r="Y1126" s="52"/>
      <c r="Z1126" s="51"/>
      <c r="AA1126" s="73"/>
      <c r="AB1126" s="73"/>
      <c r="AC1126" s="74"/>
      <c r="AD1126" s="80">
        <v>352</v>
      </c>
      <c r="AE1126" s="80">
        <v>440</v>
      </c>
      <c r="AF1126" s="80">
        <v>16499</v>
      </c>
      <c r="AG1126" s="80">
        <v>3448</v>
      </c>
      <c r="AH1126" s="80"/>
      <c r="AI1126" s="80" t="s">
        <v>8697</v>
      </c>
      <c r="AJ1126" s="80" t="s">
        <v>8880</v>
      </c>
      <c r="AK1126" s="80"/>
      <c r="AL1126" s="80"/>
      <c r="AM1126" s="82">
        <v>41931.484247685185</v>
      </c>
      <c r="AN1126" s="80" t="s">
        <v>11418</v>
      </c>
      <c r="AO1126" s="84" t="s">
        <v>12542</v>
      </c>
      <c r="AP1126" s="80" t="s">
        <v>66</v>
      </c>
      <c r="AQ1126" s="2"/>
      <c r="AR1126" s="3"/>
      <c r="AS1126" s="3"/>
      <c r="AT1126" s="3"/>
      <c r="AU1126" s="3"/>
    </row>
    <row r="1127" spans="1:47" x14ac:dyDescent="0.35">
      <c r="A1127" s="66" t="s">
        <v>1454</v>
      </c>
      <c r="B1127" s="67"/>
      <c r="C1127" s="67"/>
      <c r="D1127" s="68"/>
      <c r="E1127" s="70"/>
      <c r="F1127" s="104" t="s">
        <v>11244</v>
      </c>
      <c r="G1127" s="67"/>
      <c r="H1127" s="71"/>
      <c r="I1127" s="72"/>
      <c r="J1127" s="72"/>
      <c r="K1127" s="71" t="s">
        <v>13844</v>
      </c>
      <c r="L1127" s="75"/>
      <c r="M1127" s="76"/>
      <c r="N1127" s="76"/>
      <c r="O1127" s="77"/>
      <c r="P1127" s="78"/>
      <c r="Q1127" s="78"/>
      <c r="R1127" s="88"/>
      <c r="S1127" s="88"/>
      <c r="T1127" s="88"/>
      <c r="U1127" s="88"/>
      <c r="V1127" s="52"/>
      <c r="W1127" s="52"/>
      <c r="X1127" s="52"/>
      <c r="Y1127" s="52"/>
      <c r="Z1127" s="51"/>
      <c r="AA1127" s="73"/>
      <c r="AB1127" s="73"/>
      <c r="AC1127" s="74"/>
      <c r="AD1127" s="80">
        <v>77</v>
      </c>
      <c r="AE1127" s="80">
        <v>198</v>
      </c>
      <c r="AF1127" s="80">
        <v>29</v>
      </c>
      <c r="AG1127" s="80">
        <v>155</v>
      </c>
      <c r="AH1127" s="80"/>
      <c r="AI1127" s="80" t="s">
        <v>8698</v>
      </c>
      <c r="AJ1127" s="80" t="s">
        <v>9365</v>
      </c>
      <c r="AK1127" s="84" t="s">
        <v>10032</v>
      </c>
      <c r="AL1127" s="80"/>
      <c r="AM1127" s="82">
        <v>43307.062847222223</v>
      </c>
      <c r="AN1127" s="80" t="s">
        <v>11418</v>
      </c>
      <c r="AO1127" s="84" t="s">
        <v>12543</v>
      </c>
      <c r="AP1127" s="80" t="s">
        <v>65</v>
      </c>
      <c r="AQ1127" s="2"/>
      <c r="AR1127" s="3"/>
      <c r="AS1127" s="3"/>
      <c r="AT1127" s="3"/>
      <c r="AU1127" s="3"/>
    </row>
    <row r="1128" spans="1:47" x14ac:dyDescent="0.35">
      <c r="A1128" s="66" t="s">
        <v>1105</v>
      </c>
      <c r="B1128" s="67"/>
      <c r="C1128" s="67"/>
      <c r="D1128" s="68"/>
      <c r="E1128" s="70"/>
      <c r="F1128" s="104" t="s">
        <v>11245</v>
      </c>
      <c r="G1128" s="67"/>
      <c r="H1128" s="71"/>
      <c r="I1128" s="72"/>
      <c r="J1128" s="72"/>
      <c r="K1128" s="71" t="s">
        <v>13845</v>
      </c>
      <c r="L1128" s="75"/>
      <c r="M1128" s="76"/>
      <c r="N1128" s="76"/>
      <c r="O1128" s="77"/>
      <c r="P1128" s="78"/>
      <c r="Q1128" s="78"/>
      <c r="R1128" s="88"/>
      <c r="S1128" s="88"/>
      <c r="T1128" s="88"/>
      <c r="U1128" s="88"/>
      <c r="V1128" s="52"/>
      <c r="W1128" s="52"/>
      <c r="X1128" s="52"/>
      <c r="Y1128" s="52"/>
      <c r="Z1128" s="51"/>
      <c r="AA1128" s="73"/>
      <c r="AB1128" s="73"/>
      <c r="AC1128" s="74"/>
      <c r="AD1128" s="80">
        <v>156</v>
      </c>
      <c r="AE1128" s="80">
        <v>37</v>
      </c>
      <c r="AF1128" s="80">
        <v>879</v>
      </c>
      <c r="AG1128" s="80">
        <v>542</v>
      </c>
      <c r="AH1128" s="80"/>
      <c r="AI1128" s="80"/>
      <c r="AJ1128" s="80"/>
      <c r="AK1128" s="80"/>
      <c r="AL1128" s="80"/>
      <c r="AM1128" s="82">
        <v>41551.509791666664</v>
      </c>
      <c r="AN1128" s="80" t="s">
        <v>11418</v>
      </c>
      <c r="AO1128" s="84" t="s">
        <v>12544</v>
      </c>
      <c r="AP1128" s="80" t="s">
        <v>66</v>
      </c>
      <c r="AQ1128" s="2"/>
      <c r="AR1128" s="3"/>
      <c r="AS1128" s="3"/>
      <c r="AT1128" s="3"/>
      <c r="AU1128" s="3"/>
    </row>
    <row r="1129" spans="1:47" x14ac:dyDescent="0.35">
      <c r="A1129" s="66" t="s">
        <v>1106</v>
      </c>
      <c r="B1129" s="67"/>
      <c r="C1129" s="67"/>
      <c r="D1129" s="68"/>
      <c r="E1129" s="70"/>
      <c r="F1129" s="104" t="s">
        <v>11246</v>
      </c>
      <c r="G1129" s="67"/>
      <c r="H1129" s="71"/>
      <c r="I1129" s="72"/>
      <c r="J1129" s="72"/>
      <c r="K1129" s="71" t="s">
        <v>13846</v>
      </c>
      <c r="L1129" s="75"/>
      <c r="M1129" s="76"/>
      <c r="N1129" s="76"/>
      <c r="O1129" s="77"/>
      <c r="P1129" s="78"/>
      <c r="Q1129" s="78"/>
      <c r="R1129" s="88"/>
      <c r="S1129" s="88"/>
      <c r="T1129" s="88"/>
      <c r="U1129" s="88"/>
      <c r="V1129" s="52"/>
      <c r="W1129" s="52"/>
      <c r="X1129" s="52"/>
      <c r="Y1129" s="52"/>
      <c r="Z1129" s="51"/>
      <c r="AA1129" s="73"/>
      <c r="AB1129" s="73"/>
      <c r="AC1129" s="74"/>
      <c r="AD1129" s="80">
        <v>580</v>
      </c>
      <c r="AE1129" s="80">
        <v>7701</v>
      </c>
      <c r="AF1129" s="80">
        <v>68692</v>
      </c>
      <c r="AG1129" s="80">
        <v>25353</v>
      </c>
      <c r="AH1129" s="80"/>
      <c r="AI1129" s="80" t="s">
        <v>8699</v>
      </c>
      <c r="AJ1129" s="80"/>
      <c r="AK1129" s="84" t="s">
        <v>10033</v>
      </c>
      <c r="AL1129" s="80"/>
      <c r="AM1129" s="82">
        <v>40222.668680555558</v>
      </c>
      <c r="AN1129" s="80" t="s">
        <v>11418</v>
      </c>
      <c r="AO1129" s="84" t="s">
        <v>12545</v>
      </c>
      <c r="AP1129" s="80" t="s">
        <v>66</v>
      </c>
      <c r="AQ1129" s="2"/>
      <c r="AR1129" s="3"/>
      <c r="AS1129" s="3"/>
      <c r="AT1129" s="3"/>
      <c r="AU1129" s="3"/>
    </row>
    <row r="1130" spans="1:47" x14ac:dyDescent="0.35">
      <c r="A1130" s="66" t="s">
        <v>1107</v>
      </c>
      <c r="B1130" s="67"/>
      <c r="C1130" s="67"/>
      <c r="D1130" s="68"/>
      <c r="E1130" s="70"/>
      <c r="F1130" s="104" t="s">
        <v>11247</v>
      </c>
      <c r="G1130" s="67"/>
      <c r="H1130" s="71"/>
      <c r="I1130" s="72"/>
      <c r="J1130" s="72"/>
      <c r="K1130" s="71" t="s">
        <v>13847</v>
      </c>
      <c r="L1130" s="75"/>
      <c r="M1130" s="76"/>
      <c r="N1130" s="76"/>
      <c r="O1130" s="77"/>
      <c r="P1130" s="78"/>
      <c r="Q1130" s="78"/>
      <c r="R1130" s="88"/>
      <c r="S1130" s="88"/>
      <c r="T1130" s="88"/>
      <c r="U1130" s="88"/>
      <c r="V1130" s="52"/>
      <c r="W1130" s="52"/>
      <c r="X1130" s="52"/>
      <c r="Y1130" s="52"/>
      <c r="Z1130" s="51"/>
      <c r="AA1130" s="73"/>
      <c r="AB1130" s="73"/>
      <c r="AC1130" s="74"/>
      <c r="AD1130" s="80">
        <v>258</v>
      </c>
      <c r="AE1130" s="80">
        <v>60</v>
      </c>
      <c r="AF1130" s="80">
        <v>2703</v>
      </c>
      <c r="AG1130" s="80">
        <v>4444</v>
      </c>
      <c r="AH1130" s="80"/>
      <c r="AI1130" s="80" t="s">
        <v>8700</v>
      </c>
      <c r="AJ1130" s="80" t="s">
        <v>9079</v>
      </c>
      <c r="AK1130" s="80"/>
      <c r="AL1130" s="80"/>
      <c r="AM1130" s="82">
        <v>43360.899872685186</v>
      </c>
      <c r="AN1130" s="80" t="s">
        <v>11418</v>
      </c>
      <c r="AO1130" s="84" t="s">
        <v>12546</v>
      </c>
      <c r="AP1130" s="80" t="s">
        <v>66</v>
      </c>
      <c r="AQ1130" s="2"/>
      <c r="AR1130" s="3"/>
      <c r="AS1130" s="3"/>
      <c r="AT1130" s="3"/>
      <c r="AU1130" s="3"/>
    </row>
    <row r="1131" spans="1:47" x14ac:dyDescent="0.35">
      <c r="A1131" s="66" t="s">
        <v>1108</v>
      </c>
      <c r="B1131" s="67"/>
      <c r="C1131" s="67"/>
      <c r="D1131" s="68"/>
      <c r="E1131" s="70"/>
      <c r="F1131" s="104" t="s">
        <v>11248</v>
      </c>
      <c r="G1131" s="67"/>
      <c r="H1131" s="71"/>
      <c r="I1131" s="72"/>
      <c r="J1131" s="72"/>
      <c r="K1131" s="71" t="s">
        <v>13848</v>
      </c>
      <c r="L1131" s="75"/>
      <c r="M1131" s="76"/>
      <c r="N1131" s="76"/>
      <c r="O1131" s="77"/>
      <c r="P1131" s="78"/>
      <c r="Q1131" s="78"/>
      <c r="R1131" s="88"/>
      <c r="S1131" s="88"/>
      <c r="T1131" s="88"/>
      <c r="U1131" s="88"/>
      <c r="V1131" s="52"/>
      <c r="W1131" s="52"/>
      <c r="X1131" s="52"/>
      <c r="Y1131" s="52"/>
      <c r="Z1131" s="51"/>
      <c r="AA1131" s="73"/>
      <c r="AB1131" s="73"/>
      <c r="AC1131" s="74"/>
      <c r="AD1131" s="80">
        <v>2257</v>
      </c>
      <c r="AE1131" s="80">
        <v>40</v>
      </c>
      <c r="AF1131" s="80">
        <v>5587</v>
      </c>
      <c r="AG1131" s="80">
        <v>3834</v>
      </c>
      <c r="AH1131" s="80"/>
      <c r="AI1131" s="80" t="s">
        <v>8701</v>
      </c>
      <c r="AJ1131" s="80"/>
      <c r="AK1131" s="80"/>
      <c r="AL1131" s="80"/>
      <c r="AM1131" s="82">
        <v>42046.424710648149</v>
      </c>
      <c r="AN1131" s="80" t="s">
        <v>11418</v>
      </c>
      <c r="AO1131" s="84" t="s">
        <v>12547</v>
      </c>
      <c r="AP1131" s="80" t="s">
        <v>66</v>
      </c>
      <c r="AQ1131" s="2"/>
      <c r="AR1131" s="3"/>
      <c r="AS1131" s="3"/>
      <c r="AT1131" s="3"/>
      <c r="AU1131" s="3"/>
    </row>
    <row r="1132" spans="1:47" x14ac:dyDescent="0.35">
      <c r="A1132" s="66" t="s">
        <v>1288</v>
      </c>
      <c r="B1132" s="67"/>
      <c r="C1132" s="67"/>
      <c r="D1132" s="68"/>
      <c r="E1132" s="70"/>
      <c r="F1132" s="104" t="s">
        <v>11249</v>
      </c>
      <c r="G1132" s="67"/>
      <c r="H1132" s="71"/>
      <c r="I1132" s="72"/>
      <c r="J1132" s="72"/>
      <c r="K1132" s="71" t="s">
        <v>13849</v>
      </c>
      <c r="L1132" s="75"/>
      <c r="M1132" s="76"/>
      <c r="N1132" s="76"/>
      <c r="O1132" s="77"/>
      <c r="P1132" s="78"/>
      <c r="Q1132" s="78"/>
      <c r="R1132" s="88"/>
      <c r="S1132" s="88"/>
      <c r="T1132" s="88"/>
      <c r="U1132" s="88"/>
      <c r="V1132" s="52"/>
      <c r="W1132" s="52"/>
      <c r="X1132" s="52"/>
      <c r="Y1132" s="52"/>
      <c r="Z1132" s="51"/>
      <c r="AA1132" s="73"/>
      <c r="AB1132" s="73"/>
      <c r="AC1132" s="74"/>
      <c r="AD1132" s="80">
        <v>576</v>
      </c>
      <c r="AE1132" s="80">
        <v>36694</v>
      </c>
      <c r="AF1132" s="80">
        <v>28171</v>
      </c>
      <c r="AG1132" s="80">
        <v>2579</v>
      </c>
      <c r="AH1132" s="80"/>
      <c r="AI1132" s="80" t="s">
        <v>8702</v>
      </c>
      <c r="AJ1132" s="80" t="s">
        <v>8892</v>
      </c>
      <c r="AK1132" s="84" t="s">
        <v>10034</v>
      </c>
      <c r="AL1132" s="80"/>
      <c r="AM1132" s="82">
        <v>40913.635289351849</v>
      </c>
      <c r="AN1132" s="80" t="s">
        <v>11418</v>
      </c>
      <c r="AO1132" s="84" t="s">
        <v>12548</v>
      </c>
      <c r="AP1132" s="80" t="s">
        <v>66</v>
      </c>
      <c r="AQ1132" s="2"/>
      <c r="AR1132" s="3"/>
      <c r="AS1132" s="3"/>
      <c r="AT1132" s="3"/>
      <c r="AU1132" s="3"/>
    </row>
    <row r="1133" spans="1:47" x14ac:dyDescent="0.35">
      <c r="A1133" s="66" t="s">
        <v>1109</v>
      </c>
      <c r="B1133" s="67"/>
      <c r="C1133" s="67"/>
      <c r="D1133" s="68"/>
      <c r="E1133" s="70"/>
      <c r="F1133" s="104" t="s">
        <v>11250</v>
      </c>
      <c r="G1133" s="67"/>
      <c r="H1133" s="71"/>
      <c r="I1133" s="72"/>
      <c r="J1133" s="72"/>
      <c r="K1133" s="71" t="s">
        <v>13850</v>
      </c>
      <c r="L1133" s="75"/>
      <c r="M1133" s="76"/>
      <c r="N1133" s="76"/>
      <c r="O1133" s="77"/>
      <c r="P1133" s="78"/>
      <c r="Q1133" s="78"/>
      <c r="R1133" s="88"/>
      <c r="S1133" s="88"/>
      <c r="T1133" s="88"/>
      <c r="U1133" s="88"/>
      <c r="V1133" s="52"/>
      <c r="W1133" s="52"/>
      <c r="X1133" s="52"/>
      <c r="Y1133" s="52"/>
      <c r="Z1133" s="51"/>
      <c r="AA1133" s="73"/>
      <c r="AB1133" s="73"/>
      <c r="AC1133" s="74"/>
      <c r="AD1133" s="80">
        <v>2842</v>
      </c>
      <c r="AE1133" s="80">
        <v>281</v>
      </c>
      <c r="AF1133" s="80">
        <v>81647</v>
      </c>
      <c r="AG1133" s="80">
        <v>30626</v>
      </c>
      <c r="AH1133" s="80"/>
      <c r="AI1133" s="80" t="s">
        <v>8703</v>
      </c>
      <c r="AJ1133" s="80" t="s">
        <v>9366</v>
      </c>
      <c r="AK1133" s="80"/>
      <c r="AL1133" s="80"/>
      <c r="AM1133" s="82">
        <v>44194.233136574076</v>
      </c>
      <c r="AN1133" s="80" t="s">
        <v>11418</v>
      </c>
      <c r="AO1133" s="84" t="s">
        <v>12549</v>
      </c>
      <c r="AP1133" s="80" t="s">
        <v>66</v>
      </c>
      <c r="AQ1133" s="2"/>
      <c r="AR1133" s="3"/>
      <c r="AS1133" s="3"/>
      <c r="AT1133" s="3"/>
      <c r="AU1133" s="3"/>
    </row>
    <row r="1134" spans="1:47" x14ac:dyDescent="0.35">
      <c r="A1134" s="66" t="s">
        <v>1246</v>
      </c>
      <c r="B1134" s="67"/>
      <c r="C1134" s="67"/>
      <c r="D1134" s="68"/>
      <c r="E1134" s="70"/>
      <c r="F1134" s="104" t="s">
        <v>11251</v>
      </c>
      <c r="G1134" s="67"/>
      <c r="H1134" s="71"/>
      <c r="I1134" s="72"/>
      <c r="J1134" s="72"/>
      <c r="K1134" s="71" t="s">
        <v>13851</v>
      </c>
      <c r="L1134" s="75"/>
      <c r="M1134" s="76"/>
      <c r="N1134" s="76"/>
      <c r="O1134" s="77"/>
      <c r="P1134" s="78"/>
      <c r="Q1134" s="78"/>
      <c r="R1134" s="88"/>
      <c r="S1134" s="88"/>
      <c r="T1134" s="88"/>
      <c r="U1134" s="88"/>
      <c r="V1134" s="52"/>
      <c r="W1134" s="52"/>
      <c r="X1134" s="52"/>
      <c r="Y1134" s="52"/>
      <c r="Z1134" s="51"/>
      <c r="AA1134" s="73"/>
      <c r="AB1134" s="73"/>
      <c r="AC1134" s="74"/>
      <c r="AD1134" s="80">
        <v>164</v>
      </c>
      <c r="AE1134" s="80">
        <v>689</v>
      </c>
      <c r="AF1134" s="80">
        <v>103041</v>
      </c>
      <c r="AG1134" s="80">
        <v>2420</v>
      </c>
      <c r="AH1134" s="80"/>
      <c r="AI1134" s="80" t="s">
        <v>8704</v>
      </c>
      <c r="AJ1134" s="80" t="s">
        <v>8892</v>
      </c>
      <c r="AK1134" s="84" t="s">
        <v>10035</v>
      </c>
      <c r="AL1134" s="80"/>
      <c r="AM1134" s="82">
        <v>43148.562037037038</v>
      </c>
      <c r="AN1134" s="80" t="s">
        <v>11418</v>
      </c>
      <c r="AO1134" s="84" t="s">
        <v>12550</v>
      </c>
      <c r="AP1134" s="80" t="s">
        <v>66</v>
      </c>
      <c r="AQ1134" s="2"/>
      <c r="AR1134" s="3"/>
      <c r="AS1134" s="3"/>
      <c r="AT1134" s="3"/>
      <c r="AU1134" s="3"/>
    </row>
    <row r="1135" spans="1:47" x14ac:dyDescent="0.35">
      <c r="A1135" s="66" t="s">
        <v>1455</v>
      </c>
      <c r="B1135" s="67"/>
      <c r="C1135" s="67"/>
      <c r="D1135" s="68"/>
      <c r="E1135" s="70"/>
      <c r="F1135" s="104" t="s">
        <v>11252</v>
      </c>
      <c r="G1135" s="67"/>
      <c r="H1135" s="71"/>
      <c r="I1135" s="72"/>
      <c r="J1135" s="72"/>
      <c r="K1135" s="71" t="s">
        <v>13852</v>
      </c>
      <c r="L1135" s="75"/>
      <c r="M1135" s="76"/>
      <c r="N1135" s="76"/>
      <c r="O1135" s="77"/>
      <c r="P1135" s="78"/>
      <c r="Q1135" s="78"/>
      <c r="R1135" s="88"/>
      <c r="S1135" s="88"/>
      <c r="T1135" s="88"/>
      <c r="U1135" s="88"/>
      <c r="V1135" s="52"/>
      <c r="W1135" s="52"/>
      <c r="X1135" s="52"/>
      <c r="Y1135" s="52"/>
      <c r="Z1135" s="51"/>
      <c r="AA1135" s="73"/>
      <c r="AB1135" s="73"/>
      <c r="AC1135" s="74"/>
      <c r="AD1135" s="80">
        <v>723</v>
      </c>
      <c r="AE1135" s="80">
        <v>223445</v>
      </c>
      <c r="AF1135" s="80">
        <v>26119</v>
      </c>
      <c r="AG1135" s="80">
        <v>4679</v>
      </c>
      <c r="AH1135" s="80"/>
      <c r="AI1135" s="80" t="s">
        <v>8705</v>
      </c>
      <c r="AJ1135" s="80" t="s">
        <v>9329</v>
      </c>
      <c r="AK1135" s="84" t="s">
        <v>10036</v>
      </c>
      <c r="AL1135" s="80"/>
      <c r="AM1135" s="82">
        <v>40542.666990740741</v>
      </c>
      <c r="AN1135" s="80" t="s">
        <v>11418</v>
      </c>
      <c r="AO1135" s="84" t="s">
        <v>12551</v>
      </c>
      <c r="AP1135" s="80" t="s">
        <v>65</v>
      </c>
      <c r="AQ1135" s="2"/>
      <c r="AR1135" s="3"/>
      <c r="AS1135" s="3"/>
      <c r="AT1135" s="3"/>
      <c r="AU1135" s="3"/>
    </row>
    <row r="1136" spans="1:47" x14ac:dyDescent="0.35">
      <c r="A1136" s="66" t="s">
        <v>1110</v>
      </c>
      <c r="B1136" s="67"/>
      <c r="C1136" s="67"/>
      <c r="D1136" s="68"/>
      <c r="E1136" s="70"/>
      <c r="F1136" s="104" t="s">
        <v>11253</v>
      </c>
      <c r="G1136" s="67"/>
      <c r="H1136" s="71"/>
      <c r="I1136" s="72"/>
      <c r="J1136" s="72"/>
      <c r="K1136" s="71" t="s">
        <v>13853</v>
      </c>
      <c r="L1136" s="75"/>
      <c r="M1136" s="76"/>
      <c r="N1136" s="76"/>
      <c r="O1136" s="77"/>
      <c r="P1136" s="78"/>
      <c r="Q1136" s="78"/>
      <c r="R1136" s="88"/>
      <c r="S1136" s="88"/>
      <c r="T1136" s="88"/>
      <c r="U1136" s="88"/>
      <c r="V1136" s="52"/>
      <c r="W1136" s="52"/>
      <c r="X1136" s="52"/>
      <c r="Y1136" s="52"/>
      <c r="Z1136" s="51"/>
      <c r="AA1136" s="73"/>
      <c r="AB1136" s="73"/>
      <c r="AC1136" s="74"/>
      <c r="AD1136" s="80">
        <v>182</v>
      </c>
      <c r="AE1136" s="80">
        <v>141</v>
      </c>
      <c r="AF1136" s="80">
        <v>30349</v>
      </c>
      <c r="AG1136" s="80">
        <v>9046</v>
      </c>
      <c r="AH1136" s="80"/>
      <c r="AI1136" s="80" t="s">
        <v>8706</v>
      </c>
      <c r="AJ1136" s="80" t="s">
        <v>8892</v>
      </c>
      <c r="AK1136" s="84" t="s">
        <v>10037</v>
      </c>
      <c r="AL1136" s="80"/>
      <c r="AM1136" s="82">
        <v>43358.409236111111</v>
      </c>
      <c r="AN1136" s="80" t="s">
        <v>11418</v>
      </c>
      <c r="AO1136" s="84" t="s">
        <v>12552</v>
      </c>
      <c r="AP1136" s="80" t="s">
        <v>66</v>
      </c>
      <c r="AQ1136" s="2"/>
      <c r="AR1136" s="3"/>
      <c r="AS1136" s="3"/>
      <c r="AT1136" s="3"/>
      <c r="AU1136" s="3"/>
    </row>
    <row r="1137" spans="1:47" x14ac:dyDescent="0.35">
      <c r="A1137" s="66" t="s">
        <v>1111</v>
      </c>
      <c r="B1137" s="67"/>
      <c r="C1137" s="67"/>
      <c r="D1137" s="68"/>
      <c r="E1137" s="70"/>
      <c r="F1137" s="104" t="s">
        <v>11254</v>
      </c>
      <c r="G1137" s="67"/>
      <c r="H1137" s="71"/>
      <c r="I1137" s="72"/>
      <c r="J1137" s="72"/>
      <c r="K1137" s="71" t="s">
        <v>13854</v>
      </c>
      <c r="L1137" s="75"/>
      <c r="M1137" s="76"/>
      <c r="N1137" s="76"/>
      <c r="O1137" s="77"/>
      <c r="P1137" s="78"/>
      <c r="Q1137" s="78"/>
      <c r="R1137" s="88"/>
      <c r="S1137" s="88"/>
      <c r="T1137" s="88"/>
      <c r="U1137" s="88"/>
      <c r="V1137" s="52"/>
      <c r="W1137" s="52"/>
      <c r="X1137" s="52"/>
      <c r="Y1137" s="52"/>
      <c r="Z1137" s="51"/>
      <c r="AA1137" s="73"/>
      <c r="AB1137" s="73"/>
      <c r="AC1137" s="74"/>
      <c r="AD1137" s="80">
        <v>260</v>
      </c>
      <c r="AE1137" s="80">
        <v>667</v>
      </c>
      <c r="AF1137" s="80">
        <v>1012</v>
      </c>
      <c r="AG1137" s="80">
        <v>926</v>
      </c>
      <c r="AH1137" s="80"/>
      <c r="AI1137" s="80" t="s">
        <v>8707</v>
      </c>
      <c r="AJ1137" s="80" t="s">
        <v>9367</v>
      </c>
      <c r="AK1137" s="84" t="s">
        <v>10038</v>
      </c>
      <c r="AL1137" s="80"/>
      <c r="AM1137" s="82">
        <v>43062.719965277778</v>
      </c>
      <c r="AN1137" s="80" t="s">
        <v>11418</v>
      </c>
      <c r="AO1137" s="84" t="s">
        <v>12553</v>
      </c>
      <c r="AP1137" s="80" t="s">
        <v>66</v>
      </c>
      <c r="AQ1137" s="2"/>
      <c r="AR1137" s="3"/>
      <c r="AS1137" s="3"/>
      <c r="AT1137" s="3"/>
      <c r="AU1137" s="3"/>
    </row>
    <row r="1138" spans="1:47" x14ac:dyDescent="0.35">
      <c r="A1138" s="66" t="s">
        <v>1112</v>
      </c>
      <c r="B1138" s="67"/>
      <c r="C1138" s="67"/>
      <c r="D1138" s="68"/>
      <c r="E1138" s="70"/>
      <c r="F1138" s="104" t="s">
        <v>11255</v>
      </c>
      <c r="G1138" s="67"/>
      <c r="H1138" s="71"/>
      <c r="I1138" s="72"/>
      <c r="J1138" s="72"/>
      <c r="K1138" s="71" t="s">
        <v>13855</v>
      </c>
      <c r="L1138" s="75"/>
      <c r="M1138" s="76"/>
      <c r="N1138" s="76"/>
      <c r="O1138" s="77"/>
      <c r="P1138" s="78"/>
      <c r="Q1138" s="78"/>
      <c r="R1138" s="88"/>
      <c r="S1138" s="88"/>
      <c r="T1138" s="88"/>
      <c r="U1138" s="88"/>
      <c r="V1138" s="52"/>
      <c r="W1138" s="52"/>
      <c r="X1138" s="52"/>
      <c r="Y1138" s="52"/>
      <c r="Z1138" s="51"/>
      <c r="AA1138" s="73"/>
      <c r="AB1138" s="73"/>
      <c r="AC1138" s="74"/>
      <c r="AD1138" s="80">
        <v>3016</v>
      </c>
      <c r="AE1138" s="80">
        <v>7386</v>
      </c>
      <c r="AF1138" s="80">
        <v>5068</v>
      </c>
      <c r="AG1138" s="80">
        <v>7206</v>
      </c>
      <c r="AH1138" s="80"/>
      <c r="AI1138" s="80" t="s">
        <v>8708</v>
      </c>
      <c r="AJ1138" s="80" t="s">
        <v>9368</v>
      </c>
      <c r="AK1138" s="84" t="s">
        <v>10039</v>
      </c>
      <c r="AL1138" s="80"/>
      <c r="AM1138" s="82">
        <v>41969.658622685187</v>
      </c>
      <c r="AN1138" s="80" t="s">
        <v>11418</v>
      </c>
      <c r="AO1138" s="84" t="s">
        <v>12554</v>
      </c>
      <c r="AP1138" s="80" t="s">
        <v>66</v>
      </c>
      <c r="AQ1138" s="2"/>
      <c r="AR1138" s="3"/>
      <c r="AS1138" s="3"/>
      <c r="AT1138" s="3"/>
      <c r="AU1138" s="3"/>
    </row>
    <row r="1139" spans="1:47" x14ac:dyDescent="0.35">
      <c r="A1139" s="66" t="s">
        <v>1113</v>
      </c>
      <c r="B1139" s="67"/>
      <c r="C1139" s="67"/>
      <c r="D1139" s="68"/>
      <c r="E1139" s="70"/>
      <c r="F1139" s="104" t="s">
        <v>11256</v>
      </c>
      <c r="G1139" s="67"/>
      <c r="H1139" s="71"/>
      <c r="I1139" s="72"/>
      <c r="J1139" s="72"/>
      <c r="K1139" s="71" t="s">
        <v>13856</v>
      </c>
      <c r="L1139" s="75"/>
      <c r="M1139" s="76"/>
      <c r="N1139" s="76"/>
      <c r="O1139" s="77"/>
      <c r="P1139" s="78"/>
      <c r="Q1139" s="78"/>
      <c r="R1139" s="88"/>
      <c r="S1139" s="88"/>
      <c r="T1139" s="88"/>
      <c r="U1139" s="88"/>
      <c r="V1139" s="52"/>
      <c r="W1139" s="52"/>
      <c r="X1139" s="52"/>
      <c r="Y1139" s="52"/>
      <c r="Z1139" s="51"/>
      <c r="AA1139" s="73"/>
      <c r="AB1139" s="73"/>
      <c r="AC1139" s="74"/>
      <c r="AD1139" s="80">
        <v>2383</v>
      </c>
      <c r="AE1139" s="80">
        <v>3727</v>
      </c>
      <c r="AF1139" s="80">
        <v>3696</v>
      </c>
      <c r="AG1139" s="80">
        <v>5897</v>
      </c>
      <c r="AH1139" s="80"/>
      <c r="AI1139" s="80" t="s">
        <v>8709</v>
      </c>
      <c r="AJ1139" s="80"/>
      <c r="AK1139" s="80"/>
      <c r="AL1139" s="80"/>
      <c r="AM1139" s="82">
        <v>41658.539988425924</v>
      </c>
      <c r="AN1139" s="80" t="s">
        <v>11418</v>
      </c>
      <c r="AO1139" s="84" t="s">
        <v>12555</v>
      </c>
      <c r="AP1139" s="80" t="s">
        <v>66</v>
      </c>
      <c r="AQ1139" s="2"/>
      <c r="AR1139" s="3"/>
      <c r="AS1139" s="3"/>
      <c r="AT1139" s="3"/>
      <c r="AU1139" s="3"/>
    </row>
    <row r="1140" spans="1:47" x14ac:dyDescent="0.35">
      <c r="A1140" s="66" t="s">
        <v>1456</v>
      </c>
      <c r="B1140" s="67"/>
      <c r="C1140" s="67"/>
      <c r="D1140" s="68"/>
      <c r="E1140" s="70"/>
      <c r="F1140" s="104" t="s">
        <v>11257</v>
      </c>
      <c r="G1140" s="67"/>
      <c r="H1140" s="71"/>
      <c r="I1140" s="72"/>
      <c r="J1140" s="72"/>
      <c r="K1140" s="71" t="s">
        <v>13857</v>
      </c>
      <c r="L1140" s="75"/>
      <c r="M1140" s="76"/>
      <c r="N1140" s="76"/>
      <c r="O1140" s="77"/>
      <c r="P1140" s="78"/>
      <c r="Q1140" s="78"/>
      <c r="R1140" s="88"/>
      <c r="S1140" s="88"/>
      <c r="T1140" s="88"/>
      <c r="U1140" s="88"/>
      <c r="V1140" s="52"/>
      <c r="W1140" s="52"/>
      <c r="X1140" s="52"/>
      <c r="Y1140" s="52"/>
      <c r="Z1140" s="51"/>
      <c r="AA1140" s="73"/>
      <c r="AB1140" s="73"/>
      <c r="AC1140" s="74"/>
      <c r="AD1140" s="80">
        <v>0</v>
      </c>
      <c r="AE1140" s="80">
        <v>22</v>
      </c>
      <c r="AF1140" s="80">
        <v>1</v>
      </c>
      <c r="AG1140" s="80">
        <v>0</v>
      </c>
      <c r="AH1140" s="80"/>
      <c r="AI1140" s="80" t="s">
        <v>8710</v>
      </c>
      <c r="AJ1140" s="80"/>
      <c r="AK1140" s="84" t="s">
        <v>10040</v>
      </c>
      <c r="AL1140" s="80"/>
      <c r="AM1140" s="82">
        <v>42905.703912037039</v>
      </c>
      <c r="AN1140" s="80" t="s">
        <v>11418</v>
      </c>
      <c r="AO1140" s="84" t="s">
        <v>12556</v>
      </c>
      <c r="AP1140" s="80" t="s">
        <v>65</v>
      </c>
      <c r="AQ1140" s="2"/>
      <c r="AR1140" s="3"/>
      <c r="AS1140" s="3"/>
      <c r="AT1140" s="3"/>
      <c r="AU1140" s="3"/>
    </row>
    <row r="1141" spans="1:47" x14ac:dyDescent="0.35">
      <c r="A1141" s="66" t="s">
        <v>1114</v>
      </c>
      <c r="B1141" s="67"/>
      <c r="C1141" s="67"/>
      <c r="D1141" s="68"/>
      <c r="E1141" s="70"/>
      <c r="F1141" s="104" t="s">
        <v>11258</v>
      </c>
      <c r="G1141" s="67"/>
      <c r="H1141" s="71"/>
      <c r="I1141" s="72"/>
      <c r="J1141" s="72"/>
      <c r="K1141" s="71" t="s">
        <v>13858</v>
      </c>
      <c r="L1141" s="75"/>
      <c r="M1141" s="76"/>
      <c r="N1141" s="76"/>
      <c r="O1141" s="77"/>
      <c r="P1141" s="78"/>
      <c r="Q1141" s="78"/>
      <c r="R1141" s="88"/>
      <c r="S1141" s="88"/>
      <c r="T1141" s="88"/>
      <c r="U1141" s="88"/>
      <c r="V1141" s="52"/>
      <c r="W1141" s="52"/>
      <c r="X1141" s="52"/>
      <c r="Y1141" s="52"/>
      <c r="Z1141" s="51"/>
      <c r="AA1141" s="73"/>
      <c r="AB1141" s="73"/>
      <c r="AC1141" s="74"/>
      <c r="AD1141" s="80">
        <v>898</v>
      </c>
      <c r="AE1141" s="80">
        <v>735</v>
      </c>
      <c r="AF1141" s="80">
        <v>1037</v>
      </c>
      <c r="AG1141" s="80">
        <v>3539</v>
      </c>
      <c r="AH1141" s="80"/>
      <c r="AI1141" s="80" t="s">
        <v>8711</v>
      </c>
      <c r="AJ1141" s="80" t="s">
        <v>9367</v>
      </c>
      <c r="AK1141" s="84" t="s">
        <v>10041</v>
      </c>
      <c r="AL1141" s="80"/>
      <c r="AM1141" s="82">
        <v>40071.495462962965</v>
      </c>
      <c r="AN1141" s="80" t="s">
        <v>11418</v>
      </c>
      <c r="AO1141" s="84" t="s">
        <v>12557</v>
      </c>
      <c r="AP1141" s="80" t="s">
        <v>66</v>
      </c>
      <c r="AQ1141" s="2"/>
      <c r="AR1141" s="3"/>
      <c r="AS1141" s="3"/>
      <c r="AT1141" s="3"/>
      <c r="AU1141" s="3"/>
    </row>
    <row r="1142" spans="1:47" x14ac:dyDescent="0.35">
      <c r="A1142" s="66" t="s">
        <v>1115</v>
      </c>
      <c r="B1142" s="67"/>
      <c r="C1142" s="67"/>
      <c r="D1142" s="68"/>
      <c r="E1142" s="70"/>
      <c r="F1142" s="104" t="s">
        <v>11259</v>
      </c>
      <c r="G1142" s="67"/>
      <c r="H1142" s="71"/>
      <c r="I1142" s="72"/>
      <c r="J1142" s="72"/>
      <c r="K1142" s="71" t="s">
        <v>13859</v>
      </c>
      <c r="L1142" s="75"/>
      <c r="M1142" s="76"/>
      <c r="N1142" s="76"/>
      <c r="O1142" s="77"/>
      <c r="P1142" s="78"/>
      <c r="Q1142" s="78"/>
      <c r="R1142" s="88"/>
      <c r="S1142" s="88"/>
      <c r="T1142" s="88"/>
      <c r="U1142" s="88"/>
      <c r="V1142" s="52"/>
      <c r="W1142" s="52"/>
      <c r="X1142" s="52"/>
      <c r="Y1142" s="52"/>
      <c r="Z1142" s="51"/>
      <c r="AA1142" s="73"/>
      <c r="AB1142" s="73"/>
      <c r="AC1142" s="74"/>
      <c r="AD1142" s="80">
        <v>459</v>
      </c>
      <c r="AE1142" s="80">
        <v>444</v>
      </c>
      <c r="AF1142" s="80">
        <v>53718</v>
      </c>
      <c r="AG1142" s="80">
        <v>82</v>
      </c>
      <c r="AH1142" s="80"/>
      <c r="AI1142" s="80" t="s">
        <v>8712</v>
      </c>
      <c r="AJ1142" s="80" t="s">
        <v>8892</v>
      </c>
      <c r="AK1142" s="84" t="s">
        <v>10042</v>
      </c>
      <c r="AL1142" s="80"/>
      <c r="AM1142" s="82">
        <v>39153.629259259258</v>
      </c>
      <c r="AN1142" s="80" t="s">
        <v>11418</v>
      </c>
      <c r="AO1142" s="84" t="s">
        <v>12558</v>
      </c>
      <c r="AP1142" s="80" t="s">
        <v>66</v>
      </c>
      <c r="AQ1142" s="2"/>
      <c r="AR1142" s="3"/>
      <c r="AS1142" s="3"/>
      <c r="AT1142" s="3"/>
      <c r="AU1142" s="3"/>
    </row>
    <row r="1143" spans="1:47" x14ac:dyDescent="0.35">
      <c r="A1143" s="66" t="s">
        <v>1116</v>
      </c>
      <c r="B1143" s="67"/>
      <c r="C1143" s="67"/>
      <c r="D1143" s="68"/>
      <c r="E1143" s="70"/>
      <c r="F1143" s="104" t="s">
        <v>11260</v>
      </c>
      <c r="G1143" s="67"/>
      <c r="H1143" s="71"/>
      <c r="I1143" s="72"/>
      <c r="J1143" s="72"/>
      <c r="K1143" s="71" t="s">
        <v>13860</v>
      </c>
      <c r="L1143" s="75"/>
      <c r="M1143" s="76"/>
      <c r="N1143" s="76"/>
      <c r="O1143" s="77"/>
      <c r="P1143" s="78"/>
      <c r="Q1143" s="78"/>
      <c r="R1143" s="88"/>
      <c r="S1143" s="88"/>
      <c r="T1143" s="88"/>
      <c r="U1143" s="88"/>
      <c r="V1143" s="52"/>
      <c r="W1143" s="52"/>
      <c r="X1143" s="52"/>
      <c r="Y1143" s="52"/>
      <c r="Z1143" s="51"/>
      <c r="AA1143" s="73"/>
      <c r="AB1143" s="73"/>
      <c r="AC1143" s="74"/>
      <c r="AD1143" s="80">
        <v>456</v>
      </c>
      <c r="AE1143" s="80">
        <v>642</v>
      </c>
      <c r="AF1143" s="80">
        <v>6224</v>
      </c>
      <c r="AG1143" s="80">
        <v>718</v>
      </c>
      <c r="AH1143" s="80"/>
      <c r="AI1143" s="80" t="s">
        <v>8713</v>
      </c>
      <c r="AJ1143" s="80"/>
      <c r="AK1143" s="80"/>
      <c r="AL1143" s="80"/>
      <c r="AM1143" s="82">
        <v>40960.509513888886</v>
      </c>
      <c r="AN1143" s="80" t="s">
        <v>11418</v>
      </c>
      <c r="AO1143" s="84" t="s">
        <v>12559</v>
      </c>
      <c r="AP1143" s="80" t="s">
        <v>66</v>
      </c>
      <c r="AQ1143" s="2"/>
      <c r="AR1143" s="3"/>
      <c r="AS1143" s="3"/>
      <c r="AT1143" s="3"/>
      <c r="AU1143" s="3"/>
    </row>
    <row r="1144" spans="1:47" x14ac:dyDescent="0.35">
      <c r="A1144" s="66" t="s">
        <v>1117</v>
      </c>
      <c r="B1144" s="67"/>
      <c r="C1144" s="67"/>
      <c r="D1144" s="68"/>
      <c r="E1144" s="70"/>
      <c r="F1144" s="104" t="s">
        <v>11261</v>
      </c>
      <c r="G1144" s="67"/>
      <c r="H1144" s="71"/>
      <c r="I1144" s="72"/>
      <c r="J1144" s="72"/>
      <c r="K1144" s="71" t="s">
        <v>13861</v>
      </c>
      <c r="L1144" s="75"/>
      <c r="M1144" s="76"/>
      <c r="N1144" s="76"/>
      <c r="O1144" s="77"/>
      <c r="P1144" s="78"/>
      <c r="Q1144" s="78"/>
      <c r="R1144" s="88"/>
      <c r="S1144" s="88"/>
      <c r="T1144" s="88"/>
      <c r="U1144" s="88"/>
      <c r="V1144" s="52"/>
      <c r="W1144" s="52"/>
      <c r="X1144" s="52"/>
      <c r="Y1144" s="52"/>
      <c r="Z1144" s="51"/>
      <c r="AA1144" s="73"/>
      <c r="AB1144" s="73"/>
      <c r="AC1144" s="74"/>
      <c r="AD1144" s="80">
        <v>919</v>
      </c>
      <c r="AE1144" s="80">
        <v>662</v>
      </c>
      <c r="AF1144" s="80">
        <v>16208</v>
      </c>
      <c r="AG1144" s="80">
        <v>10554</v>
      </c>
      <c r="AH1144" s="80"/>
      <c r="AI1144" s="80" t="s">
        <v>8714</v>
      </c>
      <c r="AJ1144" s="80" t="s">
        <v>9369</v>
      </c>
      <c r="AK1144" s="80"/>
      <c r="AL1144" s="80"/>
      <c r="AM1144" s="82">
        <v>41677.332905092589</v>
      </c>
      <c r="AN1144" s="80" t="s">
        <v>11418</v>
      </c>
      <c r="AO1144" s="84" t="s">
        <v>12560</v>
      </c>
      <c r="AP1144" s="80" t="s">
        <v>66</v>
      </c>
      <c r="AQ1144" s="2"/>
      <c r="AR1144" s="3"/>
      <c r="AS1144" s="3"/>
      <c r="AT1144" s="3"/>
      <c r="AU1144" s="3"/>
    </row>
    <row r="1145" spans="1:47" x14ac:dyDescent="0.35">
      <c r="A1145" s="66" t="s">
        <v>1118</v>
      </c>
      <c r="B1145" s="67"/>
      <c r="C1145" s="67"/>
      <c r="D1145" s="68"/>
      <c r="E1145" s="70"/>
      <c r="F1145" s="104" t="s">
        <v>11262</v>
      </c>
      <c r="G1145" s="67"/>
      <c r="H1145" s="71"/>
      <c r="I1145" s="72"/>
      <c r="J1145" s="72"/>
      <c r="K1145" s="71" t="s">
        <v>13862</v>
      </c>
      <c r="L1145" s="75"/>
      <c r="M1145" s="76"/>
      <c r="N1145" s="76"/>
      <c r="O1145" s="77"/>
      <c r="P1145" s="78"/>
      <c r="Q1145" s="78"/>
      <c r="R1145" s="88"/>
      <c r="S1145" s="88"/>
      <c r="T1145" s="88"/>
      <c r="U1145" s="88"/>
      <c r="V1145" s="52"/>
      <c r="W1145" s="52"/>
      <c r="X1145" s="52"/>
      <c r="Y1145" s="52"/>
      <c r="Z1145" s="51"/>
      <c r="AA1145" s="73"/>
      <c r="AB1145" s="73"/>
      <c r="AC1145" s="74"/>
      <c r="AD1145" s="80">
        <v>2</v>
      </c>
      <c r="AE1145" s="80">
        <v>18353</v>
      </c>
      <c r="AF1145" s="80">
        <v>861051</v>
      </c>
      <c r="AG1145" s="80">
        <v>0</v>
      </c>
      <c r="AH1145" s="80"/>
      <c r="AI1145" s="80" t="s">
        <v>8715</v>
      </c>
      <c r="AJ1145" s="80"/>
      <c r="AK1145" s="80"/>
      <c r="AL1145" s="80"/>
      <c r="AM1145" s="82">
        <v>43638.561215277776</v>
      </c>
      <c r="AN1145" s="80" t="s">
        <v>11418</v>
      </c>
      <c r="AO1145" s="84" t="s">
        <v>12561</v>
      </c>
      <c r="AP1145" s="80" t="s">
        <v>66</v>
      </c>
      <c r="AQ1145" s="2"/>
      <c r="AR1145" s="3"/>
      <c r="AS1145" s="3"/>
      <c r="AT1145" s="3"/>
      <c r="AU1145" s="3"/>
    </row>
    <row r="1146" spans="1:47" x14ac:dyDescent="0.35">
      <c r="A1146" s="66" t="s">
        <v>1123</v>
      </c>
      <c r="B1146" s="67"/>
      <c r="C1146" s="67"/>
      <c r="D1146" s="68"/>
      <c r="E1146" s="70"/>
      <c r="F1146" s="104" t="s">
        <v>11263</v>
      </c>
      <c r="G1146" s="67"/>
      <c r="H1146" s="71"/>
      <c r="I1146" s="72"/>
      <c r="J1146" s="72"/>
      <c r="K1146" s="71" t="s">
        <v>13863</v>
      </c>
      <c r="L1146" s="75"/>
      <c r="M1146" s="76"/>
      <c r="N1146" s="76"/>
      <c r="O1146" s="77"/>
      <c r="P1146" s="78"/>
      <c r="Q1146" s="78"/>
      <c r="R1146" s="88"/>
      <c r="S1146" s="88"/>
      <c r="T1146" s="88"/>
      <c r="U1146" s="88"/>
      <c r="V1146" s="52"/>
      <c r="W1146" s="52"/>
      <c r="X1146" s="52"/>
      <c r="Y1146" s="52"/>
      <c r="Z1146" s="51"/>
      <c r="AA1146" s="73"/>
      <c r="AB1146" s="73"/>
      <c r="AC1146" s="74"/>
      <c r="AD1146" s="80">
        <v>234</v>
      </c>
      <c r="AE1146" s="80">
        <v>116</v>
      </c>
      <c r="AF1146" s="80">
        <v>804</v>
      </c>
      <c r="AG1146" s="80">
        <v>427</v>
      </c>
      <c r="AH1146" s="80"/>
      <c r="AI1146" s="80" t="s">
        <v>8716</v>
      </c>
      <c r="AJ1146" s="80" t="s">
        <v>8892</v>
      </c>
      <c r="AK1146" s="84" t="s">
        <v>10043</v>
      </c>
      <c r="AL1146" s="80"/>
      <c r="AM1146" s="82">
        <v>40371.6955787037</v>
      </c>
      <c r="AN1146" s="80" t="s">
        <v>11418</v>
      </c>
      <c r="AO1146" s="84" t="s">
        <v>12562</v>
      </c>
      <c r="AP1146" s="80" t="s">
        <v>66</v>
      </c>
      <c r="AQ1146" s="2"/>
      <c r="AR1146" s="3"/>
      <c r="AS1146" s="3"/>
      <c r="AT1146" s="3"/>
      <c r="AU1146" s="3"/>
    </row>
    <row r="1147" spans="1:47" x14ac:dyDescent="0.35">
      <c r="A1147" s="66" t="s">
        <v>1268</v>
      </c>
      <c r="B1147" s="67"/>
      <c r="C1147" s="67"/>
      <c r="D1147" s="68"/>
      <c r="E1147" s="70"/>
      <c r="F1147" s="104" t="s">
        <v>11264</v>
      </c>
      <c r="G1147" s="67"/>
      <c r="H1147" s="71"/>
      <c r="I1147" s="72"/>
      <c r="J1147" s="72"/>
      <c r="K1147" s="71" t="s">
        <v>13864</v>
      </c>
      <c r="L1147" s="75"/>
      <c r="M1147" s="76"/>
      <c r="N1147" s="76"/>
      <c r="O1147" s="77"/>
      <c r="P1147" s="78"/>
      <c r="Q1147" s="78"/>
      <c r="R1147" s="88"/>
      <c r="S1147" s="88"/>
      <c r="T1147" s="88"/>
      <c r="U1147" s="88"/>
      <c r="V1147" s="52"/>
      <c r="W1147" s="52"/>
      <c r="X1147" s="52"/>
      <c r="Y1147" s="52"/>
      <c r="Z1147" s="51"/>
      <c r="AA1147" s="73"/>
      <c r="AB1147" s="73"/>
      <c r="AC1147" s="74"/>
      <c r="AD1147" s="80">
        <v>3949</v>
      </c>
      <c r="AE1147" s="80">
        <v>667</v>
      </c>
      <c r="AF1147" s="80">
        <v>1290</v>
      </c>
      <c r="AG1147" s="80">
        <v>63</v>
      </c>
      <c r="AH1147" s="80"/>
      <c r="AI1147" s="80" t="s">
        <v>8717</v>
      </c>
      <c r="AJ1147" s="80" t="s">
        <v>9370</v>
      </c>
      <c r="AK1147" s="84" t="s">
        <v>10044</v>
      </c>
      <c r="AL1147" s="80"/>
      <c r="AM1147" s="82">
        <v>42347.497465277775</v>
      </c>
      <c r="AN1147" s="80" t="s">
        <v>11418</v>
      </c>
      <c r="AO1147" s="84" t="s">
        <v>12563</v>
      </c>
      <c r="AP1147" s="80" t="s">
        <v>66</v>
      </c>
      <c r="AQ1147" s="2"/>
      <c r="AR1147" s="3"/>
      <c r="AS1147" s="3"/>
      <c r="AT1147" s="3"/>
      <c r="AU1147" s="3"/>
    </row>
    <row r="1148" spans="1:47" x14ac:dyDescent="0.35">
      <c r="A1148" s="66" t="s">
        <v>1119</v>
      </c>
      <c r="B1148" s="67"/>
      <c r="C1148" s="67"/>
      <c r="D1148" s="68"/>
      <c r="E1148" s="70"/>
      <c r="F1148" s="104" t="s">
        <v>11265</v>
      </c>
      <c r="G1148" s="67"/>
      <c r="H1148" s="71"/>
      <c r="I1148" s="72"/>
      <c r="J1148" s="72"/>
      <c r="K1148" s="71" t="s">
        <v>13865</v>
      </c>
      <c r="L1148" s="75"/>
      <c r="M1148" s="76"/>
      <c r="N1148" s="76"/>
      <c r="O1148" s="77"/>
      <c r="P1148" s="78"/>
      <c r="Q1148" s="78"/>
      <c r="R1148" s="88"/>
      <c r="S1148" s="88"/>
      <c r="T1148" s="88"/>
      <c r="U1148" s="88"/>
      <c r="V1148" s="52"/>
      <c r="W1148" s="52"/>
      <c r="X1148" s="52"/>
      <c r="Y1148" s="52"/>
      <c r="Z1148" s="51"/>
      <c r="AA1148" s="73"/>
      <c r="AB1148" s="73"/>
      <c r="AC1148" s="74"/>
      <c r="AD1148" s="80">
        <v>410</v>
      </c>
      <c r="AE1148" s="80">
        <v>164</v>
      </c>
      <c r="AF1148" s="80">
        <v>616</v>
      </c>
      <c r="AG1148" s="80">
        <v>930</v>
      </c>
      <c r="AH1148" s="80"/>
      <c r="AI1148" s="80" t="s">
        <v>8718</v>
      </c>
      <c r="AJ1148" s="80"/>
      <c r="AK1148" s="80"/>
      <c r="AL1148" s="80"/>
      <c r="AM1148" s="82">
        <v>41044.848020833335</v>
      </c>
      <c r="AN1148" s="80" t="s">
        <v>11418</v>
      </c>
      <c r="AO1148" s="84" t="s">
        <v>12564</v>
      </c>
      <c r="AP1148" s="80" t="s">
        <v>66</v>
      </c>
      <c r="AQ1148" s="2"/>
      <c r="AR1148" s="3"/>
      <c r="AS1148" s="3"/>
      <c r="AT1148" s="3"/>
      <c r="AU1148" s="3"/>
    </row>
    <row r="1149" spans="1:47" x14ac:dyDescent="0.35">
      <c r="A1149" s="66" t="s">
        <v>1122</v>
      </c>
      <c r="B1149" s="67"/>
      <c r="C1149" s="67"/>
      <c r="D1149" s="68"/>
      <c r="E1149" s="70"/>
      <c r="F1149" s="104" t="s">
        <v>11266</v>
      </c>
      <c r="G1149" s="67"/>
      <c r="H1149" s="71"/>
      <c r="I1149" s="72"/>
      <c r="J1149" s="72"/>
      <c r="K1149" s="71" t="s">
        <v>13866</v>
      </c>
      <c r="L1149" s="75"/>
      <c r="M1149" s="76"/>
      <c r="N1149" s="76"/>
      <c r="O1149" s="77"/>
      <c r="P1149" s="78"/>
      <c r="Q1149" s="78"/>
      <c r="R1149" s="88"/>
      <c r="S1149" s="88"/>
      <c r="T1149" s="88"/>
      <c r="U1149" s="88"/>
      <c r="V1149" s="52"/>
      <c r="W1149" s="52"/>
      <c r="X1149" s="52"/>
      <c r="Y1149" s="52"/>
      <c r="Z1149" s="51"/>
      <c r="AA1149" s="73"/>
      <c r="AB1149" s="73"/>
      <c r="AC1149" s="74"/>
      <c r="AD1149" s="80">
        <v>1</v>
      </c>
      <c r="AE1149" s="80">
        <v>36504</v>
      </c>
      <c r="AF1149" s="80">
        <v>2386267</v>
      </c>
      <c r="AG1149" s="80">
        <v>7</v>
      </c>
      <c r="AH1149" s="80"/>
      <c r="AI1149" s="80" t="s">
        <v>8719</v>
      </c>
      <c r="AJ1149" s="80" t="s">
        <v>9371</v>
      </c>
      <c r="AK1149" s="80"/>
      <c r="AL1149" s="80"/>
      <c r="AM1149" s="82">
        <v>42445.639664351853</v>
      </c>
      <c r="AN1149" s="80" t="s">
        <v>11418</v>
      </c>
      <c r="AO1149" s="84" t="s">
        <v>12565</v>
      </c>
      <c r="AP1149" s="80" t="s">
        <v>66</v>
      </c>
      <c r="AQ1149" s="2"/>
      <c r="AR1149" s="3"/>
      <c r="AS1149" s="3"/>
      <c r="AT1149" s="3"/>
      <c r="AU1149" s="3"/>
    </row>
    <row r="1150" spans="1:47" x14ac:dyDescent="0.35">
      <c r="A1150" s="66" t="s">
        <v>1125</v>
      </c>
      <c r="B1150" s="67"/>
      <c r="C1150" s="67"/>
      <c r="D1150" s="68"/>
      <c r="E1150" s="70"/>
      <c r="F1150" s="104" t="s">
        <v>11267</v>
      </c>
      <c r="G1150" s="67"/>
      <c r="H1150" s="71"/>
      <c r="I1150" s="72"/>
      <c r="J1150" s="72"/>
      <c r="K1150" s="71" t="s">
        <v>13867</v>
      </c>
      <c r="L1150" s="75"/>
      <c r="M1150" s="76"/>
      <c r="N1150" s="76"/>
      <c r="O1150" s="77"/>
      <c r="P1150" s="78"/>
      <c r="Q1150" s="78"/>
      <c r="R1150" s="88"/>
      <c r="S1150" s="88"/>
      <c r="T1150" s="88"/>
      <c r="U1150" s="88"/>
      <c r="V1150" s="52"/>
      <c r="W1150" s="52"/>
      <c r="X1150" s="52"/>
      <c r="Y1150" s="52"/>
      <c r="Z1150" s="51"/>
      <c r="AA1150" s="73"/>
      <c r="AB1150" s="73"/>
      <c r="AC1150" s="74"/>
      <c r="AD1150" s="80">
        <v>985</v>
      </c>
      <c r="AE1150" s="80">
        <v>66</v>
      </c>
      <c r="AF1150" s="80">
        <v>1599</v>
      </c>
      <c r="AG1150" s="80">
        <v>6937</v>
      </c>
      <c r="AH1150" s="80"/>
      <c r="AI1150" s="80" t="s">
        <v>8720</v>
      </c>
      <c r="AJ1150" s="80" t="s">
        <v>8997</v>
      </c>
      <c r="AK1150" s="80"/>
      <c r="AL1150" s="80"/>
      <c r="AM1150" s="82">
        <v>44142.598356481481</v>
      </c>
      <c r="AN1150" s="80" t="s">
        <v>11418</v>
      </c>
      <c r="AO1150" s="84" t="s">
        <v>12566</v>
      </c>
      <c r="AP1150" s="80" t="s">
        <v>66</v>
      </c>
      <c r="AQ1150" s="2"/>
      <c r="AR1150" s="3"/>
      <c r="AS1150" s="3"/>
      <c r="AT1150" s="3"/>
      <c r="AU1150" s="3"/>
    </row>
    <row r="1151" spans="1:47" x14ac:dyDescent="0.35">
      <c r="A1151" s="66" t="s">
        <v>1279</v>
      </c>
      <c r="B1151" s="67"/>
      <c r="C1151" s="67"/>
      <c r="D1151" s="68"/>
      <c r="E1151" s="70"/>
      <c r="F1151" s="104" t="s">
        <v>11268</v>
      </c>
      <c r="G1151" s="67"/>
      <c r="H1151" s="71"/>
      <c r="I1151" s="72"/>
      <c r="J1151" s="72"/>
      <c r="K1151" s="71" t="s">
        <v>13868</v>
      </c>
      <c r="L1151" s="75"/>
      <c r="M1151" s="76"/>
      <c r="N1151" s="76"/>
      <c r="O1151" s="77"/>
      <c r="P1151" s="78"/>
      <c r="Q1151" s="78"/>
      <c r="R1151" s="88"/>
      <c r="S1151" s="88"/>
      <c r="T1151" s="88"/>
      <c r="U1151" s="88"/>
      <c r="V1151" s="52"/>
      <c r="W1151" s="52"/>
      <c r="X1151" s="52"/>
      <c r="Y1151" s="52"/>
      <c r="Z1151" s="51"/>
      <c r="AA1151" s="73"/>
      <c r="AB1151" s="73"/>
      <c r="AC1151" s="74"/>
      <c r="AD1151" s="80">
        <v>462</v>
      </c>
      <c r="AE1151" s="80">
        <v>22748</v>
      </c>
      <c r="AF1151" s="80">
        <v>9626</v>
      </c>
      <c r="AG1151" s="80">
        <v>593</v>
      </c>
      <c r="AH1151" s="80"/>
      <c r="AI1151" s="80" t="s">
        <v>8721</v>
      </c>
      <c r="AJ1151" s="80" t="s">
        <v>9372</v>
      </c>
      <c r="AK1151" s="84" t="s">
        <v>10045</v>
      </c>
      <c r="AL1151" s="80"/>
      <c r="AM1151" s="82">
        <v>41194.552743055552</v>
      </c>
      <c r="AN1151" s="80" t="s">
        <v>11418</v>
      </c>
      <c r="AO1151" s="84" t="s">
        <v>12567</v>
      </c>
      <c r="AP1151" s="80" t="s">
        <v>66</v>
      </c>
      <c r="AQ1151" s="2"/>
      <c r="AR1151" s="3"/>
      <c r="AS1151" s="3"/>
      <c r="AT1151" s="3"/>
      <c r="AU1151" s="3"/>
    </row>
    <row r="1152" spans="1:47" x14ac:dyDescent="0.35">
      <c r="A1152" s="66" t="s">
        <v>1126</v>
      </c>
      <c r="B1152" s="67"/>
      <c r="C1152" s="67"/>
      <c r="D1152" s="68"/>
      <c r="E1152" s="70"/>
      <c r="F1152" s="104" t="s">
        <v>10201</v>
      </c>
      <c r="G1152" s="67"/>
      <c r="H1152" s="71"/>
      <c r="I1152" s="72"/>
      <c r="J1152" s="72"/>
      <c r="K1152" s="71" t="s">
        <v>13869</v>
      </c>
      <c r="L1152" s="75"/>
      <c r="M1152" s="76"/>
      <c r="N1152" s="76"/>
      <c r="O1152" s="77"/>
      <c r="P1152" s="78"/>
      <c r="Q1152" s="78"/>
      <c r="R1152" s="88"/>
      <c r="S1152" s="88"/>
      <c r="T1152" s="88"/>
      <c r="U1152" s="88"/>
      <c r="V1152" s="52"/>
      <c r="W1152" s="52"/>
      <c r="X1152" s="52"/>
      <c r="Y1152" s="52"/>
      <c r="Z1152" s="51"/>
      <c r="AA1152" s="73"/>
      <c r="AB1152" s="73"/>
      <c r="AC1152" s="74"/>
      <c r="AD1152" s="80">
        <v>27</v>
      </c>
      <c r="AE1152" s="80">
        <v>94</v>
      </c>
      <c r="AF1152" s="80">
        <v>33824</v>
      </c>
      <c r="AG1152" s="80">
        <v>1</v>
      </c>
      <c r="AH1152" s="80"/>
      <c r="AI1152" s="80"/>
      <c r="AJ1152" s="80" t="s">
        <v>8892</v>
      </c>
      <c r="AK1152" s="80"/>
      <c r="AL1152" s="80"/>
      <c r="AM1152" s="82">
        <v>43073.870844907404</v>
      </c>
      <c r="AN1152" s="80" t="s">
        <v>11418</v>
      </c>
      <c r="AO1152" s="84" t="s">
        <v>12568</v>
      </c>
      <c r="AP1152" s="80" t="s">
        <v>66</v>
      </c>
      <c r="AQ1152" s="2"/>
      <c r="AR1152" s="3"/>
      <c r="AS1152" s="3"/>
      <c r="AT1152" s="3"/>
      <c r="AU1152" s="3"/>
    </row>
    <row r="1153" spans="1:47" x14ac:dyDescent="0.35">
      <c r="A1153" s="66" t="s">
        <v>1274</v>
      </c>
      <c r="B1153" s="67"/>
      <c r="C1153" s="67"/>
      <c r="D1153" s="68"/>
      <c r="E1153" s="70"/>
      <c r="F1153" s="104" t="s">
        <v>11269</v>
      </c>
      <c r="G1153" s="67"/>
      <c r="H1153" s="71"/>
      <c r="I1153" s="72"/>
      <c r="J1153" s="72"/>
      <c r="K1153" s="71" t="s">
        <v>13870</v>
      </c>
      <c r="L1153" s="75"/>
      <c r="M1153" s="76"/>
      <c r="N1153" s="76"/>
      <c r="O1153" s="77"/>
      <c r="P1153" s="78"/>
      <c r="Q1153" s="78"/>
      <c r="R1153" s="88"/>
      <c r="S1153" s="88"/>
      <c r="T1153" s="88"/>
      <c r="U1153" s="88"/>
      <c r="V1153" s="52"/>
      <c r="W1153" s="52"/>
      <c r="X1153" s="52"/>
      <c r="Y1153" s="52"/>
      <c r="Z1153" s="51"/>
      <c r="AA1153" s="73"/>
      <c r="AB1153" s="73"/>
      <c r="AC1153" s="74"/>
      <c r="AD1153" s="80">
        <v>500</v>
      </c>
      <c r="AE1153" s="80">
        <v>1068</v>
      </c>
      <c r="AF1153" s="80">
        <v>9705</v>
      </c>
      <c r="AG1153" s="80">
        <v>1022</v>
      </c>
      <c r="AH1153" s="80"/>
      <c r="AI1153" s="80" t="s">
        <v>8722</v>
      </c>
      <c r="AJ1153" s="80" t="s">
        <v>8892</v>
      </c>
      <c r="AK1153" s="84" t="s">
        <v>10046</v>
      </c>
      <c r="AL1153" s="80"/>
      <c r="AM1153" s="82">
        <v>40553.660011574073</v>
      </c>
      <c r="AN1153" s="80" t="s">
        <v>11418</v>
      </c>
      <c r="AO1153" s="84" t="s">
        <v>12569</v>
      </c>
      <c r="AP1153" s="80" t="s">
        <v>66</v>
      </c>
      <c r="AQ1153" s="2"/>
      <c r="AR1153" s="3"/>
      <c r="AS1153" s="3"/>
      <c r="AT1153" s="3"/>
      <c r="AU1153" s="3"/>
    </row>
    <row r="1154" spans="1:47" x14ac:dyDescent="0.35">
      <c r="A1154" s="66" t="s">
        <v>1127</v>
      </c>
      <c r="B1154" s="67"/>
      <c r="C1154" s="67"/>
      <c r="D1154" s="68"/>
      <c r="E1154" s="70"/>
      <c r="F1154" s="104" t="s">
        <v>11270</v>
      </c>
      <c r="G1154" s="67"/>
      <c r="H1154" s="71"/>
      <c r="I1154" s="72"/>
      <c r="J1154" s="72"/>
      <c r="K1154" s="71" t="s">
        <v>13871</v>
      </c>
      <c r="L1154" s="75"/>
      <c r="M1154" s="76"/>
      <c r="N1154" s="76"/>
      <c r="O1154" s="77"/>
      <c r="P1154" s="78"/>
      <c r="Q1154" s="78"/>
      <c r="R1154" s="88"/>
      <c r="S1154" s="88"/>
      <c r="T1154" s="88"/>
      <c r="U1154" s="88"/>
      <c r="V1154" s="52"/>
      <c r="W1154" s="52"/>
      <c r="X1154" s="52"/>
      <c r="Y1154" s="52"/>
      <c r="Z1154" s="51"/>
      <c r="AA1154" s="73"/>
      <c r="AB1154" s="73"/>
      <c r="AC1154" s="74"/>
      <c r="AD1154" s="80">
        <v>1105</v>
      </c>
      <c r="AE1154" s="80">
        <v>215</v>
      </c>
      <c r="AF1154" s="80">
        <v>902</v>
      </c>
      <c r="AG1154" s="80">
        <v>719</v>
      </c>
      <c r="AH1154" s="80"/>
      <c r="AI1154" s="80" t="s">
        <v>8723</v>
      </c>
      <c r="AJ1154" s="80" t="s">
        <v>8984</v>
      </c>
      <c r="AK1154" s="80"/>
      <c r="AL1154" s="80"/>
      <c r="AM1154" s="82">
        <v>42166.570428240739</v>
      </c>
      <c r="AN1154" s="80" t="s">
        <v>11418</v>
      </c>
      <c r="AO1154" s="84" t="s">
        <v>12570</v>
      </c>
      <c r="AP1154" s="80" t="s">
        <v>66</v>
      </c>
      <c r="AQ1154" s="2"/>
      <c r="AR1154" s="3"/>
      <c r="AS1154" s="3"/>
      <c r="AT1154" s="3"/>
      <c r="AU1154" s="3"/>
    </row>
    <row r="1155" spans="1:47" x14ac:dyDescent="0.35">
      <c r="A1155" s="66" t="s">
        <v>1128</v>
      </c>
      <c r="B1155" s="67"/>
      <c r="C1155" s="67"/>
      <c r="D1155" s="68"/>
      <c r="E1155" s="70"/>
      <c r="F1155" s="104" t="s">
        <v>11271</v>
      </c>
      <c r="G1155" s="67"/>
      <c r="H1155" s="71"/>
      <c r="I1155" s="72"/>
      <c r="J1155" s="72"/>
      <c r="K1155" s="71" t="s">
        <v>13872</v>
      </c>
      <c r="L1155" s="75"/>
      <c r="M1155" s="76"/>
      <c r="N1155" s="76"/>
      <c r="O1155" s="77"/>
      <c r="P1155" s="78"/>
      <c r="Q1155" s="78"/>
      <c r="R1155" s="88"/>
      <c r="S1155" s="88"/>
      <c r="T1155" s="88"/>
      <c r="U1155" s="88"/>
      <c r="V1155" s="52"/>
      <c r="W1155" s="52"/>
      <c r="X1155" s="52"/>
      <c r="Y1155" s="52"/>
      <c r="Z1155" s="51"/>
      <c r="AA1155" s="73"/>
      <c r="AB1155" s="73"/>
      <c r="AC1155" s="74"/>
      <c r="AD1155" s="80">
        <v>480</v>
      </c>
      <c r="AE1155" s="80">
        <v>368</v>
      </c>
      <c r="AF1155" s="80">
        <v>514</v>
      </c>
      <c r="AG1155" s="80">
        <v>618</v>
      </c>
      <c r="AH1155" s="80"/>
      <c r="AI1155" s="80" t="s">
        <v>8724</v>
      </c>
      <c r="AJ1155" s="80" t="s">
        <v>9373</v>
      </c>
      <c r="AK1155" s="84" t="s">
        <v>10047</v>
      </c>
      <c r="AL1155" s="80"/>
      <c r="AM1155" s="82">
        <v>43636.486493055556</v>
      </c>
      <c r="AN1155" s="80" t="s">
        <v>11418</v>
      </c>
      <c r="AO1155" s="84" t="s">
        <v>12571</v>
      </c>
      <c r="AP1155" s="80" t="s">
        <v>66</v>
      </c>
      <c r="AQ1155" s="2"/>
      <c r="AR1155" s="3"/>
      <c r="AS1155" s="3"/>
      <c r="AT1155" s="3"/>
      <c r="AU1155" s="3"/>
    </row>
    <row r="1156" spans="1:47" x14ac:dyDescent="0.35">
      <c r="A1156" s="66" t="s">
        <v>1457</v>
      </c>
      <c r="B1156" s="67"/>
      <c r="C1156" s="67"/>
      <c r="D1156" s="68"/>
      <c r="E1156" s="70"/>
      <c r="F1156" s="104" t="s">
        <v>11272</v>
      </c>
      <c r="G1156" s="67"/>
      <c r="H1156" s="71"/>
      <c r="I1156" s="72"/>
      <c r="J1156" s="72"/>
      <c r="K1156" s="71" t="s">
        <v>13873</v>
      </c>
      <c r="L1156" s="75"/>
      <c r="M1156" s="76"/>
      <c r="N1156" s="76"/>
      <c r="O1156" s="77"/>
      <c r="P1156" s="78"/>
      <c r="Q1156" s="78"/>
      <c r="R1156" s="88"/>
      <c r="S1156" s="88"/>
      <c r="T1156" s="88"/>
      <c r="U1156" s="88"/>
      <c r="V1156" s="52"/>
      <c r="W1156" s="52"/>
      <c r="X1156" s="52"/>
      <c r="Y1156" s="52"/>
      <c r="Z1156" s="51"/>
      <c r="AA1156" s="73"/>
      <c r="AB1156" s="73"/>
      <c r="AC1156" s="74"/>
      <c r="AD1156" s="80">
        <v>859</v>
      </c>
      <c r="AE1156" s="80">
        <v>34714</v>
      </c>
      <c r="AF1156" s="80">
        <v>6566</v>
      </c>
      <c r="AG1156" s="80">
        <v>722</v>
      </c>
      <c r="AH1156" s="80"/>
      <c r="AI1156" s="80" t="s">
        <v>8725</v>
      </c>
      <c r="AJ1156" s="80" t="s">
        <v>8863</v>
      </c>
      <c r="AK1156" s="84" t="s">
        <v>10048</v>
      </c>
      <c r="AL1156" s="80"/>
      <c r="AM1156" s="82">
        <v>40865.627349537041</v>
      </c>
      <c r="AN1156" s="80" t="s">
        <v>11418</v>
      </c>
      <c r="AO1156" s="84" t="s">
        <v>12572</v>
      </c>
      <c r="AP1156" s="80" t="s">
        <v>65</v>
      </c>
      <c r="AQ1156" s="2"/>
      <c r="AR1156" s="3"/>
      <c r="AS1156" s="3"/>
      <c r="AT1156" s="3"/>
      <c r="AU1156" s="3"/>
    </row>
    <row r="1157" spans="1:47" x14ac:dyDescent="0.35">
      <c r="A1157" s="66" t="s">
        <v>1281</v>
      </c>
      <c r="B1157" s="67"/>
      <c r="C1157" s="67"/>
      <c r="D1157" s="68"/>
      <c r="E1157" s="70"/>
      <c r="F1157" s="104" t="s">
        <v>11273</v>
      </c>
      <c r="G1157" s="67"/>
      <c r="H1157" s="71"/>
      <c r="I1157" s="72"/>
      <c r="J1157" s="72"/>
      <c r="K1157" s="71" t="s">
        <v>13874</v>
      </c>
      <c r="L1157" s="75"/>
      <c r="M1157" s="76"/>
      <c r="N1157" s="76"/>
      <c r="O1157" s="77"/>
      <c r="P1157" s="78"/>
      <c r="Q1157" s="78"/>
      <c r="R1157" s="88"/>
      <c r="S1157" s="88"/>
      <c r="T1157" s="88"/>
      <c r="U1157" s="88"/>
      <c r="V1157" s="52"/>
      <c r="W1157" s="52"/>
      <c r="X1157" s="52"/>
      <c r="Y1157" s="52"/>
      <c r="Z1157" s="51"/>
      <c r="AA1157" s="73"/>
      <c r="AB1157" s="73"/>
      <c r="AC1157" s="74"/>
      <c r="AD1157" s="80">
        <v>273</v>
      </c>
      <c r="AE1157" s="80">
        <v>303</v>
      </c>
      <c r="AF1157" s="80">
        <v>819</v>
      </c>
      <c r="AG1157" s="80">
        <v>481</v>
      </c>
      <c r="AH1157" s="80"/>
      <c r="AI1157" s="80" t="s">
        <v>8726</v>
      </c>
      <c r="AJ1157" s="80" t="s">
        <v>9374</v>
      </c>
      <c r="AK1157" s="84" t="s">
        <v>10049</v>
      </c>
      <c r="AL1157" s="80"/>
      <c r="AM1157" s="82">
        <v>43794.431307870371</v>
      </c>
      <c r="AN1157" s="80" t="s">
        <v>11418</v>
      </c>
      <c r="AO1157" s="84" t="s">
        <v>12573</v>
      </c>
      <c r="AP1157" s="80" t="s">
        <v>66</v>
      </c>
      <c r="AQ1157" s="2"/>
      <c r="AR1157" s="3"/>
      <c r="AS1157" s="3"/>
      <c r="AT1157" s="3"/>
      <c r="AU1157" s="3"/>
    </row>
    <row r="1158" spans="1:47" x14ac:dyDescent="0.35">
      <c r="A1158" s="66" t="s">
        <v>1129</v>
      </c>
      <c r="B1158" s="67"/>
      <c r="C1158" s="67"/>
      <c r="D1158" s="68"/>
      <c r="E1158" s="70"/>
      <c r="F1158" s="104" t="s">
        <v>11274</v>
      </c>
      <c r="G1158" s="67"/>
      <c r="H1158" s="71"/>
      <c r="I1158" s="72"/>
      <c r="J1158" s="72"/>
      <c r="K1158" s="71" t="s">
        <v>13875</v>
      </c>
      <c r="L1158" s="75"/>
      <c r="M1158" s="76"/>
      <c r="N1158" s="76"/>
      <c r="O1158" s="77"/>
      <c r="P1158" s="78"/>
      <c r="Q1158" s="78"/>
      <c r="R1158" s="88"/>
      <c r="S1158" s="88"/>
      <c r="T1158" s="88"/>
      <c r="U1158" s="88"/>
      <c r="V1158" s="52"/>
      <c r="W1158" s="52"/>
      <c r="X1158" s="52"/>
      <c r="Y1158" s="52"/>
      <c r="Z1158" s="51"/>
      <c r="AA1158" s="73"/>
      <c r="AB1158" s="73"/>
      <c r="AC1158" s="74"/>
      <c r="AD1158" s="80">
        <v>5001</v>
      </c>
      <c r="AE1158" s="80">
        <v>2468</v>
      </c>
      <c r="AF1158" s="80">
        <v>44661</v>
      </c>
      <c r="AG1158" s="80">
        <v>71982</v>
      </c>
      <c r="AH1158" s="80"/>
      <c r="AI1158" s="80" t="s">
        <v>8727</v>
      </c>
      <c r="AJ1158" s="80"/>
      <c r="AK1158" s="80"/>
      <c r="AL1158" s="80"/>
      <c r="AM1158" s="82">
        <v>43091.562106481484</v>
      </c>
      <c r="AN1158" s="80" t="s">
        <v>11418</v>
      </c>
      <c r="AO1158" s="84" t="s">
        <v>12574</v>
      </c>
      <c r="AP1158" s="80" t="s">
        <v>66</v>
      </c>
      <c r="AQ1158" s="2"/>
      <c r="AR1158" s="3"/>
      <c r="AS1158" s="3"/>
      <c r="AT1158" s="3"/>
      <c r="AU1158" s="3"/>
    </row>
    <row r="1159" spans="1:47" x14ac:dyDescent="0.35">
      <c r="A1159" s="66" t="s">
        <v>1130</v>
      </c>
      <c r="B1159" s="67"/>
      <c r="C1159" s="67"/>
      <c r="D1159" s="68"/>
      <c r="E1159" s="70"/>
      <c r="F1159" s="104" t="s">
        <v>11275</v>
      </c>
      <c r="G1159" s="67"/>
      <c r="H1159" s="71"/>
      <c r="I1159" s="72"/>
      <c r="J1159" s="72"/>
      <c r="K1159" s="71" t="s">
        <v>13876</v>
      </c>
      <c r="L1159" s="75"/>
      <c r="M1159" s="76"/>
      <c r="N1159" s="76"/>
      <c r="O1159" s="77"/>
      <c r="P1159" s="78"/>
      <c r="Q1159" s="78"/>
      <c r="R1159" s="88"/>
      <c r="S1159" s="88"/>
      <c r="T1159" s="88"/>
      <c r="U1159" s="88"/>
      <c r="V1159" s="52"/>
      <c r="W1159" s="52"/>
      <c r="X1159" s="52"/>
      <c r="Y1159" s="52"/>
      <c r="Z1159" s="51"/>
      <c r="AA1159" s="73"/>
      <c r="AB1159" s="73"/>
      <c r="AC1159" s="74"/>
      <c r="AD1159" s="80">
        <v>926</v>
      </c>
      <c r="AE1159" s="80">
        <v>40</v>
      </c>
      <c r="AF1159" s="80">
        <v>1843</v>
      </c>
      <c r="AG1159" s="80">
        <v>783</v>
      </c>
      <c r="AH1159" s="80"/>
      <c r="AI1159" s="80" t="s">
        <v>8728</v>
      </c>
      <c r="AJ1159" s="80" t="s">
        <v>9375</v>
      </c>
      <c r="AK1159" s="80"/>
      <c r="AL1159" s="80"/>
      <c r="AM1159" s="82">
        <v>44380.682256944441</v>
      </c>
      <c r="AN1159" s="80" t="s">
        <v>11418</v>
      </c>
      <c r="AO1159" s="84" t="s">
        <v>12575</v>
      </c>
      <c r="AP1159" s="80" t="s">
        <v>66</v>
      </c>
      <c r="AQ1159" s="2"/>
      <c r="AR1159" s="3"/>
      <c r="AS1159" s="3"/>
      <c r="AT1159" s="3"/>
      <c r="AU1159" s="3"/>
    </row>
    <row r="1160" spans="1:47" x14ac:dyDescent="0.35">
      <c r="A1160" s="66" t="s">
        <v>1131</v>
      </c>
      <c r="B1160" s="67"/>
      <c r="C1160" s="67"/>
      <c r="D1160" s="68"/>
      <c r="E1160" s="70"/>
      <c r="F1160" s="104" t="s">
        <v>11276</v>
      </c>
      <c r="G1160" s="67"/>
      <c r="H1160" s="71"/>
      <c r="I1160" s="72"/>
      <c r="J1160" s="72"/>
      <c r="K1160" s="71" t="s">
        <v>13877</v>
      </c>
      <c r="L1160" s="75"/>
      <c r="M1160" s="76"/>
      <c r="N1160" s="76"/>
      <c r="O1160" s="77"/>
      <c r="P1160" s="78"/>
      <c r="Q1160" s="78"/>
      <c r="R1160" s="88"/>
      <c r="S1160" s="88"/>
      <c r="T1160" s="88"/>
      <c r="U1160" s="88"/>
      <c r="V1160" s="52"/>
      <c r="W1160" s="52"/>
      <c r="X1160" s="52"/>
      <c r="Y1160" s="52"/>
      <c r="Z1160" s="51"/>
      <c r="AA1160" s="73"/>
      <c r="AB1160" s="73"/>
      <c r="AC1160" s="74"/>
      <c r="AD1160" s="80">
        <v>1935</v>
      </c>
      <c r="AE1160" s="80">
        <v>4905</v>
      </c>
      <c r="AF1160" s="80">
        <v>24557</v>
      </c>
      <c r="AG1160" s="80">
        <v>19908</v>
      </c>
      <c r="AH1160" s="80"/>
      <c r="AI1160" s="80" t="s">
        <v>8729</v>
      </c>
      <c r="AJ1160" s="80" t="s">
        <v>8875</v>
      </c>
      <c r="AK1160" s="80"/>
      <c r="AL1160" s="80"/>
      <c r="AM1160" s="82">
        <v>41037.570370370369</v>
      </c>
      <c r="AN1160" s="80" t="s">
        <v>11418</v>
      </c>
      <c r="AO1160" s="84" t="s">
        <v>12576</v>
      </c>
      <c r="AP1160" s="80" t="s">
        <v>66</v>
      </c>
      <c r="AQ1160" s="2"/>
      <c r="AR1160" s="3"/>
      <c r="AS1160" s="3"/>
      <c r="AT1160" s="3"/>
      <c r="AU1160" s="3"/>
    </row>
    <row r="1161" spans="1:47" x14ac:dyDescent="0.35">
      <c r="A1161" s="66" t="s">
        <v>1132</v>
      </c>
      <c r="B1161" s="67"/>
      <c r="C1161" s="67"/>
      <c r="D1161" s="68"/>
      <c r="E1161" s="70"/>
      <c r="F1161" s="104" t="s">
        <v>11277</v>
      </c>
      <c r="G1161" s="67"/>
      <c r="H1161" s="71"/>
      <c r="I1161" s="72"/>
      <c r="J1161" s="72"/>
      <c r="K1161" s="71" t="s">
        <v>13878</v>
      </c>
      <c r="L1161" s="75"/>
      <c r="M1161" s="76"/>
      <c r="N1161" s="76"/>
      <c r="O1161" s="77"/>
      <c r="P1161" s="78"/>
      <c r="Q1161" s="78"/>
      <c r="R1161" s="88"/>
      <c r="S1161" s="88"/>
      <c r="T1161" s="88"/>
      <c r="U1161" s="88"/>
      <c r="V1161" s="52"/>
      <c r="W1161" s="52"/>
      <c r="X1161" s="52"/>
      <c r="Y1161" s="52"/>
      <c r="Z1161" s="51"/>
      <c r="AA1161" s="73"/>
      <c r="AB1161" s="73"/>
      <c r="AC1161" s="74"/>
      <c r="AD1161" s="80">
        <v>206</v>
      </c>
      <c r="AE1161" s="80">
        <v>751</v>
      </c>
      <c r="AF1161" s="80">
        <v>3510</v>
      </c>
      <c r="AG1161" s="80">
        <v>3044</v>
      </c>
      <c r="AH1161" s="80"/>
      <c r="AI1161" s="80" t="s">
        <v>8730</v>
      </c>
      <c r="AJ1161" s="80" t="s">
        <v>9376</v>
      </c>
      <c r="AK1161" s="84" t="s">
        <v>10050</v>
      </c>
      <c r="AL1161" s="80"/>
      <c r="AM1161" s="82">
        <v>42684.432187500002</v>
      </c>
      <c r="AN1161" s="80" t="s">
        <v>11418</v>
      </c>
      <c r="AO1161" s="84" t="s">
        <v>12577</v>
      </c>
      <c r="AP1161" s="80" t="s">
        <v>66</v>
      </c>
      <c r="AQ1161" s="2"/>
      <c r="AR1161" s="3"/>
      <c r="AS1161" s="3"/>
      <c r="AT1161" s="3"/>
      <c r="AU1161" s="3"/>
    </row>
    <row r="1162" spans="1:47" x14ac:dyDescent="0.35">
      <c r="A1162" s="66" t="s">
        <v>1458</v>
      </c>
      <c r="B1162" s="67"/>
      <c r="C1162" s="67"/>
      <c r="D1162" s="68"/>
      <c r="E1162" s="70"/>
      <c r="F1162" s="104" t="s">
        <v>11278</v>
      </c>
      <c r="G1162" s="67"/>
      <c r="H1162" s="71"/>
      <c r="I1162" s="72"/>
      <c r="J1162" s="72"/>
      <c r="K1162" s="71" t="s">
        <v>13879</v>
      </c>
      <c r="L1162" s="75"/>
      <c r="M1162" s="76"/>
      <c r="N1162" s="76"/>
      <c r="O1162" s="77"/>
      <c r="P1162" s="78"/>
      <c r="Q1162" s="78"/>
      <c r="R1162" s="88"/>
      <c r="S1162" s="88"/>
      <c r="T1162" s="88"/>
      <c r="U1162" s="88"/>
      <c r="V1162" s="52"/>
      <c r="W1162" s="52"/>
      <c r="X1162" s="52"/>
      <c r="Y1162" s="52"/>
      <c r="Z1162" s="51"/>
      <c r="AA1162" s="73"/>
      <c r="AB1162" s="73"/>
      <c r="AC1162" s="74"/>
      <c r="AD1162" s="80">
        <v>1324</v>
      </c>
      <c r="AE1162" s="80">
        <v>304017</v>
      </c>
      <c r="AF1162" s="80">
        <v>10025</v>
      </c>
      <c r="AG1162" s="80">
        <v>6910</v>
      </c>
      <c r="AH1162" s="80"/>
      <c r="AI1162" s="80" t="s">
        <v>8731</v>
      </c>
      <c r="AJ1162" s="80"/>
      <c r="AK1162" s="84" t="s">
        <v>10051</v>
      </c>
      <c r="AL1162" s="80"/>
      <c r="AM1162" s="82">
        <v>39835.959675925929</v>
      </c>
      <c r="AN1162" s="80" t="s">
        <v>11418</v>
      </c>
      <c r="AO1162" s="84" t="s">
        <v>12578</v>
      </c>
      <c r="AP1162" s="80" t="s">
        <v>65</v>
      </c>
      <c r="AQ1162" s="2"/>
      <c r="AR1162" s="3"/>
      <c r="AS1162" s="3"/>
      <c r="AT1162" s="3"/>
      <c r="AU1162" s="3"/>
    </row>
    <row r="1163" spans="1:47" x14ac:dyDescent="0.35">
      <c r="A1163" s="66" t="s">
        <v>1134</v>
      </c>
      <c r="B1163" s="67"/>
      <c r="C1163" s="67"/>
      <c r="D1163" s="68"/>
      <c r="E1163" s="70"/>
      <c r="F1163" s="104" t="s">
        <v>11279</v>
      </c>
      <c r="G1163" s="67"/>
      <c r="H1163" s="71"/>
      <c r="I1163" s="72"/>
      <c r="J1163" s="72"/>
      <c r="K1163" s="71" t="s">
        <v>13880</v>
      </c>
      <c r="L1163" s="75"/>
      <c r="M1163" s="76"/>
      <c r="N1163" s="76"/>
      <c r="O1163" s="77"/>
      <c r="P1163" s="78"/>
      <c r="Q1163" s="78"/>
      <c r="R1163" s="88"/>
      <c r="S1163" s="88"/>
      <c r="T1163" s="88"/>
      <c r="U1163" s="88"/>
      <c r="V1163" s="52"/>
      <c r="W1163" s="52"/>
      <c r="X1163" s="52"/>
      <c r="Y1163" s="52"/>
      <c r="Z1163" s="51"/>
      <c r="AA1163" s="73"/>
      <c r="AB1163" s="73"/>
      <c r="AC1163" s="74"/>
      <c r="AD1163" s="80">
        <v>22</v>
      </c>
      <c r="AE1163" s="80">
        <v>1885</v>
      </c>
      <c r="AF1163" s="80">
        <v>216885</v>
      </c>
      <c r="AG1163" s="80">
        <v>4731</v>
      </c>
      <c r="AH1163" s="80"/>
      <c r="AI1163" s="80" t="s">
        <v>8732</v>
      </c>
      <c r="AJ1163" s="80" t="s">
        <v>9377</v>
      </c>
      <c r="AK1163" s="80"/>
      <c r="AL1163" s="80"/>
      <c r="AM1163" s="82">
        <v>40780.472731481481</v>
      </c>
      <c r="AN1163" s="80" t="s">
        <v>11418</v>
      </c>
      <c r="AO1163" s="84" t="s">
        <v>12579</v>
      </c>
      <c r="AP1163" s="80" t="s">
        <v>66</v>
      </c>
      <c r="AQ1163" s="2"/>
      <c r="AR1163" s="3"/>
      <c r="AS1163" s="3"/>
      <c r="AT1163" s="3"/>
      <c r="AU1163" s="3"/>
    </row>
    <row r="1164" spans="1:47" x14ac:dyDescent="0.35">
      <c r="A1164" s="66" t="s">
        <v>1459</v>
      </c>
      <c r="B1164" s="67"/>
      <c r="C1164" s="67"/>
      <c r="D1164" s="68"/>
      <c r="E1164" s="70"/>
      <c r="F1164" s="104" t="s">
        <v>11280</v>
      </c>
      <c r="G1164" s="67"/>
      <c r="H1164" s="71"/>
      <c r="I1164" s="72"/>
      <c r="J1164" s="72"/>
      <c r="K1164" s="71" t="s">
        <v>13881</v>
      </c>
      <c r="L1164" s="75"/>
      <c r="M1164" s="76"/>
      <c r="N1164" s="76"/>
      <c r="O1164" s="77"/>
      <c r="P1164" s="78"/>
      <c r="Q1164" s="78"/>
      <c r="R1164" s="88"/>
      <c r="S1164" s="88"/>
      <c r="T1164" s="88"/>
      <c r="U1164" s="88"/>
      <c r="V1164" s="52"/>
      <c r="W1164" s="52"/>
      <c r="X1164" s="52"/>
      <c r="Y1164" s="52"/>
      <c r="Z1164" s="51"/>
      <c r="AA1164" s="73"/>
      <c r="AB1164" s="73"/>
      <c r="AC1164" s="74"/>
      <c r="AD1164" s="80">
        <v>154</v>
      </c>
      <c r="AE1164" s="80">
        <v>12927</v>
      </c>
      <c r="AF1164" s="80">
        <v>101</v>
      </c>
      <c r="AG1164" s="80">
        <v>191</v>
      </c>
      <c r="AH1164" s="80"/>
      <c r="AI1164" s="80" t="s">
        <v>8733</v>
      </c>
      <c r="AJ1164" s="80"/>
      <c r="AK1164" s="80"/>
      <c r="AL1164" s="80"/>
      <c r="AM1164" s="82">
        <v>43796.667337962965</v>
      </c>
      <c r="AN1164" s="80" t="s">
        <v>11418</v>
      </c>
      <c r="AO1164" s="84" t="s">
        <v>12580</v>
      </c>
      <c r="AP1164" s="80" t="s">
        <v>65</v>
      </c>
      <c r="AQ1164" s="2"/>
      <c r="AR1164" s="3"/>
      <c r="AS1164" s="3"/>
      <c r="AT1164" s="3"/>
      <c r="AU1164" s="3"/>
    </row>
    <row r="1165" spans="1:47" x14ac:dyDescent="0.35">
      <c r="A1165" s="66" t="s">
        <v>1460</v>
      </c>
      <c r="B1165" s="67"/>
      <c r="C1165" s="67"/>
      <c r="D1165" s="68"/>
      <c r="E1165" s="70"/>
      <c r="F1165" s="104" t="s">
        <v>11281</v>
      </c>
      <c r="G1165" s="67"/>
      <c r="H1165" s="71"/>
      <c r="I1165" s="72"/>
      <c r="J1165" s="72"/>
      <c r="K1165" s="71" t="s">
        <v>13882</v>
      </c>
      <c r="L1165" s="75"/>
      <c r="M1165" s="76"/>
      <c r="N1165" s="76"/>
      <c r="O1165" s="77"/>
      <c r="P1165" s="78"/>
      <c r="Q1165" s="78"/>
      <c r="R1165" s="88"/>
      <c r="S1165" s="88"/>
      <c r="T1165" s="88"/>
      <c r="U1165" s="88"/>
      <c r="V1165" s="52"/>
      <c r="W1165" s="52"/>
      <c r="X1165" s="52"/>
      <c r="Y1165" s="52"/>
      <c r="Z1165" s="51"/>
      <c r="AA1165" s="73"/>
      <c r="AB1165" s="73"/>
      <c r="AC1165" s="74"/>
      <c r="AD1165" s="80">
        <v>8801</v>
      </c>
      <c r="AE1165" s="80">
        <v>8871</v>
      </c>
      <c r="AF1165" s="80">
        <v>16895</v>
      </c>
      <c r="AG1165" s="80">
        <v>3086</v>
      </c>
      <c r="AH1165" s="80"/>
      <c r="AI1165" s="80" t="s">
        <v>8734</v>
      </c>
      <c r="AJ1165" s="80" t="s">
        <v>9378</v>
      </c>
      <c r="AK1165" s="84" t="s">
        <v>10052</v>
      </c>
      <c r="AL1165" s="80"/>
      <c r="AM1165" s="82">
        <v>40746.523194444446</v>
      </c>
      <c r="AN1165" s="80" t="s">
        <v>11418</v>
      </c>
      <c r="AO1165" s="84" t="s">
        <v>12581</v>
      </c>
      <c r="AP1165" s="80" t="s">
        <v>65</v>
      </c>
      <c r="AQ1165" s="2"/>
      <c r="AR1165" s="3"/>
      <c r="AS1165" s="3"/>
      <c r="AT1165" s="3"/>
      <c r="AU1165" s="3"/>
    </row>
    <row r="1166" spans="1:47" x14ac:dyDescent="0.35">
      <c r="A1166" s="66" t="s">
        <v>1461</v>
      </c>
      <c r="B1166" s="67"/>
      <c r="C1166" s="67"/>
      <c r="D1166" s="68"/>
      <c r="E1166" s="70"/>
      <c r="F1166" s="104" t="s">
        <v>11282</v>
      </c>
      <c r="G1166" s="67"/>
      <c r="H1166" s="71"/>
      <c r="I1166" s="72"/>
      <c r="J1166" s="72"/>
      <c r="K1166" s="71" t="s">
        <v>13883</v>
      </c>
      <c r="L1166" s="75"/>
      <c r="M1166" s="76"/>
      <c r="N1166" s="76"/>
      <c r="O1166" s="77"/>
      <c r="P1166" s="78"/>
      <c r="Q1166" s="78"/>
      <c r="R1166" s="88"/>
      <c r="S1166" s="88"/>
      <c r="T1166" s="88"/>
      <c r="U1166" s="88"/>
      <c r="V1166" s="52"/>
      <c r="W1166" s="52"/>
      <c r="X1166" s="52"/>
      <c r="Y1166" s="52"/>
      <c r="Z1166" s="51"/>
      <c r="AA1166" s="73"/>
      <c r="AB1166" s="73"/>
      <c r="AC1166" s="74"/>
      <c r="AD1166" s="80">
        <v>83</v>
      </c>
      <c r="AE1166" s="80">
        <v>59685</v>
      </c>
      <c r="AF1166" s="80">
        <v>1489</v>
      </c>
      <c r="AG1166" s="80">
        <v>1469</v>
      </c>
      <c r="AH1166" s="80"/>
      <c r="AI1166" s="80" t="s">
        <v>8735</v>
      </c>
      <c r="AJ1166" s="80" t="s">
        <v>9000</v>
      </c>
      <c r="AK1166" s="84" t="s">
        <v>10053</v>
      </c>
      <c r="AL1166" s="80"/>
      <c r="AM1166" s="82">
        <v>42653.394872685189</v>
      </c>
      <c r="AN1166" s="80" t="s">
        <v>11418</v>
      </c>
      <c r="AO1166" s="84" t="s">
        <v>12582</v>
      </c>
      <c r="AP1166" s="80" t="s">
        <v>65</v>
      </c>
      <c r="AQ1166" s="2"/>
      <c r="AR1166" s="3"/>
      <c r="AS1166" s="3"/>
      <c r="AT1166" s="3"/>
      <c r="AU1166" s="3"/>
    </row>
    <row r="1167" spans="1:47" x14ac:dyDescent="0.35">
      <c r="A1167" s="66" t="s">
        <v>1271</v>
      </c>
      <c r="B1167" s="67"/>
      <c r="C1167" s="67"/>
      <c r="D1167" s="68"/>
      <c r="E1167" s="70"/>
      <c r="F1167" s="104" t="s">
        <v>11283</v>
      </c>
      <c r="G1167" s="67"/>
      <c r="H1167" s="71"/>
      <c r="I1167" s="72"/>
      <c r="J1167" s="72"/>
      <c r="K1167" s="71" t="s">
        <v>13884</v>
      </c>
      <c r="L1167" s="75"/>
      <c r="M1167" s="76"/>
      <c r="N1167" s="76"/>
      <c r="O1167" s="77"/>
      <c r="P1167" s="78"/>
      <c r="Q1167" s="78"/>
      <c r="R1167" s="88"/>
      <c r="S1167" s="88"/>
      <c r="T1167" s="88"/>
      <c r="U1167" s="88"/>
      <c r="V1167" s="52"/>
      <c r="W1167" s="52"/>
      <c r="X1167" s="52"/>
      <c r="Y1167" s="52"/>
      <c r="Z1167" s="51"/>
      <c r="AA1167" s="73"/>
      <c r="AB1167" s="73"/>
      <c r="AC1167" s="74"/>
      <c r="AD1167" s="80">
        <v>891</v>
      </c>
      <c r="AE1167" s="80">
        <v>15578</v>
      </c>
      <c r="AF1167" s="80">
        <v>12743</v>
      </c>
      <c r="AG1167" s="80">
        <v>80</v>
      </c>
      <c r="AH1167" s="80"/>
      <c r="AI1167" s="80" t="s">
        <v>8736</v>
      </c>
      <c r="AJ1167" s="80" t="s">
        <v>8875</v>
      </c>
      <c r="AK1167" s="84" t="s">
        <v>10054</v>
      </c>
      <c r="AL1167" s="80"/>
      <c r="AM1167" s="82">
        <v>40469.61142361111</v>
      </c>
      <c r="AN1167" s="80" t="s">
        <v>11418</v>
      </c>
      <c r="AO1167" s="84" t="s">
        <v>12583</v>
      </c>
      <c r="AP1167" s="80" t="s">
        <v>66</v>
      </c>
      <c r="AQ1167" s="2"/>
      <c r="AR1167" s="3"/>
      <c r="AS1167" s="3"/>
      <c r="AT1167" s="3"/>
      <c r="AU1167" s="3"/>
    </row>
    <row r="1168" spans="1:47" x14ac:dyDescent="0.35">
      <c r="A1168" s="66" t="s">
        <v>1136</v>
      </c>
      <c r="B1168" s="67"/>
      <c r="C1168" s="67"/>
      <c r="D1168" s="68"/>
      <c r="E1168" s="70"/>
      <c r="F1168" s="104" t="s">
        <v>11284</v>
      </c>
      <c r="G1168" s="67"/>
      <c r="H1168" s="71"/>
      <c r="I1168" s="72"/>
      <c r="J1168" s="72"/>
      <c r="K1168" s="71" t="s">
        <v>13885</v>
      </c>
      <c r="L1168" s="75"/>
      <c r="M1168" s="76"/>
      <c r="N1168" s="76"/>
      <c r="O1168" s="77"/>
      <c r="P1168" s="78"/>
      <c r="Q1168" s="78"/>
      <c r="R1168" s="88"/>
      <c r="S1168" s="88"/>
      <c r="T1168" s="88"/>
      <c r="U1168" s="88"/>
      <c r="V1168" s="52"/>
      <c r="W1168" s="52"/>
      <c r="X1168" s="52"/>
      <c r="Y1168" s="52"/>
      <c r="Z1168" s="51"/>
      <c r="AA1168" s="73"/>
      <c r="AB1168" s="73"/>
      <c r="AC1168" s="74"/>
      <c r="AD1168" s="80">
        <v>128</v>
      </c>
      <c r="AE1168" s="80">
        <v>59</v>
      </c>
      <c r="AF1168" s="80">
        <v>3455</v>
      </c>
      <c r="AG1168" s="80">
        <v>63</v>
      </c>
      <c r="AH1168" s="80"/>
      <c r="AI1168" s="80" t="s">
        <v>8737</v>
      </c>
      <c r="AJ1168" s="80" t="s">
        <v>9379</v>
      </c>
      <c r="AK1168" s="84" t="s">
        <v>10055</v>
      </c>
      <c r="AL1168" s="80"/>
      <c r="AM1168" s="82">
        <v>41369.814953703702</v>
      </c>
      <c r="AN1168" s="80" t="s">
        <v>11418</v>
      </c>
      <c r="AO1168" s="84" t="s">
        <v>12584</v>
      </c>
      <c r="AP1168" s="80" t="s">
        <v>66</v>
      </c>
      <c r="AQ1168" s="2"/>
      <c r="AR1168" s="3"/>
      <c r="AS1168" s="3"/>
      <c r="AT1168" s="3"/>
      <c r="AU1168" s="3"/>
    </row>
    <row r="1169" spans="1:47" x14ac:dyDescent="0.35">
      <c r="A1169" s="66" t="s">
        <v>1138</v>
      </c>
      <c r="B1169" s="67"/>
      <c r="C1169" s="67"/>
      <c r="D1169" s="68"/>
      <c r="E1169" s="70"/>
      <c r="F1169" s="104" t="s">
        <v>11285</v>
      </c>
      <c r="G1169" s="67"/>
      <c r="H1169" s="71"/>
      <c r="I1169" s="72"/>
      <c r="J1169" s="72"/>
      <c r="K1169" s="71" t="s">
        <v>13886</v>
      </c>
      <c r="L1169" s="75"/>
      <c r="M1169" s="76"/>
      <c r="N1169" s="76"/>
      <c r="O1169" s="77"/>
      <c r="P1169" s="78"/>
      <c r="Q1169" s="78"/>
      <c r="R1169" s="88"/>
      <c r="S1169" s="88"/>
      <c r="T1169" s="88"/>
      <c r="U1169" s="88"/>
      <c r="V1169" s="52"/>
      <c r="W1169" s="52"/>
      <c r="X1169" s="52"/>
      <c r="Y1169" s="52"/>
      <c r="Z1169" s="51"/>
      <c r="AA1169" s="73"/>
      <c r="AB1169" s="73"/>
      <c r="AC1169" s="74"/>
      <c r="AD1169" s="80">
        <v>961</v>
      </c>
      <c r="AE1169" s="80">
        <v>884</v>
      </c>
      <c r="AF1169" s="80">
        <v>12199</v>
      </c>
      <c r="AG1169" s="80">
        <v>1513</v>
      </c>
      <c r="AH1169" s="80"/>
      <c r="AI1169" s="80" t="s">
        <v>8738</v>
      </c>
      <c r="AJ1169" s="80" t="s">
        <v>9380</v>
      </c>
      <c r="AK1169" s="84" t="s">
        <v>10056</v>
      </c>
      <c r="AL1169" s="80"/>
      <c r="AM1169" s="82">
        <v>43067.944918981484</v>
      </c>
      <c r="AN1169" s="80" t="s">
        <v>11418</v>
      </c>
      <c r="AO1169" s="84" t="s">
        <v>12585</v>
      </c>
      <c r="AP1169" s="80" t="s">
        <v>66</v>
      </c>
      <c r="AQ1169" s="2"/>
      <c r="AR1169" s="3"/>
      <c r="AS1169" s="3"/>
      <c r="AT1169" s="3"/>
      <c r="AU1169" s="3"/>
    </row>
    <row r="1170" spans="1:47" x14ac:dyDescent="0.35">
      <c r="A1170" s="66" t="s">
        <v>1139</v>
      </c>
      <c r="B1170" s="67"/>
      <c r="C1170" s="67"/>
      <c r="D1170" s="68"/>
      <c r="E1170" s="70"/>
      <c r="F1170" s="104" t="s">
        <v>11286</v>
      </c>
      <c r="G1170" s="67"/>
      <c r="H1170" s="71"/>
      <c r="I1170" s="72"/>
      <c r="J1170" s="72"/>
      <c r="K1170" s="71" t="s">
        <v>13887</v>
      </c>
      <c r="L1170" s="75"/>
      <c r="M1170" s="76"/>
      <c r="N1170" s="76"/>
      <c r="O1170" s="77"/>
      <c r="P1170" s="78"/>
      <c r="Q1170" s="78"/>
      <c r="R1170" s="88"/>
      <c r="S1170" s="88"/>
      <c r="T1170" s="88"/>
      <c r="U1170" s="88"/>
      <c r="V1170" s="52"/>
      <c r="W1170" s="52"/>
      <c r="X1170" s="52"/>
      <c r="Y1170" s="52"/>
      <c r="Z1170" s="51"/>
      <c r="AA1170" s="73"/>
      <c r="AB1170" s="73"/>
      <c r="AC1170" s="74"/>
      <c r="AD1170" s="80">
        <v>646</v>
      </c>
      <c r="AE1170" s="80">
        <v>455</v>
      </c>
      <c r="AF1170" s="80">
        <v>2232</v>
      </c>
      <c r="AG1170" s="80">
        <v>692</v>
      </c>
      <c r="AH1170" s="80"/>
      <c r="AI1170" s="80" t="s">
        <v>8739</v>
      </c>
      <c r="AJ1170" s="80" t="s">
        <v>8892</v>
      </c>
      <c r="AK1170" s="80"/>
      <c r="AL1170" s="80"/>
      <c r="AM1170" s="82">
        <v>40264.374189814815</v>
      </c>
      <c r="AN1170" s="80" t="s">
        <v>11418</v>
      </c>
      <c r="AO1170" s="84" t="s">
        <v>12586</v>
      </c>
      <c r="AP1170" s="80" t="s">
        <v>66</v>
      </c>
      <c r="AQ1170" s="2"/>
      <c r="AR1170" s="3"/>
      <c r="AS1170" s="3"/>
      <c r="AT1170" s="3"/>
      <c r="AU1170" s="3"/>
    </row>
    <row r="1171" spans="1:47" x14ac:dyDescent="0.35">
      <c r="A1171" s="66" t="s">
        <v>1140</v>
      </c>
      <c r="B1171" s="67"/>
      <c r="C1171" s="67"/>
      <c r="D1171" s="68"/>
      <c r="E1171" s="70"/>
      <c r="F1171" s="104" t="s">
        <v>11287</v>
      </c>
      <c r="G1171" s="67"/>
      <c r="H1171" s="71"/>
      <c r="I1171" s="72"/>
      <c r="J1171" s="72"/>
      <c r="K1171" s="71" t="s">
        <v>13888</v>
      </c>
      <c r="L1171" s="75"/>
      <c r="M1171" s="76"/>
      <c r="N1171" s="76"/>
      <c r="O1171" s="77"/>
      <c r="P1171" s="78"/>
      <c r="Q1171" s="78"/>
      <c r="R1171" s="88"/>
      <c r="S1171" s="88"/>
      <c r="T1171" s="88"/>
      <c r="U1171" s="88"/>
      <c r="V1171" s="52"/>
      <c r="W1171" s="52"/>
      <c r="X1171" s="52"/>
      <c r="Y1171" s="52"/>
      <c r="Z1171" s="51"/>
      <c r="AA1171" s="73"/>
      <c r="AB1171" s="73"/>
      <c r="AC1171" s="74"/>
      <c r="AD1171" s="80">
        <v>48</v>
      </c>
      <c r="AE1171" s="80">
        <v>20</v>
      </c>
      <c r="AF1171" s="80">
        <v>44</v>
      </c>
      <c r="AG1171" s="80">
        <v>732</v>
      </c>
      <c r="AH1171" s="80"/>
      <c r="AI1171" s="80"/>
      <c r="AJ1171" s="80" t="s">
        <v>9381</v>
      </c>
      <c r="AK1171" s="84" t="s">
        <v>10057</v>
      </c>
      <c r="AL1171" s="80"/>
      <c r="AM1171" s="82">
        <v>43758.625173611108</v>
      </c>
      <c r="AN1171" s="80" t="s">
        <v>11418</v>
      </c>
      <c r="AO1171" s="84" t="s">
        <v>12587</v>
      </c>
      <c r="AP1171" s="80" t="s">
        <v>66</v>
      </c>
      <c r="AQ1171" s="2"/>
      <c r="AR1171" s="3"/>
      <c r="AS1171" s="3"/>
      <c r="AT1171" s="3"/>
      <c r="AU1171" s="3"/>
    </row>
    <row r="1172" spans="1:47" x14ac:dyDescent="0.35">
      <c r="A1172" s="66" t="s">
        <v>1141</v>
      </c>
      <c r="B1172" s="67"/>
      <c r="C1172" s="67"/>
      <c r="D1172" s="68"/>
      <c r="E1172" s="70"/>
      <c r="F1172" s="104" t="s">
        <v>11288</v>
      </c>
      <c r="G1172" s="67"/>
      <c r="H1172" s="71"/>
      <c r="I1172" s="72"/>
      <c r="J1172" s="72"/>
      <c r="K1172" s="71" t="s">
        <v>13889</v>
      </c>
      <c r="L1172" s="75"/>
      <c r="M1172" s="76"/>
      <c r="N1172" s="76"/>
      <c r="O1172" s="77"/>
      <c r="P1172" s="78"/>
      <c r="Q1172" s="78"/>
      <c r="R1172" s="88"/>
      <c r="S1172" s="88"/>
      <c r="T1172" s="88"/>
      <c r="U1172" s="88"/>
      <c r="V1172" s="52"/>
      <c r="W1172" s="52"/>
      <c r="X1172" s="52"/>
      <c r="Y1172" s="52"/>
      <c r="Z1172" s="51"/>
      <c r="AA1172" s="73"/>
      <c r="AB1172" s="73"/>
      <c r="AC1172" s="74"/>
      <c r="AD1172" s="80">
        <v>1369</v>
      </c>
      <c r="AE1172" s="80">
        <v>845</v>
      </c>
      <c r="AF1172" s="80">
        <v>9957</v>
      </c>
      <c r="AG1172" s="80">
        <v>5530</v>
      </c>
      <c r="AH1172" s="80"/>
      <c r="AI1172" s="80" t="s">
        <v>8740</v>
      </c>
      <c r="AJ1172" s="80" t="s">
        <v>9382</v>
      </c>
      <c r="AK1172" s="80"/>
      <c r="AL1172" s="80"/>
      <c r="AM1172" s="82">
        <v>39887.271203703705</v>
      </c>
      <c r="AN1172" s="80" t="s">
        <v>11418</v>
      </c>
      <c r="AO1172" s="84" t="s">
        <v>12588</v>
      </c>
      <c r="AP1172" s="80" t="s">
        <v>66</v>
      </c>
      <c r="AQ1172" s="2"/>
      <c r="AR1172" s="3"/>
      <c r="AS1172" s="3"/>
      <c r="AT1172" s="3"/>
      <c r="AU1172" s="3"/>
    </row>
    <row r="1173" spans="1:47" x14ac:dyDescent="0.35">
      <c r="A1173" s="66" t="s">
        <v>1143</v>
      </c>
      <c r="B1173" s="67"/>
      <c r="C1173" s="67"/>
      <c r="D1173" s="68"/>
      <c r="E1173" s="70"/>
      <c r="F1173" s="104" t="s">
        <v>11289</v>
      </c>
      <c r="G1173" s="67"/>
      <c r="H1173" s="71"/>
      <c r="I1173" s="72"/>
      <c r="J1173" s="72"/>
      <c r="K1173" s="71" t="s">
        <v>13890</v>
      </c>
      <c r="L1173" s="75"/>
      <c r="M1173" s="76"/>
      <c r="N1173" s="76"/>
      <c r="O1173" s="77"/>
      <c r="P1173" s="78"/>
      <c r="Q1173" s="78"/>
      <c r="R1173" s="88"/>
      <c r="S1173" s="88"/>
      <c r="T1173" s="88"/>
      <c r="U1173" s="88"/>
      <c r="V1173" s="52"/>
      <c r="W1173" s="52"/>
      <c r="X1173" s="52"/>
      <c r="Y1173" s="52"/>
      <c r="Z1173" s="51"/>
      <c r="AA1173" s="73"/>
      <c r="AB1173" s="73"/>
      <c r="AC1173" s="74"/>
      <c r="AD1173" s="80">
        <v>522</v>
      </c>
      <c r="AE1173" s="80">
        <v>1383</v>
      </c>
      <c r="AF1173" s="80">
        <v>605</v>
      </c>
      <c r="AG1173" s="80">
        <v>61</v>
      </c>
      <c r="AH1173" s="80"/>
      <c r="AI1173" s="80" t="s">
        <v>8741</v>
      </c>
      <c r="AJ1173" s="80"/>
      <c r="AK1173" s="84" t="s">
        <v>10058</v>
      </c>
      <c r="AL1173" s="80"/>
      <c r="AM1173" s="82">
        <v>44130.632569444446</v>
      </c>
      <c r="AN1173" s="80" t="s">
        <v>11418</v>
      </c>
      <c r="AO1173" s="84" t="s">
        <v>12589</v>
      </c>
      <c r="AP1173" s="80" t="s">
        <v>66</v>
      </c>
      <c r="AQ1173" s="2"/>
      <c r="AR1173" s="3"/>
      <c r="AS1173" s="3"/>
      <c r="AT1173" s="3"/>
      <c r="AU1173" s="3"/>
    </row>
    <row r="1174" spans="1:47" x14ac:dyDescent="0.35">
      <c r="A1174" s="66" t="s">
        <v>1145</v>
      </c>
      <c r="B1174" s="67"/>
      <c r="C1174" s="67"/>
      <c r="D1174" s="68"/>
      <c r="E1174" s="70"/>
      <c r="F1174" s="104" t="s">
        <v>11290</v>
      </c>
      <c r="G1174" s="67"/>
      <c r="H1174" s="71"/>
      <c r="I1174" s="72"/>
      <c r="J1174" s="72"/>
      <c r="K1174" s="71" t="s">
        <v>13891</v>
      </c>
      <c r="L1174" s="75"/>
      <c r="M1174" s="76"/>
      <c r="N1174" s="76"/>
      <c r="O1174" s="77"/>
      <c r="P1174" s="78"/>
      <c r="Q1174" s="78"/>
      <c r="R1174" s="88"/>
      <c r="S1174" s="88"/>
      <c r="T1174" s="88"/>
      <c r="U1174" s="88"/>
      <c r="V1174" s="52"/>
      <c r="W1174" s="52"/>
      <c r="X1174" s="52"/>
      <c r="Y1174" s="52"/>
      <c r="Z1174" s="51"/>
      <c r="AA1174" s="73"/>
      <c r="AB1174" s="73"/>
      <c r="AC1174" s="74"/>
      <c r="AD1174" s="80">
        <v>649</v>
      </c>
      <c r="AE1174" s="80">
        <v>238</v>
      </c>
      <c r="AF1174" s="80">
        <v>345</v>
      </c>
      <c r="AG1174" s="80">
        <v>618</v>
      </c>
      <c r="AH1174" s="80"/>
      <c r="AI1174" s="80" t="s">
        <v>8742</v>
      </c>
      <c r="AJ1174" s="80" t="s">
        <v>9383</v>
      </c>
      <c r="AK1174" s="80"/>
      <c r="AL1174" s="80"/>
      <c r="AM1174" s="82">
        <v>44105.688344907408</v>
      </c>
      <c r="AN1174" s="80" t="s">
        <v>11418</v>
      </c>
      <c r="AO1174" s="84" t="s">
        <v>12590</v>
      </c>
      <c r="AP1174" s="80" t="s">
        <v>66</v>
      </c>
      <c r="AQ1174" s="2"/>
      <c r="AR1174" s="3"/>
      <c r="AS1174" s="3"/>
      <c r="AT1174" s="3"/>
      <c r="AU1174" s="3"/>
    </row>
    <row r="1175" spans="1:47" x14ac:dyDescent="0.35">
      <c r="A1175" s="66" t="s">
        <v>1146</v>
      </c>
      <c r="B1175" s="67"/>
      <c r="C1175" s="67"/>
      <c r="D1175" s="68"/>
      <c r="E1175" s="70"/>
      <c r="F1175" s="104" t="s">
        <v>11291</v>
      </c>
      <c r="G1175" s="67"/>
      <c r="H1175" s="71"/>
      <c r="I1175" s="72"/>
      <c r="J1175" s="72"/>
      <c r="K1175" s="71" t="s">
        <v>13892</v>
      </c>
      <c r="L1175" s="75"/>
      <c r="M1175" s="76"/>
      <c r="N1175" s="76"/>
      <c r="O1175" s="77"/>
      <c r="P1175" s="78"/>
      <c r="Q1175" s="78"/>
      <c r="R1175" s="88"/>
      <c r="S1175" s="88"/>
      <c r="T1175" s="88"/>
      <c r="U1175" s="88"/>
      <c r="V1175" s="52"/>
      <c r="W1175" s="52"/>
      <c r="X1175" s="52"/>
      <c r="Y1175" s="52"/>
      <c r="Z1175" s="51"/>
      <c r="AA1175" s="73"/>
      <c r="AB1175" s="73"/>
      <c r="AC1175" s="74"/>
      <c r="AD1175" s="80">
        <v>73</v>
      </c>
      <c r="AE1175" s="80">
        <v>65</v>
      </c>
      <c r="AF1175" s="80">
        <v>107</v>
      </c>
      <c r="AG1175" s="80">
        <v>104</v>
      </c>
      <c r="AH1175" s="80"/>
      <c r="AI1175" s="80" t="s">
        <v>8743</v>
      </c>
      <c r="AJ1175" s="80" t="s">
        <v>9384</v>
      </c>
      <c r="AK1175" s="84" t="s">
        <v>10059</v>
      </c>
      <c r="AL1175" s="80"/>
      <c r="AM1175" s="82">
        <v>43797.473506944443</v>
      </c>
      <c r="AN1175" s="80" t="s">
        <v>11418</v>
      </c>
      <c r="AO1175" s="84" t="s">
        <v>12591</v>
      </c>
      <c r="AP1175" s="80" t="s">
        <v>66</v>
      </c>
      <c r="AQ1175" s="2"/>
      <c r="AR1175" s="3"/>
      <c r="AS1175" s="3"/>
      <c r="AT1175" s="3"/>
      <c r="AU1175" s="3"/>
    </row>
    <row r="1176" spans="1:47" x14ac:dyDescent="0.35">
      <c r="A1176" s="66" t="s">
        <v>1148</v>
      </c>
      <c r="B1176" s="67"/>
      <c r="C1176" s="67"/>
      <c r="D1176" s="68"/>
      <c r="E1176" s="70"/>
      <c r="F1176" s="104" t="s">
        <v>11292</v>
      </c>
      <c r="G1176" s="67"/>
      <c r="H1176" s="71"/>
      <c r="I1176" s="72"/>
      <c r="J1176" s="72"/>
      <c r="K1176" s="71" t="s">
        <v>13893</v>
      </c>
      <c r="L1176" s="75"/>
      <c r="M1176" s="76"/>
      <c r="N1176" s="76"/>
      <c r="O1176" s="77"/>
      <c r="P1176" s="78"/>
      <c r="Q1176" s="78"/>
      <c r="R1176" s="88"/>
      <c r="S1176" s="88"/>
      <c r="T1176" s="88"/>
      <c r="U1176" s="88"/>
      <c r="V1176" s="52"/>
      <c r="W1176" s="52"/>
      <c r="X1176" s="52"/>
      <c r="Y1176" s="52"/>
      <c r="Z1176" s="51"/>
      <c r="AA1176" s="73"/>
      <c r="AB1176" s="73"/>
      <c r="AC1176" s="74"/>
      <c r="AD1176" s="80">
        <v>818</v>
      </c>
      <c r="AE1176" s="80">
        <v>377</v>
      </c>
      <c r="AF1176" s="80">
        <v>826</v>
      </c>
      <c r="AG1176" s="80">
        <v>1383</v>
      </c>
      <c r="AH1176" s="80"/>
      <c r="AI1176" s="80" t="s">
        <v>8744</v>
      </c>
      <c r="AJ1176" s="80"/>
      <c r="AK1176" s="84" t="s">
        <v>10060</v>
      </c>
      <c r="AL1176" s="80"/>
      <c r="AM1176" s="82">
        <v>43071.875081018516</v>
      </c>
      <c r="AN1176" s="80" t="s">
        <v>11418</v>
      </c>
      <c r="AO1176" s="84" t="s">
        <v>12592</v>
      </c>
      <c r="AP1176" s="80" t="s">
        <v>66</v>
      </c>
      <c r="AQ1176" s="2"/>
      <c r="AR1176" s="3"/>
      <c r="AS1176" s="3"/>
      <c r="AT1176" s="3"/>
      <c r="AU1176" s="3"/>
    </row>
    <row r="1177" spans="1:47" x14ac:dyDescent="0.35">
      <c r="A1177" s="66" t="s">
        <v>1149</v>
      </c>
      <c r="B1177" s="67"/>
      <c r="C1177" s="67"/>
      <c r="D1177" s="68"/>
      <c r="E1177" s="70"/>
      <c r="F1177" s="104" t="s">
        <v>11293</v>
      </c>
      <c r="G1177" s="67"/>
      <c r="H1177" s="71"/>
      <c r="I1177" s="72"/>
      <c r="J1177" s="72"/>
      <c r="K1177" s="71" t="s">
        <v>13894</v>
      </c>
      <c r="L1177" s="75"/>
      <c r="M1177" s="76"/>
      <c r="N1177" s="76"/>
      <c r="O1177" s="77"/>
      <c r="P1177" s="78"/>
      <c r="Q1177" s="78"/>
      <c r="R1177" s="88"/>
      <c r="S1177" s="88"/>
      <c r="T1177" s="88"/>
      <c r="U1177" s="88"/>
      <c r="V1177" s="52"/>
      <c r="W1177" s="52"/>
      <c r="X1177" s="52"/>
      <c r="Y1177" s="52"/>
      <c r="Z1177" s="51"/>
      <c r="AA1177" s="73"/>
      <c r="AB1177" s="73"/>
      <c r="AC1177" s="74"/>
      <c r="AD1177" s="80">
        <v>202</v>
      </c>
      <c r="AE1177" s="80">
        <v>115</v>
      </c>
      <c r="AF1177" s="80">
        <v>4468</v>
      </c>
      <c r="AG1177" s="80">
        <v>24482</v>
      </c>
      <c r="AH1177" s="80"/>
      <c r="AI1177" s="80"/>
      <c r="AJ1177" s="80" t="s">
        <v>8880</v>
      </c>
      <c r="AK1177" s="80"/>
      <c r="AL1177" s="80"/>
      <c r="AM1177" s="82">
        <v>42570.810729166667</v>
      </c>
      <c r="AN1177" s="80" t="s">
        <v>11418</v>
      </c>
      <c r="AO1177" s="84" t="s">
        <v>12593</v>
      </c>
      <c r="AP1177" s="80" t="s">
        <v>66</v>
      </c>
      <c r="AQ1177" s="2"/>
      <c r="AR1177" s="3"/>
      <c r="AS1177" s="3"/>
      <c r="AT1177" s="3"/>
      <c r="AU1177" s="3"/>
    </row>
    <row r="1178" spans="1:47" x14ac:dyDescent="0.35">
      <c r="A1178" s="66" t="s">
        <v>1462</v>
      </c>
      <c r="B1178" s="67"/>
      <c r="C1178" s="67"/>
      <c r="D1178" s="68"/>
      <c r="E1178" s="70"/>
      <c r="F1178" s="104" t="s">
        <v>11294</v>
      </c>
      <c r="G1178" s="67"/>
      <c r="H1178" s="71"/>
      <c r="I1178" s="72"/>
      <c r="J1178" s="72"/>
      <c r="K1178" s="71" t="s">
        <v>13895</v>
      </c>
      <c r="L1178" s="75"/>
      <c r="M1178" s="76"/>
      <c r="N1178" s="76"/>
      <c r="O1178" s="77"/>
      <c r="P1178" s="78"/>
      <c r="Q1178" s="78"/>
      <c r="R1178" s="88"/>
      <c r="S1178" s="88"/>
      <c r="T1178" s="88"/>
      <c r="U1178" s="88"/>
      <c r="V1178" s="52"/>
      <c r="W1178" s="52"/>
      <c r="X1178" s="52"/>
      <c r="Y1178" s="52"/>
      <c r="Z1178" s="51"/>
      <c r="AA1178" s="73"/>
      <c r="AB1178" s="73"/>
      <c r="AC1178" s="74"/>
      <c r="AD1178" s="80">
        <v>318</v>
      </c>
      <c r="AE1178" s="80">
        <v>2102256</v>
      </c>
      <c r="AF1178" s="80">
        <v>6292</v>
      </c>
      <c r="AG1178" s="80">
        <v>4355</v>
      </c>
      <c r="AH1178" s="80"/>
      <c r="AI1178" s="80" t="s">
        <v>8745</v>
      </c>
      <c r="AJ1178" s="80" t="s">
        <v>9385</v>
      </c>
      <c r="AK1178" s="80"/>
      <c r="AL1178" s="80"/>
      <c r="AM1178" s="82">
        <v>39489.195717592593</v>
      </c>
      <c r="AN1178" s="80" t="s">
        <v>11418</v>
      </c>
      <c r="AO1178" s="84" t="s">
        <v>12594</v>
      </c>
      <c r="AP1178" s="80" t="s">
        <v>65</v>
      </c>
      <c r="AQ1178" s="2"/>
      <c r="AR1178" s="3"/>
      <c r="AS1178" s="3"/>
      <c r="AT1178" s="3"/>
      <c r="AU1178" s="3"/>
    </row>
    <row r="1179" spans="1:47" x14ac:dyDescent="0.35">
      <c r="A1179" s="66" t="s">
        <v>1150</v>
      </c>
      <c r="B1179" s="67"/>
      <c r="C1179" s="67"/>
      <c r="D1179" s="68"/>
      <c r="E1179" s="70"/>
      <c r="F1179" s="104" t="s">
        <v>11295</v>
      </c>
      <c r="G1179" s="67"/>
      <c r="H1179" s="71"/>
      <c r="I1179" s="72"/>
      <c r="J1179" s="72"/>
      <c r="K1179" s="71" t="s">
        <v>13896</v>
      </c>
      <c r="L1179" s="75"/>
      <c r="M1179" s="76"/>
      <c r="N1179" s="76"/>
      <c r="O1179" s="77"/>
      <c r="P1179" s="78"/>
      <c r="Q1179" s="78"/>
      <c r="R1179" s="88"/>
      <c r="S1179" s="88"/>
      <c r="T1179" s="88"/>
      <c r="U1179" s="88"/>
      <c r="V1179" s="52"/>
      <c r="W1179" s="52"/>
      <c r="X1179" s="52"/>
      <c r="Y1179" s="52"/>
      <c r="Z1179" s="51"/>
      <c r="AA1179" s="73"/>
      <c r="AB1179" s="73"/>
      <c r="AC1179" s="74"/>
      <c r="AD1179" s="80">
        <v>914</v>
      </c>
      <c r="AE1179" s="80">
        <v>628</v>
      </c>
      <c r="AF1179" s="80">
        <v>1122</v>
      </c>
      <c r="AG1179" s="80">
        <v>75</v>
      </c>
      <c r="AH1179" s="80"/>
      <c r="AI1179" s="80" t="s">
        <v>8746</v>
      </c>
      <c r="AJ1179" s="80" t="s">
        <v>9386</v>
      </c>
      <c r="AK1179" s="80"/>
      <c r="AL1179" s="80"/>
      <c r="AM1179" s="82">
        <v>43315.750671296293</v>
      </c>
      <c r="AN1179" s="80" t="s">
        <v>11418</v>
      </c>
      <c r="AO1179" s="84" t="s">
        <v>12595</v>
      </c>
      <c r="AP1179" s="80" t="s">
        <v>66</v>
      </c>
      <c r="AQ1179" s="2"/>
      <c r="AR1179" s="3"/>
      <c r="AS1179" s="3"/>
      <c r="AT1179" s="3"/>
      <c r="AU1179" s="3"/>
    </row>
    <row r="1180" spans="1:47" x14ac:dyDescent="0.35">
      <c r="A1180" s="66" t="s">
        <v>1152</v>
      </c>
      <c r="B1180" s="67"/>
      <c r="C1180" s="67"/>
      <c r="D1180" s="68"/>
      <c r="E1180" s="70"/>
      <c r="F1180" s="104" t="s">
        <v>11296</v>
      </c>
      <c r="G1180" s="67"/>
      <c r="H1180" s="71"/>
      <c r="I1180" s="72"/>
      <c r="J1180" s="72"/>
      <c r="K1180" s="71" t="s">
        <v>13897</v>
      </c>
      <c r="L1180" s="75"/>
      <c r="M1180" s="76"/>
      <c r="N1180" s="76"/>
      <c r="O1180" s="77"/>
      <c r="P1180" s="78"/>
      <c r="Q1180" s="78"/>
      <c r="R1180" s="88"/>
      <c r="S1180" s="88"/>
      <c r="T1180" s="88"/>
      <c r="U1180" s="88"/>
      <c r="V1180" s="52"/>
      <c r="W1180" s="52"/>
      <c r="X1180" s="52"/>
      <c r="Y1180" s="52"/>
      <c r="Z1180" s="51"/>
      <c r="AA1180" s="73"/>
      <c r="AB1180" s="73"/>
      <c r="AC1180" s="74"/>
      <c r="AD1180" s="80">
        <v>1058</v>
      </c>
      <c r="AE1180" s="80">
        <v>1674</v>
      </c>
      <c r="AF1180" s="80">
        <v>4673</v>
      </c>
      <c r="AG1180" s="80">
        <v>566</v>
      </c>
      <c r="AH1180" s="80"/>
      <c r="AI1180" s="80" t="s">
        <v>8747</v>
      </c>
      <c r="AJ1180" s="80" t="s">
        <v>8984</v>
      </c>
      <c r="AK1180" s="84" t="s">
        <v>10061</v>
      </c>
      <c r="AL1180" s="80"/>
      <c r="AM1180" s="82">
        <v>42079.541631944441</v>
      </c>
      <c r="AN1180" s="80" t="s">
        <v>11418</v>
      </c>
      <c r="AO1180" s="84" t="s">
        <v>12596</v>
      </c>
      <c r="AP1180" s="80" t="s">
        <v>66</v>
      </c>
      <c r="AQ1180" s="2"/>
      <c r="AR1180" s="3"/>
      <c r="AS1180" s="3"/>
      <c r="AT1180" s="3"/>
      <c r="AU1180" s="3"/>
    </row>
    <row r="1181" spans="1:47" x14ac:dyDescent="0.35">
      <c r="A1181" s="66" t="s">
        <v>1153</v>
      </c>
      <c r="B1181" s="67"/>
      <c r="C1181" s="67"/>
      <c r="D1181" s="68"/>
      <c r="E1181" s="70"/>
      <c r="F1181" s="104" t="s">
        <v>11297</v>
      </c>
      <c r="G1181" s="67"/>
      <c r="H1181" s="71"/>
      <c r="I1181" s="72"/>
      <c r="J1181" s="72"/>
      <c r="K1181" s="71" t="s">
        <v>13898</v>
      </c>
      <c r="L1181" s="75"/>
      <c r="M1181" s="76"/>
      <c r="N1181" s="76"/>
      <c r="O1181" s="77"/>
      <c r="P1181" s="78"/>
      <c r="Q1181" s="78"/>
      <c r="R1181" s="88"/>
      <c r="S1181" s="88"/>
      <c r="T1181" s="88"/>
      <c r="U1181" s="88"/>
      <c r="V1181" s="52"/>
      <c r="W1181" s="52"/>
      <c r="X1181" s="52"/>
      <c r="Y1181" s="52"/>
      <c r="Z1181" s="51"/>
      <c r="AA1181" s="73"/>
      <c r="AB1181" s="73"/>
      <c r="AC1181" s="74"/>
      <c r="AD1181" s="80">
        <v>428</v>
      </c>
      <c r="AE1181" s="80">
        <v>304</v>
      </c>
      <c r="AF1181" s="80">
        <v>249</v>
      </c>
      <c r="AG1181" s="80">
        <v>372</v>
      </c>
      <c r="AH1181" s="80"/>
      <c r="AI1181" s="80" t="s">
        <v>8748</v>
      </c>
      <c r="AJ1181" s="80" t="s">
        <v>9387</v>
      </c>
      <c r="AK1181" s="84" t="s">
        <v>10062</v>
      </c>
      <c r="AL1181" s="80"/>
      <c r="AM1181" s="82">
        <v>43126.587569444448</v>
      </c>
      <c r="AN1181" s="80" t="s">
        <v>11418</v>
      </c>
      <c r="AO1181" s="84" t="s">
        <v>12597</v>
      </c>
      <c r="AP1181" s="80" t="s">
        <v>66</v>
      </c>
      <c r="AQ1181" s="2"/>
      <c r="AR1181" s="3"/>
      <c r="AS1181" s="3"/>
      <c r="AT1181" s="3"/>
      <c r="AU1181" s="3"/>
    </row>
    <row r="1182" spans="1:47" x14ac:dyDescent="0.35">
      <c r="A1182" s="66" t="s">
        <v>1463</v>
      </c>
      <c r="B1182" s="67"/>
      <c r="C1182" s="67"/>
      <c r="D1182" s="68"/>
      <c r="E1182" s="70"/>
      <c r="F1182" s="104" t="s">
        <v>11298</v>
      </c>
      <c r="G1182" s="67"/>
      <c r="H1182" s="71"/>
      <c r="I1182" s="72"/>
      <c r="J1182" s="72"/>
      <c r="K1182" s="71" t="s">
        <v>13899</v>
      </c>
      <c r="L1182" s="75"/>
      <c r="M1182" s="76"/>
      <c r="N1182" s="76"/>
      <c r="O1182" s="77"/>
      <c r="P1182" s="78"/>
      <c r="Q1182" s="78"/>
      <c r="R1182" s="88"/>
      <c r="S1182" s="88"/>
      <c r="T1182" s="88"/>
      <c r="U1182" s="88"/>
      <c r="V1182" s="52"/>
      <c r="W1182" s="52"/>
      <c r="X1182" s="52"/>
      <c r="Y1182" s="52"/>
      <c r="Z1182" s="51"/>
      <c r="AA1182" s="73"/>
      <c r="AB1182" s="73"/>
      <c r="AC1182" s="74"/>
      <c r="AD1182" s="80">
        <v>1</v>
      </c>
      <c r="AE1182" s="80">
        <v>8</v>
      </c>
      <c r="AF1182" s="80">
        <v>50</v>
      </c>
      <c r="AG1182" s="80">
        <v>0</v>
      </c>
      <c r="AH1182" s="80"/>
      <c r="AI1182" s="80" t="s">
        <v>8749</v>
      </c>
      <c r="AJ1182" s="80"/>
      <c r="AK1182" s="80"/>
      <c r="AL1182" s="80"/>
      <c r="AM1182" s="82">
        <v>43927.661134259259</v>
      </c>
      <c r="AN1182" s="80" t="s">
        <v>11418</v>
      </c>
      <c r="AO1182" s="84" t="s">
        <v>12598</v>
      </c>
      <c r="AP1182" s="80" t="s">
        <v>65</v>
      </c>
      <c r="AQ1182" s="2"/>
      <c r="AR1182" s="3"/>
      <c r="AS1182" s="3"/>
      <c r="AT1182" s="3"/>
      <c r="AU1182" s="3"/>
    </row>
    <row r="1183" spans="1:47" x14ac:dyDescent="0.35">
      <c r="A1183" s="66" t="s">
        <v>1154</v>
      </c>
      <c r="B1183" s="67"/>
      <c r="C1183" s="67"/>
      <c r="D1183" s="68"/>
      <c r="E1183" s="70"/>
      <c r="F1183" s="104" t="s">
        <v>11299</v>
      </c>
      <c r="G1183" s="67"/>
      <c r="H1183" s="71"/>
      <c r="I1183" s="72"/>
      <c r="J1183" s="72"/>
      <c r="K1183" s="71" t="s">
        <v>13900</v>
      </c>
      <c r="L1183" s="75"/>
      <c r="M1183" s="76"/>
      <c r="N1183" s="76"/>
      <c r="O1183" s="77"/>
      <c r="P1183" s="78"/>
      <c r="Q1183" s="78"/>
      <c r="R1183" s="88"/>
      <c r="S1183" s="88"/>
      <c r="T1183" s="88"/>
      <c r="U1183" s="88"/>
      <c r="V1183" s="52"/>
      <c r="W1183" s="52"/>
      <c r="X1183" s="52"/>
      <c r="Y1183" s="52"/>
      <c r="Z1183" s="51"/>
      <c r="AA1183" s="73"/>
      <c r="AB1183" s="73"/>
      <c r="AC1183" s="74"/>
      <c r="AD1183" s="80">
        <v>2028</v>
      </c>
      <c r="AE1183" s="80">
        <v>1507</v>
      </c>
      <c r="AF1183" s="80">
        <v>3136</v>
      </c>
      <c r="AG1183" s="80">
        <v>56</v>
      </c>
      <c r="AH1183" s="80"/>
      <c r="AI1183" s="80" t="s">
        <v>8750</v>
      </c>
      <c r="AJ1183" s="80" t="s">
        <v>9388</v>
      </c>
      <c r="AK1183" s="80"/>
      <c r="AL1183" s="80"/>
      <c r="AM1183" s="82">
        <v>40250.849780092591</v>
      </c>
      <c r="AN1183" s="80" t="s">
        <v>11418</v>
      </c>
      <c r="AO1183" s="84" t="s">
        <v>12599</v>
      </c>
      <c r="AP1183" s="80" t="s">
        <v>66</v>
      </c>
      <c r="AQ1183" s="2"/>
      <c r="AR1183" s="3"/>
      <c r="AS1183" s="3"/>
      <c r="AT1183" s="3"/>
      <c r="AU1183" s="3"/>
    </row>
    <row r="1184" spans="1:47" x14ac:dyDescent="0.35">
      <c r="A1184" s="66" t="s">
        <v>1155</v>
      </c>
      <c r="B1184" s="67"/>
      <c r="C1184" s="67"/>
      <c r="D1184" s="68"/>
      <c r="E1184" s="70"/>
      <c r="F1184" s="104" t="s">
        <v>11300</v>
      </c>
      <c r="G1184" s="67"/>
      <c r="H1184" s="71"/>
      <c r="I1184" s="72"/>
      <c r="J1184" s="72"/>
      <c r="K1184" s="71" t="s">
        <v>13901</v>
      </c>
      <c r="L1184" s="75"/>
      <c r="M1184" s="76"/>
      <c r="N1184" s="76"/>
      <c r="O1184" s="77"/>
      <c r="P1184" s="78"/>
      <c r="Q1184" s="78"/>
      <c r="R1184" s="88"/>
      <c r="S1184" s="88"/>
      <c r="T1184" s="88"/>
      <c r="U1184" s="88"/>
      <c r="V1184" s="52"/>
      <c r="W1184" s="52"/>
      <c r="X1184" s="52"/>
      <c r="Y1184" s="52"/>
      <c r="Z1184" s="51"/>
      <c r="AA1184" s="73"/>
      <c r="AB1184" s="73"/>
      <c r="AC1184" s="74"/>
      <c r="AD1184" s="80">
        <v>23</v>
      </c>
      <c r="AE1184" s="80">
        <v>82</v>
      </c>
      <c r="AF1184" s="80">
        <v>712</v>
      </c>
      <c r="AG1184" s="80">
        <v>0</v>
      </c>
      <c r="AH1184" s="80"/>
      <c r="AI1184" s="80"/>
      <c r="AJ1184" s="80" t="s">
        <v>9389</v>
      </c>
      <c r="AK1184" s="80"/>
      <c r="AL1184" s="80"/>
      <c r="AM1184" s="82">
        <v>42650.403599537036</v>
      </c>
      <c r="AN1184" s="80" t="s">
        <v>11418</v>
      </c>
      <c r="AO1184" s="84" t="s">
        <v>12600</v>
      </c>
      <c r="AP1184" s="80" t="s">
        <v>66</v>
      </c>
      <c r="AQ1184" s="2"/>
      <c r="AR1184" s="3"/>
      <c r="AS1184" s="3"/>
      <c r="AT1184" s="3"/>
      <c r="AU1184" s="3"/>
    </row>
    <row r="1185" spans="1:47" x14ac:dyDescent="0.35">
      <c r="A1185" s="66" t="s">
        <v>1156</v>
      </c>
      <c r="B1185" s="67"/>
      <c r="C1185" s="67"/>
      <c r="D1185" s="68"/>
      <c r="E1185" s="70"/>
      <c r="F1185" s="104" t="s">
        <v>11301</v>
      </c>
      <c r="G1185" s="67"/>
      <c r="H1185" s="71"/>
      <c r="I1185" s="72"/>
      <c r="J1185" s="72"/>
      <c r="K1185" s="71" t="s">
        <v>13902</v>
      </c>
      <c r="L1185" s="75"/>
      <c r="M1185" s="76"/>
      <c r="N1185" s="76"/>
      <c r="O1185" s="77"/>
      <c r="P1185" s="78"/>
      <c r="Q1185" s="78"/>
      <c r="R1185" s="88"/>
      <c r="S1185" s="88"/>
      <c r="T1185" s="88"/>
      <c r="U1185" s="88"/>
      <c r="V1185" s="52"/>
      <c r="W1185" s="52"/>
      <c r="X1185" s="52"/>
      <c r="Y1185" s="52"/>
      <c r="Z1185" s="51"/>
      <c r="AA1185" s="73"/>
      <c r="AB1185" s="73"/>
      <c r="AC1185" s="74"/>
      <c r="AD1185" s="80">
        <v>586</v>
      </c>
      <c r="AE1185" s="80">
        <v>1036</v>
      </c>
      <c r="AF1185" s="80">
        <v>3183</v>
      </c>
      <c r="AG1185" s="80">
        <v>589</v>
      </c>
      <c r="AH1185" s="80"/>
      <c r="AI1185" s="80" t="s">
        <v>8751</v>
      </c>
      <c r="AJ1185" s="80" t="s">
        <v>9390</v>
      </c>
      <c r="AK1185" s="84" t="s">
        <v>10063</v>
      </c>
      <c r="AL1185" s="80"/>
      <c r="AM1185" s="82">
        <v>41842.137685185182</v>
      </c>
      <c r="AN1185" s="80" t="s">
        <v>11418</v>
      </c>
      <c r="AO1185" s="84" t="s">
        <v>12601</v>
      </c>
      <c r="AP1185" s="80" t="s">
        <v>66</v>
      </c>
      <c r="AQ1185" s="2"/>
      <c r="AR1185" s="3"/>
      <c r="AS1185" s="3"/>
      <c r="AT1185" s="3"/>
      <c r="AU1185" s="3"/>
    </row>
    <row r="1186" spans="1:47" x14ac:dyDescent="0.35">
      <c r="A1186" s="66" t="s">
        <v>1464</v>
      </c>
      <c r="B1186" s="67"/>
      <c r="C1186" s="67"/>
      <c r="D1186" s="68"/>
      <c r="E1186" s="70"/>
      <c r="F1186" s="104" t="s">
        <v>11302</v>
      </c>
      <c r="G1186" s="67"/>
      <c r="H1186" s="71"/>
      <c r="I1186" s="72"/>
      <c r="J1186" s="72"/>
      <c r="K1186" s="71" t="s">
        <v>13903</v>
      </c>
      <c r="L1186" s="75"/>
      <c r="M1186" s="76"/>
      <c r="N1186" s="76"/>
      <c r="O1186" s="77"/>
      <c r="P1186" s="78"/>
      <c r="Q1186" s="78"/>
      <c r="R1186" s="88"/>
      <c r="S1186" s="88"/>
      <c r="T1186" s="88"/>
      <c r="U1186" s="88"/>
      <c r="V1186" s="52"/>
      <c r="W1186" s="52"/>
      <c r="X1186" s="52"/>
      <c r="Y1186" s="52"/>
      <c r="Z1186" s="51"/>
      <c r="AA1186" s="73"/>
      <c r="AB1186" s="73"/>
      <c r="AC1186" s="74"/>
      <c r="AD1186" s="80">
        <v>683</v>
      </c>
      <c r="AE1186" s="80">
        <v>198</v>
      </c>
      <c r="AF1186" s="80">
        <v>992</v>
      </c>
      <c r="AG1186" s="80">
        <v>8</v>
      </c>
      <c r="AH1186" s="80"/>
      <c r="AI1186" s="80" t="s">
        <v>8752</v>
      </c>
      <c r="AJ1186" s="80"/>
      <c r="AK1186" s="84" t="s">
        <v>10064</v>
      </c>
      <c r="AL1186" s="80"/>
      <c r="AM1186" s="82">
        <v>44068.318506944444</v>
      </c>
      <c r="AN1186" s="80" t="s">
        <v>11418</v>
      </c>
      <c r="AO1186" s="84" t="s">
        <v>12602</v>
      </c>
      <c r="AP1186" s="80" t="s">
        <v>65</v>
      </c>
      <c r="AQ1186" s="2"/>
      <c r="AR1186" s="3"/>
      <c r="AS1186" s="3"/>
      <c r="AT1186" s="3"/>
      <c r="AU1186" s="3"/>
    </row>
    <row r="1187" spans="1:47" x14ac:dyDescent="0.35">
      <c r="A1187" s="66" t="s">
        <v>1160</v>
      </c>
      <c r="B1187" s="67"/>
      <c r="C1187" s="67"/>
      <c r="D1187" s="68"/>
      <c r="E1187" s="70"/>
      <c r="F1187" s="104" t="s">
        <v>11303</v>
      </c>
      <c r="G1187" s="67"/>
      <c r="H1187" s="71"/>
      <c r="I1187" s="72"/>
      <c r="J1187" s="72"/>
      <c r="K1187" s="71" t="s">
        <v>13904</v>
      </c>
      <c r="L1187" s="75"/>
      <c r="M1187" s="76"/>
      <c r="N1187" s="76"/>
      <c r="O1187" s="77"/>
      <c r="P1187" s="78"/>
      <c r="Q1187" s="78"/>
      <c r="R1187" s="88"/>
      <c r="S1187" s="88"/>
      <c r="T1187" s="88"/>
      <c r="U1187" s="88"/>
      <c r="V1187" s="52"/>
      <c r="W1187" s="52"/>
      <c r="X1187" s="52"/>
      <c r="Y1187" s="52"/>
      <c r="Z1187" s="51"/>
      <c r="AA1187" s="73"/>
      <c r="AB1187" s="73"/>
      <c r="AC1187" s="74"/>
      <c r="AD1187" s="80">
        <v>1763</v>
      </c>
      <c r="AE1187" s="80">
        <v>3225</v>
      </c>
      <c r="AF1187" s="80">
        <v>10025</v>
      </c>
      <c r="AG1187" s="80">
        <v>8281</v>
      </c>
      <c r="AH1187" s="80"/>
      <c r="AI1187" s="80" t="s">
        <v>8753</v>
      </c>
      <c r="AJ1187" s="80" t="s">
        <v>9391</v>
      </c>
      <c r="AK1187" s="84" t="s">
        <v>10065</v>
      </c>
      <c r="AL1187" s="80"/>
      <c r="AM1187" s="82">
        <v>40511.631631944445</v>
      </c>
      <c r="AN1187" s="80" t="s">
        <v>11418</v>
      </c>
      <c r="AO1187" s="84" t="s">
        <v>12603</v>
      </c>
      <c r="AP1187" s="80" t="s">
        <v>66</v>
      </c>
      <c r="AQ1187" s="2"/>
      <c r="AR1187" s="3"/>
      <c r="AS1187" s="3"/>
      <c r="AT1187" s="3"/>
      <c r="AU1187" s="3"/>
    </row>
    <row r="1188" spans="1:47" x14ac:dyDescent="0.35">
      <c r="A1188" s="66" t="s">
        <v>1465</v>
      </c>
      <c r="B1188" s="67"/>
      <c r="C1188" s="67"/>
      <c r="D1188" s="68"/>
      <c r="E1188" s="70"/>
      <c r="F1188" s="104" t="s">
        <v>10201</v>
      </c>
      <c r="G1188" s="67"/>
      <c r="H1188" s="71"/>
      <c r="I1188" s="72"/>
      <c r="J1188" s="72"/>
      <c r="K1188" s="71" t="s">
        <v>13905</v>
      </c>
      <c r="L1188" s="75"/>
      <c r="M1188" s="76"/>
      <c r="N1188" s="76"/>
      <c r="O1188" s="77"/>
      <c r="P1188" s="78"/>
      <c r="Q1188" s="78"/>
      <c r="R1188" s="88"/>
      <c r="S1188" s="88"/>
      <c r="T1188" s="88"/>
      <c r="U1188" s="88"/>
      <c r="V1188" s="52"/>
      <c r="W1188" s="52"/>
      <c r="X1188" s="52"/>
      <c r="Y1188" s="52"/>
      <c r="Z1188" s="51"/>
      <c r="AA1188" s="73"/>
      <c r="AB1188" s="73"/>
      <c r="AC1188" s="74"/>
      <c r="AD1188" s="80">
        <v>0</v>
      </c>
      <c r="AE1188" s="80">
        <v>8</v>
      </c>
      <c r="AF1188" s="80">
        <v>2</v>
      </c>
      <c r="AG1188" s="80">
        <v>0</v>
      </c>
      <c r="AH1188" s="80"/>
      <c r="AI1188" s="80"/>
      <c r="AJ1188" s="80" t="s">
        <v>9392</v>
      </c>
      <c r="AK1188" s="80"/>
      <c r="AL1188" s="80"/>
      <c r="AM1188" s="82">
        <v>39910.434641203705</v>
      </c>
      <c r="AN1188" s="80" t="s">
        <v>11418</v>
      </c>
      <c r="AO1188" s="84" t="s">
        <v>12604</v>
      </c>
      <c r="AP1188" s="80" t="s">
        <v>65</v>
      </c>
      <c r="AQ1188" s="2"/>
      <c r="AR1188" s="3"/>
      <c r="AS1188" s="3"/>
      <c r="AT1188" s="3"/>
      <c r="AU1188" s="3"/>
    </row>
    <row r="1189" spans="1:47" x14ac:dyDescent="0.35">
      <c r="A1189" s="66" t="s">
        <v>1163</v>
      </c>
      <c r="B1189" s="67"/>
      <c r="C1189" s="67"/>
      <c r="D1189" s="68"/>
      <c r="E1189" s="70"/>
      <c r="F1189" s="104" t="s">
        <v>11304</v>
      </c>
      <c r="G1189" s="67"/>
      <c r="H1189" s="71"/>
      <c r="I1189" s="72"/>
      <c r="J1189" s="72"/>
      <c r="K1189" s="71" t="s">
        <v>13906</v>
      </c>
      <c r="L1189" s="75"/>
      <c r="M1189" s="76"/>
      <c r="N1189" s="76"/>
      <c r="O1189" s="77"/>
      <c r="P1189" s="78"/>
      <c r="Q1189" s="78"/>
      <c r="R1189" s="88"/>
      <c r="S1189" s="88"/>
      <c r="T1189" s="88"/>
      <c r="U1189" s="88"/>
      <c r="V1189" s="52"/>
      <c r="W1189" s="52"/>
      <c r="X1189" s="52"/>
      <c r="Y1189" s="52"/>
      <c r="Z1189" s="51"/>
      <c r="AA1189" s="73"/>
      <c r="AB1189" s="73"/>
      <c r="AC1189" s="74"/>
      <c r="AD1189" s="80">
        <v>9203</v>
      </c>
      <c r="AE1189" s="80">
        <v>13068</v>
      </c>
      <c r="AF1189" s="80">
        <v>11070</v>
      </c>
      <c r="AG1189" s="80">
        <v>876</v>
      </c>
      <c r="AH1189" s="80"/>
      <c r="AI1189" s="80" t="s">
        <v>8754</v>
      </c>
      <c r="AJ1189" s="80" t="s">
        <v>9393</v>
      </c>
      <c r="AK1189" s="84" t="s">
        <v>10066</v>
      </c>
      <c r="AL1189" s="80"/>
      <c r="AM1189" s="82">
        <v>41388.426087962966</v>
      </c>
      <c r="AN1189" s="80" t="s">
        <v>11418</v>
      </c>
      <c r="AO1189" s="84" t="s">
        <v>12605</v>
      </c>
      <c r="AP1189" s="80" t="s">
        <v>66</v>
      </c>
      <c r="AQ1189" s="2"/>
      <c r="AR1189" s="3"/>
      <c r="AS1189" s="3"/>
      <c r="AT1189" s="3"/>
      <c r="AU1189" s="3"/>
    </row>
    <row r="1190" spans="1:47" x14ac:dyDescent="0.35">
      <c r="A1190" s="66" t="s">
        <v>1165</v>
      </c>
      <c r="B1190" s="67"/>
      <c r="C1190" s="67"/>
      <c r="D1190" s="68"/>
      <c r="E1190" s="70"/>
      <c r="F1190" s="104" t="s">
        <v>11305</v>
      </c>
      <c r="G1190" s="67"/>
      <c r="H1190" s="71"/>
      <c r="I1190" s="72"/>
      <c r="J1190" s="72"/>
      <c r="K1190" s="71" t="s">
        <v>13907</v>
      </c>
      <c r="L1190" s="75"/>
      <c r="M1190" s="76"/>
      <c r="N1190" s="76"/>
      <c r="O1190" s="77"/>
      <c r="P1190" s="78"/>
      <c r="Q1190" s="78"/>
      <c r="R1190" s="88"/>
      <c r="S1190" s="88"/>
      <c r="T1190" s="88"/>
      <c r="U1190" s="88"/>
      <c r="V1190" s="52"/>
      <c r="W1190" s="52"/>
      <c r="X1190" s="52"/>
      <c r="Y1190" s="52"/>
      <c r="Z1190" s="51"/>
      <c r="AA1190" s="73"/>
      <c r="AB1190" s="73"/>
      <c r="AC1190" s="74"/>
      <c r="AD1190" s="80">
        <v>1424</v>
      </c>
      <c r="AE1190" s="80">
        <v>500</v>
      </c>
      <c r="AF1190" s="80">
        <v>2961</v>
      </c>
      <c r="AG1190" s="80">
        <v>947</v>
      </c>
      <c r="AH1190" s="80"/>
      <c r="AI1190" s="80" t="s">
        <v>8755</v>
      </c>
      <c r="AJ1190" s="80" t="s">
        <v>9394</v>
      </c>
      <c r="AK1190" s="80"/>
      <c r="AL1190" s="80"/>
      <c r="AM1190" s="82">
        <v>40484.635069444441</v>
      </c>
      <c r="AN1190" s="80" t="s">
        <v>11418</v>
      </c>
      <c r="AO1190" s="84" t="s">
        <v>12606</v>
      </c>
      <c r="AP1190" s="80" t="s">
        <v>66</v>
      </c>
      <c r="AQ1190" s="2"/>
      <c r="AR1190" s="3"/>
      <c r="AS1190" s="3"/>
      <c r="AT1190" s="3"/>
      <c r="AU1190" s="3"/>
    </row>
    <row r="1191" spans="1:47" x14ac:dyDescent="0.35">
      <c r="A1191" s="66" t="s">
        <v>1168</v>
      </c>
      <c r="B1191" s="67"/>
      <c r="C1191" s="67"/>
      <c r="D1191" s="68"/>
      <c r="E1191" s="70"/>
      <c r="F1191" s="104" t="s">
        <v>11306</v>
      </c>
      <c r="G1191" s="67"/>
      <c r="H1191" s="71"/>
      <c r="I1191" s="72"/>
      <c r="J1191" s="72"/>
      <c r="K1191" s="71" t="s">
        <v>13908</v>
      </c>
      <c r="L1191" s="75"/>
      <c r="M1191" s="76"/>
      <c r="N1191" s="76"/>
      <c r="O1191" s="77"/>
      <c r="P1191" s="78"/>
      <c r="Q1191" s="78"/>
      <c r="R1191" s="88"/>
      <c r="S1191" s="88"/>
      <c r="T1191" s="88"/>
      <c r="U1191" s="88"/>
      <c r="V1191" s="52"/>
      <c r="W1191" s="52"/>
      <c r="X1191" s="52"/>
      <c r="Y1191" s="52"/>
      <c r="Z1191" s="51"/>
      <c r="AA1191" s="73"/>
      <c r="AB1191" s="73"/>
      <c r="AC1191" s="74"/>
      <c r="AD1191" s="80">
        <v>8</v>
      </c>
      <c r="AE1191" s="80">
        <v>156</v>
      </c>
      <c r="AF1191" s="80">
        <v>288</v>
      </c>
      <c r="AG1191" s="80">
        <v>11</v>
      </c>
      <c r="AH1191" s="80"/>
      <c r="AI1191" s="80"/>
      <c r="AJ1191" s="80" t="s">
        <v>9395</v>
      </c>
      <c r="AK1191" s="84" t="s">
        <v>10067</v>
      </c>
      <c r="AL1191" s="80"/>
      <c r="AM1191" s="82">
        <v>41930.65152777778</v>
      </c>
      <c r="AN1191" s="80" t="s">
        <v>11418</v>
      </c>
      <c r="AO1191" s="84" t="s">
        <v>12607</v>
      </c>
      <c r="AP1191" s="80" t="s">
        <v>66</v>
      </c>
      <c r="AQ1191" s="2"/>
      <c r="AR1191" s="3"/>
      <c r="AS1191" s="3"/>
      <c r="AT1191" s="3"/>
      <c r="AU1191" s="3"/>
    </row>
    <row r="1192" spans="1:47" x14ac:dyDescent="0.35">
      <c r="A1192" s="66" t="s">
        <v>1170</v>
      </c>
      <c r="B1192" s="67"/>
      <c r="C1192" s="67"/>
      <c r="D1192" s="68"/>
      <c r="E1192" s="70"/>
      <c r="F1192" s="104" t="s">
        <v>11307</v>
      </c>
      <c r="G1192" s="67"/>
      <c r="H1192" s="71"/>
      <c r="I1192" s="72"/>
      <c r="J1192" s="72"/>
      <c r="K1192" s="71" t="s">
        <v>13909</v>
      </c>
      <c r="L1192" s="75"/>
      <c r="M1192" s="76"/>
      <c r="N1192" s="76"/>
      <c r="O1192" s="77"/>
      <c r="P1192" s="78"/>
      <c r="Q1192" s="78"/>
      <c r="R1192" s="88"/>
      <c r="S1192" s="88"/>
      <c r="T1192" s="88"/>
      <c r="U1192" s="88"/>
      <c r="V1192" s="52"/>
      <c r="W1192" s="52"/>
      <c r="X1192" s="52"/>
      <c r="Y1192" s="52"/>
      <c r="Z1192" s="51"/>
      <c r="AA1192" s="73"/>
      <c r="AB1192" s="73"/>
      <c r="AC1192" s="74"/>
      <c r="AD1192" s="80">
        <v>352</v>
      </c>
      <c r="AE1192" s="80">
        <v>302</v>
      </c>
      <c r="AF1192" s="80">
        <v>305</v>
      </c>
      <c r="AG1192" s="80">
        <v>174</v>
      </c>
      <c r="AH1192" s="80"/>
      <c r="AI1192" s="80" t="s">
        <v>8756</v>
      </c>
      <c r="AJ1192" s="80" t="s">
        <v>9396</v>
      </c>
      <c r="AK1192" s="84" t="s">
        <v>10068</v>
      </c>
      <c r="AL1192" s="80"/>
      <c r="AM1192" s="82">
        <v>40418.456921296296</v>
      </c>
      <c r="AN1192" s="80" t="s">
        <v>11418</v>
      </c>
      <c r="AO1192" s="84" t="s">
        <v>12608</v>
      </c>
      <c r="AP1192" s="80" t="s">
        <v>66</v>
      </c>
      <c r="AQ1192" s="2"/>
      <c r="AR1192" s="3"/>
      <c r="AS1192" s="3"/>
      <c r="AT1192" s="3"/>
      <c r="AU1192" s="3"/>
    </row>
    <row r="1193" spans="1:47" x14ac:dyDescent="0.35">
      <c r="A1193" s="66" t="s">
        <v>1173</v>
      </c>
      <c r="B1193" s="67"/>
      <c r="C1193" s="67"/>
      <c r="D1193" s="68"/>
      <c r="E1193" s="70"/>
      <c r="F1193" s="104" t="s">
        <v>11308</v>
      </c>
      <c r="G1193" s="67"/>
      <c r="H1193" s="71"/>
      <c r="I1193" s="72"/>
      <c r="J1193" s="72"/>
      <c r="K1193" s="71" t="s">
        <v>13910</v>
      </c>
      <c r="L1193" s="75"/>
      <c r="M1193" s="76"/>
      <c r="N1193" s="76"/>
      <c r="O1193" s="77"/>
      <c r="P1193" s="78"/>
      <c r="Q1193" s="78"/>
      <c r="R1193" s="88"/>
      <c r="S1193" s="88"/>
      <c r="T1193" s="88"/>
      <c r="U1193" s="88"/>
      <c r="V1193" s="52"/>
      <c r="W1193" s="52"/>
      <c r="X1193" s="52"/>
      <c r="Y1193" s="52"/>
      <c r="Z1193" s="51"/>
      <c r="AA1193" s="73"/>
      <c r="AB1193" s="73"/>
      <c r="AC1193" s="74"/>
      <c r="AD1193" s="80">
        <v>186</v>
      </c>
      <c r="AE1193" s="80">
        <v>735</v>
      </c>
      <c r="AF1193" s="80">
        <v>2851</v>
      </c>
      <c r="AG1193" s="80">
        <v>537</v>
      </c>
      <c r="AH1193" s="80"/>
      <c r="AI1193" s="80" t="s">
        <v>8757</v>
      </c>
      <c r="AJ1193" s="80" t="s">
        <v>9397</v>
      </c>
      <c r="AK1193" s="84" t="s">
        <v>10069</v>
      </c>
      <c r="AL1193" s="80"/>
      <c r="AM1193" s="82">
        <v>41473.547986111109</v>
      </c>
      <c r="AN1193" s="80" t="s">
        <v>11418</v>
      </c>
      <c r="AO1193" s="84" t="s">
        <v>12609</v>
      </c>
      <c r="AP1193" s="80" t="s">
        <v>66</v>
      </c>
      <c r="AQ1193" s="2"/>
      <c r="AR1193" s="3"/>
      <c r="AS1193" s="3"/>
      <c r="AT1193" s="3"/>
      <c r="AU1193" s="3"/>
    </row>
    <row r="1194" spans="1:47" x14ac:dyDescent="0.35">
      <c r="A1194" s="66" t="s">
        <v>1174</v>
      </c>
      <c r="B1194" s="67"/>
      <c r="C1194" s="67"/>
      <c r="D1194" s="68"/>
      <c r="E1194" s="70"/>
      <c r="F1194" s="104" t="s">
        <v>11309</v>
      </c>
      <c r="G1194" s="67"/>
      <c r="H1194" s="71"/>
      <c r="I1194" s="72"/>
      <c r="J1194" s="72"/>
      <c r="K1194" s="71" t="s">
        <v>13911</v>
      </c>
      <c r="L1194" s="75"/>
      <c r="M1194" s="76"/>
      <c r="N1194" s="76"/>
      <c r="O1194" s="77"/>
      <c r="P1194" s="78"/>
      <c r="Q1194" s="78"/>
      <c r="R1194" s="88"/>
      <c r="S1194" s="88"/>
      <c r="T1194" s="88"/>
      <c r="U1194" s="88"/>
      <c r="V1194" s="52"/>
      <c r="W1194" s="52"/>
      <c r="X1194" s="52"/>
      <c r="Y1194" s="52"/>
      <c r="Z1194" s="51"/>
      <c r="AA1194" s="73"/>
      <c r="AB1194" s="73"/>
      <c r="AC1194" s="74"/>
      <c r="AD1194" s="80">
        <v>1933</v>
      </c>
      <c r="AE1194" s="80">
        <v>446</v>
      </c>
      <c r="AF1194" s="80">
        <v>973</v>
      </c>
      <c r="AG1194" s="80">
        <v>744</v>
      </c>
      <c r="AH1194" s="80"/>
      <c r="AI1194" s="80" t="s">
        <v>8758</v>
      </c>
      <c r="AJ1194" s="80" t="s">
        <v>8880</v>
      </c>
      <c r="AK1194" s="84" t="s">
        <v>10070</v>
      </c>
      <c r="AL1194" s="80"/>
      <c r="AM1194" s="82">
        <v>42342.43209490741</v>
      </c>
      <c r="AN1194" s="80" t="s">
        <v>11418</v>
      </c>
      <c r="AO1194" s="84" t="s">
        <v>12610</v>
      </c>
      <c r="AP1194" s="80" t="s">
        <v>66</v>
      </c>
      <c r="AQ1194" s="2"/>
      <c r="AR1194" s="3"/>
      <c r="AS1194" s="3"/>
      <c r="AT1194" s="3"/>
      <c r="AU1194" s="3"/>
    </row>
    <row r="1195" spans="1:47" x14ac:dyDescent="0.35">
      <c r="A1195" s="66" t="s">
        <v>1466</v>
      </c>
      <c r="B1195" s="67"/>
      <c r="C1195" s="67"/>
      <c r="D1195" s="68"/>
      <c r="E1195" s="70"/>
      <c r="F1195" s="104" t="s">
        <v>11310</v>
      </c>
      <c r="G1195" s="67"/>
      <c r="H1195" s="71"/>
      <c r="I1195" s="72"/>
      <c r="J1195" s="72"/>
      <c r="K1195" s="71" t="s">
        <v>13912</v>
      </c>
      <c r="L1195" s="75"/>
      <c r="M1195" s="76"/>
      <c r="N1195" s="76"/>
      <c r="O1195" s="77"/>
      <c r="P1195" s="78"/>
      <c r="Q1195" s="78"/>
      <c r="R1195" s="88"/>
      <c r="S1195" s="88"/>
      <c r="T1195" s="88"/>
      <c r="U1195" s="88"/>
      <c r="V1195" s="52"/>
      <c r="W1195" s="52"/>
      <c r="X1195" s="52"/>
      <c r="Y1195" s="52"/>
      <c r="Z1195" s="51"/>
      <c r="AA1195" s="73"/>
      <c r="AB1195" s="73"/>
      <c r="AC1195" s="74"/>
      <c r="AD1195" s="80">
        <v>258</v>
      </c>
      <c r="AE1195" s="80">
        <v>253629</v>
      </c>
      <c r="AF1195" s="80">
        <v>29964</v>
      </c>
      <c r="AG1195" s="80">
        <v>16303</v>
      </c>
      <c r="AH1195" s="80"/>
      <c r="AI1195" s="80" t="s">
        <v>8759</v>
      </c>
      <c r="AJ1195" s="80"/>
      <c r="AK1195" s="84" t="s">
        <v>10071</v>
      </c>
      <c r="AL1195" s="80"/>
      <c r="AM1195" s="82">
        <v>42741.834872685184</v>
      </c>
      <c r="AN1195" s="80" t="s">
        <v>11418</v>
      </c>
      <c r="AO1195" s="84" t="s">
        <v>12611</v>
      </c>
      <c r="AP1195" s="80" t="s">
        <v>65</v>
      </c>
      <c r="AQ1195" s="2"/>
      <c r="AR1195" s="3"/>
      <c r="AS1195" s="3"/>
      <c r="AT1195" s="3"/>
      <c r="AU1195" s="3"/>
    </row>
    <row r="1196" spans="1:47" x14ac:dyDescent="0.35">
      <c r="A1196" s="66" t="s">
        <v>1467</v>
      </c>
      <c r="B1196" s="67"/>
      <c r="C1196" s="67"/>
      <c r="D1196" s="68"/>
      <c r="E1196" s="70"/>
      <c r="F1196" s="104" t="s">
        <v>11311</v>
      </c>
      <c r="G1196" s="67"/>
      <c r="H1196" s="71"/>
      <c r="I1196" s="72"/>
      <c r="J1196" s="72"/>
      <c r="K1196" s="71" t="s">
        <v>13913</v>
      </c>
      <c r="L1196" s="75"/>
      <c r="M1196" s="76"/>
      <c r="N1196" s="76"/>
      <c r="O1196" s="77"/>
      <c r="P1196" s="78"/>
      <c r="Q1196" s="78"/>
      <c r="R1196" s="88"/>
      <c r="S1196" s="88"/>
      <c r="T1196" s="88"/>
      <c r="U1196" s="88"/>
      <c r="V1196" s="52"/>
      <c r="W1196" s="52"/>
      <c r="X1196" s="52"/>
      <c r="Y1196" s="52"/>
      <c r="Z1196" s="51"/>
      <c r="AA1196" s="73"/>
      <c r="AB1196" s="73"/>
      <c r="AC1196" s="74"/>
      <c r="AD1196" s="80">
        <v>326</v>
      </c>
      <c r="AE1196" s="80">
        <v>2677</v>
      </c>
      <c r="AF1196" s="80">
        <v>11</v>
      </c>
      <c r="AG1196" s="80">
        <v>33</v>
      </c>
      <c r="AH1196" s="80"/>
      <c r="AI1196" s="80" t="s">
        <v>8760</v>
      </c>
      <c r="AJ1196" s="80" t="s">
        <v>9398</v>
      </c>
      <c r="AK1196" s="84" t="s">
        <v>10072</v>
      </c>
      <c r="AL1196" s="80"/>
      <c r="AM1196" s="82">
        <v>40112.753391203703</v>
      </c>
      <c r="AN1196" s="80" t="s">
        <v>11418</v>
      </c>
      <c r="AO1196" s="84" t="s">
        <v>12612</v>
      </c>
      <c r="AP1196" s="80" t="s">
        <v>65</v>
      </c>
      <c r="AQ1196" s="2"/>
      <c r="AR1196" s="3"/>
      <c r="AS1196" s="3"/>
      <c r="AT1196" s="3"/>
      <c r="AU1196" s="3"/>
    </row>
    <row r="1197" spans="1:47" x14ac:dyDescent="0.35">
      <c r="A1197" s="66" t="s">
        <v>1468</v>
      </c>
      <c r="B1197" s="67"/>
      <c r="C1197" s="67"/>
      <c r="D1197" s="68"/>
      <c r="E1197" s="70"/>
      <c r="F1197" s="104" t="s">
        <v>11312</v>
      </c>
      <c r="G1197" s="67"/>
      <c r="H1197" s="71"/>
      <c r="I1197" s="72"/>
      <c r="J1197" s="72"/>
      <c r="K1197" s="71" t="s">
        <v>13914</v>
      </c>
      <c r="L1197" s="75"/>
      <c r="M1197" s="76"/>
      <c r="N1197" s="76"/>
      <c r="O1197" s="77"/>
      <c r="P1197" s="78"/>
      <c r="Q1197" s="78"/>
      <c r="R1197" s="88"/>
      <c r="S1197" s="88"/>
      <c r="T1197" s="88"/>
      <c r="U1197" s="88"/>
      <c r="V1197" s="52"/>
      <c r="W1197" s="52"/>
      <c r="X1197" s="52"/>
      <c r="Y1197" s="52"/>
      <c r="Z1197" s="51"/>
      <c r="AA1197" s="73"/>
      <c r="AB1197" s="73"/>
      <c r="AC1197" s="74"/>
      <c r="AD1197" s="80">
        <v>185</v>
      </c>
      <c r="AE1197" s="80">
        <v>288</v>
      </c>
      <c r="AF1197" s="80">
        <v>838</v>
      </c>
      <c r="AG1197" s="80">
        <v>22</v>
      </c>
      <c r="AH1197" s="80"/>
      <c r="AI1197" s="80" t="s">
        <v>8761</v>
      </c>
      <c r="AJ1197" s="80" t="s">
        <v>8863</v>
      </c>
      <c r="AK1197" s="80"/>
      <c r="AL1197" s="80"/>
      <c r="AM1197" s="82">
        <v>39980.633912037039</v>
      </c>
      <c r="AN1197" s="80" t="s">
        <v>11418</v>
      </c>
      <c r="AO1197" s="84" t="s">
        <v>12613</v>
      </c>
      <c r="AP1197" s="80" t="s">
        <v>65</v>
      </c>
      <c r="AQ1197" s="2"/>
      <c r="AR1197" s="3"/>
      <c r="AS1197" s="3"/>
      <c r="AT1197" s="3"/>
      <c r="AU1197" s="3"/>
    </row>
    <row r="1198" spans="1:47" x14ac:dyDescent="0.35">
      <c r="A1198" s="66" t="s">
        <v>1179</v>
      </c>
      <c r="B1198" s="67"/>
      <c r="C1198" s="67"/>
      <c r="D1198" s="68"/>
      <c r="E1198" s="70"/>
      <c r="F1198" s="104" t="s">
        <v>11313</v>
      </c>
      <c r="G1198" s="67"/>
      <c r="H1198" s="71"/>
      <c r="I1198" s="72"/>
      <c r="J1198" s="72"/>
      <c r="K1198" s="71" t="s">
        <v>13915</v>
      </c>
      <c r="L1198" s="75"/>
      <c r="M1198" s="76"/>
      <c r="N1198" s="76"/>
      <c r="O1198" s="77"/>
      <c r="P1198" s="78"/>
      <c r="Q1198" s="78"/>
      <c r="R1198" s="88"/>
      <c r="S1198" s="88"/>
      <c r="T1198" s="88"/>
      <c r="U1198" s="88"/>
      <c r="V1198" s="52"/>
      <c r="W1198" s="52"/>
      <c r="X1198" s="52"/>
      <c r="Y1198" s="52"/>
      <c r="Z1198" s="51"/>
      <c r="AA1198" s="73"/>
      <c r="AB1198" s="73"/>
      <c r="AC1198" s="74"/>
      <c r="AD1198" s="80">
        <v>2</v>
      </c>
      <c r="AE1198" s="80">
        <v>2</v>
      </c>
      <c r="AF1198" s="80">
        <v>20</v>
      </c>
      <c r="AG1198" s="80">
        <v>0</v>
      </c>
      <c r="AH1198" s="80"/>
      <c r="AI1198" s="80" t="s">
        <v>8762</v>
      </c>
      <c r="AJ1198" s="80"/>
      <c r="AK1198" s="84" t="s">
        <v>10073</v>
      </c>
      <c r="AL1198" s="80"/>
      <c r="AM1198" s="82">
        <v>44243.282650462963</v>
      </c>
      <c r="AN1198" s="80" t="s">
        <v>11418</v>
      </c>
      <c r="AO1198" s="84" t="s">
        <v>12614</v>
      </c>
      <c r="AP1198" s="80" t="s">
        <v>66</v>
      </c>
      <c r="AQ1198" s="2"/>
      <c r="AR1198" s="3"/>
      <c r="AS1198" s="3"/>
      <c r="AT1198" s="3"/>
      <c r="AU1198" s="3"/>
    </row>
    <row r="1199" spans="1:47" x14ac:dyDescent="0.35">
      <c r="A1199" s="66" t="s">
        <v>1180</v>
      </c>
      <c r="B1199" s="67"/>
      <c r="C1199" s="67"/>
      <c r="D1199" s="68"/>
      <c r="E1199" s="70"/>
      <c r="F1199" s="104" t="s">
        <v>11314</v>
      </c>
      <c r="G1199" s="67"/>
      <c r="H1199" s="71"/>
      <c r="I1199" s="72"/>
      <c r="J1199" s="72"/>
      <c r="K1199" s="71" t="s">
        <v>13916</v>
      </c>
      <c r="L1199" s="75"/>
      <c r="M1199" s="76"/>
      <c r="N1199" s="76"/>
      <c r="O1199" s="77"/>
      <c r="P1199" s="78"/>
      <c r="Q1199" s="78"/>
      <c r="R1199" s="88"/>
      <c r="S1199" s="88"/>
      <c r="T1199" s="88"/>
      <c r="U1199" s="88"/>
      <c r="V1199" s="52"/>
      <c r="W1199" s="52"/>
      <c r="X1199" s="52"/>
      <c r="Y1199" s="52"/>
      <c r="Z1199" s="51"/>
      <c r="AA1199" s="73"/>
      <c r="AB1199" s="73"/>
      <c r="AC1199" s="74"/>
      <c r="AD1199" s="80">
        <v>1441</v>
      </c>
      <c r="AE1199" s="80">
        <v>416</v>
      </c>
      <c r="AF1199" s="80">
        <v>1558</v>
      </c>
      <c r="AG1199" s="80">
        <v>1682</v>
      </c>
      <c r="AH1199" s="80"/>
      <c r="AI1199" s="80" t="s">
        <v>8763</v>
      </c>
      <c r="AJ1199" s="80" t="s">
        <v>9399</v>
      </c>
      <c r="AK1199" s="80"/>
      <c r="AL1199" s="80"/>
      <c r="AM1199" s="82">
        <v>41442.353564814817</v>
      </c>
      <c r="AN1199" s="80" t="s">
        <v>11418</v>
      </c>
      <c r="AO1199" s="84" t="s">
        <v>12615</v>
      </c>
      <c r="AP1199" s="80" t="s">
        <v>66</v>
      </c>
      <c r="AQ1199" s="2"/>
      <c r="AR1199" s="3"/>
      <c r="AS1199" s="3"/>
      <c r="AT1199" s="3"/>
      <c r="AU1199" s="3"/>
    </row>
    <row r="1200" spans="1:47" x14ac:dyDescent="0.35">
      <c r="A1200" s="66" t="s">
        <v>1181</v>
      </c>
      <c r="B1200" s="67"/>
      <c r="C1200" s="67"/>
      <c r="D1200" s="68"/>
      <c r="E1200" s="70"/>
      <c r="F1200" s="104" t="s">
        <v>11315</v>
      </c>
      <c r="G1200" s="67"/>
      <c r="H1200" s="71"/>
      <c r="I1200" s="72"/>
      <c r="J1200" s="72"/>
      <c r="K1200" s="71" t="s">
        <v>13917</v>
      </c>
      <c r="L1200" s="75"/>
      <c r="M1200" s="76"/>
      <c r="N1200" s="76"/>
      <c r="O1200" s="77"/>
      <c r="P1200" s="78"/>
      <c r="Q1200" s="78"/>
      <c r="R1200" s="88"/>
      <c r="S1200" s="88"/>
      <c r="T1200" s="88"/>
      <c r="U1200" s="88"/>
      <c r="V1200" s="52"/>
      <c r="W1200" s="52"/>
      <c r="X1200" s="52"/>
      <c r="Y1200" s="52"/>
      <c r="Z1200" s="51"/>
      <c r="AA1200" s="73"/>
      <c r="AB1200" s="73"/>
      <c r="AC1200" s="74"/>
      <c r="AD1200" s="80">
        <v>3</v>
      </c>
      <c r="AE1200" s="80">
        <v>1701</v>
      </c>
      <c r="AF1200" s="80">
        <v>12756</v>
      </c>
      <c r="AG1200" s="80">
        <v>0</v>
      </c>
      <c r="AH1200" s="80"/>
      <c r="AI1200" s="80" t="s">
        <v>8764</v>
      </c>
      <c r="AJ1200" s="80" t="s">
        <v>9400</v>
      </c>
      <c r="AK1200" s="84" t="s">
        <v>10074</v>
      </c>
      <c r="AL1200" s="80"/>
      <c r="AM1200" s="82">
        <v>40597.757789351854</v>
      </c>
      <c r="AN1200" s="80" t="s">
        <v>11418</v>
      </c>
      <c r="AO1200" s="84" t="s">
        <v>12616</v>
      </c>
      <c r="AP1200" s="80" t="s">
        <v>66</v>
      </c>
      <c r="AQ1200" s="2"/>
      <c r="AR1200" s="3"/>
      <c r="AS1200" s="3"/>
      <c r="AT1200" s="3"/>
      <c r="AU1200" s="3"/>
    </row>
    <row r="1201" spans="1:47" x14ac:dyDescent="0.35">
      <c r="A1201" s="66" t="s">
        <v>1469</v>
      </c>
      <c r="B1201" s="67"/>
      <c r="C1201" s="67"/>
      <c r="D1201" s="68"/>
      <c r="E1201" s="70"/>
      <c r="F1201" s="104" t="s">
        <v>11316</v>
      </c>
      <c r="G1201" s="67"/>
      <c r="H1201" s="71"/>
      <c r="I1201" s="72"/>
      <c r="J1201" s="72"/>
      <c r="K1201" s="71" t="s">
        <v>13918</v>
      </c>
      <c r="L1201" s="75"/>
      <c r="M1201" s="76"/>
      <c r="N1201" s="76"/>
      <c r="O1201" s="77"/>
      <c r="P1201" s="78"/>
      <c r="Q1201" s="78"/>
      <c r="R1201" s="88"/>
      <c r="S1201" s="88"/>
      <c r="T1201" s="88"/>
      <c r="U1201" s="88"/>
      <c r="V1201" s="52"/>
      <c r="W1201" s="52"/>
      <c r="X1201" s="52"/>
      <c r="Y1201" s="52"/>
      <c r="Z1201" s="51"/>
      <c r="AA1201" s="73"/>
      <c r="AB1201" s="73"/>
      <c r="AC1201" s="74"/>
      <c r="AD1201" s="80">
        <v>328</v>
      </c>
      <c r="AE1201" s="80">
        <v>11700</v>
      </c>
      <c r="AF1201" s="80">
        <v>7258</v>
      </c>
      <c r="AG1201" s="80">
        <v>1449</v>
      </c>
      <c r="AH1201" s="80"/>
      <c r="AI1201" s="80" t="s">
        <v>8765</v>
      </c>
      <c r="AJ1201" s="80" t="s">
        <v>9401</v>
      </c>
      <c r="AK1201" s="84" t="s">
        <v>10075</v>
      </c>
      <c r="AL1201" s="80"/>
      <c r="AM1201" s="82">
        <v>40459.775555555556</v>
      </c>
      <c r="AN1201" s="80" t="s">
        <v>11418</v>
      </c>
      <c r="AO1201" s="84" t="s">
        <v>12617</v>
      </c>
      <c r="AP1201" s="80" t="s">
        <v>65</v>
      </c>
      <c r="AQ1201" s="2"/>
      <c r="AR1201" s="3"/>
      <c r="AS1201" s="3"/>
      <c r="AT1201" s="3"/>
      <c r="AU1201" s="3"/>
    </row>
    <row r="1202" spans="1:47" x14ac:dyDescent="0.35">
      <c r="A1202" s="66" t="s">
        <v>1470</v>
      </c>
      <c r="B1202" s="67"/>
      <c r="C1202" s="67"/>
      <c r="D1202" s="68"/>
      <c r="E1202" s="70"/>
      <c r="F1202" s="104" t="s">
        <v>11317</v>
      </c>
      <c r="G1202" s="67"/>
      <c r="H1202" s="71"/>
      <c r="I1202" s="72"/>
      <c r="J1202" s="72"/>
      <c r="K1202" s="71" t="s">
        <v>13919</v>
      </c>
      <c r="L1202" s="75"/>
      <c r="M1202" s="76"/>
      <c r="N1202" s="76"/>
      <c r="O1202" s="77"/>
      <c r="P1202" s="78"/>
      <c r="Q1202" s="78"/>
      <c r="R1202" s="88"/>
      <c r="S1202" s="88"/>
      <c r="T1202" s="88"/>
      <c r="U1202" s="88"/>
      <c r="V1202" s="52"/>
      <c r="W1202" s="52"/>
      <c r="X1202" s="52"/>
      <c r="Y1202" s="52"/>
      <c r="Z1202" s="51"/>
      <c r="AA1202" s="73"/>
      <c r="AB1202" s="73"/>
      <c r="AC1202" s="74"/>
      <c r="AD1202" s="80">
        <v>1565</v>
      </c>
      <c r="AE1202" s="80">
        <v>640720</v>
      </c>
      <c r="AF1202" s="80">
        <v>71619</v>
      </c>
      <c r="AG1202" s="80">
        <v>6195</v>
      </c>
      <c r="AH1202" s="80"/>
      <c r="AI1202" s="80" t="s">
        <v>8766</v>
      </c>
      <c r="AJ1202" s="80" t="s">
        <v>8880</v>
      </c>
      <c r="AK1202" s="84" t="s">
        <v>10076</v>
      </c>
      <c r="AL1202" s="80"/>
      <c r="AM1202" s="82">
        <v>39239.943391203706</v>
      </c>
      <c r="AN1202" s="80" t="s">
        <v>11418</v>
      </c>
      <c r="AO1202" s="84" t="s">
        <v>12618</v>
      </c>
      <c r="AP1202" s="80" t="s">
        <v>65</v>
      </c>
      <c r="AQ1202" s="2"/>
      <c r="AR1202" s="3"/>
      <c r="AS1202" s="3"/>
      <c r="AT1202" s="3"/>
      <c r="AU1202" s="3"/>
    </row>
    <row r="1203" spans="1:47" x14ac:dyDescent="0.35">
      <c r="A1203" s="66" t="s">
        <v>1184</v>
      </c>
      <c r="B1203" s="67"/>
      <c r="C1203" s="67"/>
      <c r="D1203" s="68"/>
      <c r="E1203" s="70"/>
      <c r="F1203" s="104" t="s">
        <v>11318</v>
      </c>
      <c r="G1203" s="67"/>
      <c r="H1203" s="71"/>
      <c r="I1203" s="72"/>
      <c r="J1203" s="72"/>
      <c r="K1203" s="71" t="s">
        <v>13920</v>
      </c>
      <c r="L1203" s="75"/>
      <c r="M1203" s="76"/>
      <c r="N1203" s="76"/>
      <c r="O1203" s="77"/>
      <c r="P1203" s="78"/>
      <c r="Q1203" s="78"/>
      <c r="R1203" s="88"/>
      <c r="S1203" s="88"/>
      <c r="T1203" s="88"/>
      <c r="U1203" s="88"/>
      <c r="V1203" s="52"/>
      <c r="W1203" s="52"/>
      <c r="X1203" s="52"/>
      <c r="Y1203" s="52"/>
      <c r="Z1203" s="51"/>
      <c r="AA1203" s="73"/>
      <c r="AB1203" s="73"/>
      <c r="AC1203" s="74"/>
      <c r="AD1203" s="80">
        <v>340</v>
      </c>
      <c r="AE1203" s="80">
        <v>294</v>
      </c>
      <c r="AF1203" s="80">
        <v>690</v>
      </c>
      <c r="AG1203" s="80">
        <v>323</v>
      </c>
      <c r="AH1203" s="80"/>
      <c r="AI1203" s="80" t="s">
        <v>8767</v>
      </c>
      <c r="AJ1203" s="80" t="s">
        <v>8875</v>
      </c>
      <c r="AK1203" s="84" t="s">
        <v>10077</v>
      </c>
      <c r="AL1203" s="80"/>
      <c r="AM1203" s="82">
        <v>41200.541365740741</v>
      </c>
      <c r="AN1203" s="80" t="s">
        <v>11418</v>
      </c>
      <c r="AO1203" s="84" t="s">
        <v>12619</v>
      </c>
      <c r="AP1203" s="80" t="s">
        <v>66</v>
      </c>
      <c r="AQ1203" s="2"/>
      <c r="AR1203" s="3"/>
      <c r="AS1203" s="3"/>
      <c r="AT1203" s="3"/>
      <c r="AU1203" s="3"/>
    </row>
    <row r="1204" spans="1:47" x14ac:dyDescent="0.35">
      <c r="A1204" s="66" t="s">
        <v>1186</v>
      </c>
      <c r="B1204" s="67"/>
      <c r="C1204" s="67"/>
      <c r="D1204" s="68"/>
      <c r="E1204" s="70"/>
      <c r="F1204" s="104" t="s">
        <v>11319</v>
      </c>
      <c r="G1204" s="67"/>
      <c r="H1204" s="71"/>
      <c r="I1204" s="72"/>
      <c r="J1204" s="72"/>
      <c r="K1204" s="71" t="s">
        <v>13921</v>
      </c>
      <c r="L1204" s="75"/>
      <c r="M1204" s="76"/>
      <c r="N1204" s="76"/>
      <c r="O1204" s="77"/>
      <c r="P1204" s="78"/>
      <c r="Q1204" s="78"/>
      <c r="R1204" s="88"/>
      <c r="S1204" s="88"/>
      <c r="T1204" s="88"/>
      <c r="U1204" s="88"/>
      <c r="V1204" s="52"/>
      <c r="W1204" s="52"/>
      <c r="X1204" s="52"/>
      <c r="Y1204" s="52"/>
      <c r="Z1204" s="51"/>
      <c r="AA1204" s="73"/>
      <c r="AB1204" s="73"/>
      <c r="AC1204" s="74"/>
      <c r="AD1204" s="80">
        <v>494</v>
      </c>
      <c r="AE1204" s="80">
        <v>588</v>
      </c>
      <c r="AF1204" s="80">
        <v>14346</v>
      </c>
      <c r="AG1204" s="80">
        <v>5134</v>
      </c>
      <c r="AH1204" s="80"/>
      <c r="AI1204" s="80" t="s">
        <v>8768</v>
      </c>
      <c r="AJ1204" s="80" t="s">
        <v>8892</v>
      </c>
      <c r="AK1204" s="84" t="s">
        <v>10078</v>
      </c>
      <c r="AL1204" s="80"/>
      <c r="AM1204" s="82">
        <v>40461.403217592589</v>
      </c>
      <c r="AN1204" s="80" t="s">
        <v>11418</v>
      </c>
      <c r="AO1204" s="84" t="s">
        <v>12620</v>
      </c>
      <c r="AP1204" s="80" t="s">
        <v>66</v>
      </c>
      <c r="AQ1204" s="2"/>
      <c r="AR1204" s="3"/>
      <c r="AS1204" s="3"/>
      <c r="AT1204" s="3"/>
      <c r="AU1204" s="3"/>
    </row>
    <row r="1205" spans="1:47" x14ac:dyDescent="0.35">
      <c r="A1205" s="66" t="s">
        <v>1187</v>
      </c>
      <c r="B1205" s="67"/>
      <c r="C1205" s="67"/>
      <c r="D1205" s="68"/>
      <c r="E1205" s="70"/>
      <c r="F1205" s="104" t="s">
        <v>11320</v>
      </c>
      <c r="G1205" s="67"/>
      <c r="H1205" s="71"/>
      <c r="I1205" s="72"/>
      <c r="J1205" s="72"/>
      <c r="K1205" s="71" t="s">
        <v>13922</v>
      </c>
      <c r="L1205" s="75"/>
      <c r="M1205" s="76"/>
      <c r="N1205" s="76"/>
      <c r="O1205" s="77"/>
      <c r="P1205" s="78"/>
      <c r="Q1205" s="78"/>
      <c r="R1205" s="88"/>
      <c r="S1205" s="88"/>
      <c r="T1205" s="88"/>
      <c r="U1205" s="88"/>
      <c r="V1205" s="52"/>
      <c r="W1205" s="52"/>
      <c r="X1205" s="52"/>
      <c r="Y1205" s="52"/>
      <c r="Z1205" s="51"/>
      <c r="AA1205" s="73"/>
      <c r="AB1205" s="73"/>
      <c r="AC1205" s="74"/>
      <c r="AD1205" s="80">
        <v>3673</v>
      </c>
      <c r="AE1205" s="80">
        <v>1246</v>
      </c>
      <c r="AF1205" s="80">
        <v>4564</v>
      </c>
      <c r="AG1205" s="80">
        <v>480</v>
      </c>
      <c r="AH1205" s="80"/>
      <c r="AI1205" s="80" t="s">
        <v>8769</v>
      </c>
      <c r="AJ1205" s="80" t="s">
        <v>8892</v>
      </c>
      <c r="AK1205" s="84" t="s">
        <v>10079</v>
      </c>
      <c r="AL1205" s="80"/>
      <c r="AM1205" s="82">
        <v>41379.598703703705</v>
      </c>
      <c r="AN1205" s="80" t="s">
        <v>11418</v>
      </c>
      <c r="AO1205" s="84" t="s">
        <v>12621</v>
      </c>
      <c r="AP1205" s="80" t="s">
        <v>66</v>
      </c>
      <c r="AQ1205" s="2"/>
      <c r="AR1205" s="3"/>
      <c r="AS1205" s="3"/>
      <c r="AT1205" s="3"/>
      <c r="AU1205" s="3"/>
    </row>
    <row r="1206" spans="1:47" x14ac:dyDescent="0.35">
      <c r="A1206" s="66" t="s">
        <v>1188</v>
      </c>
      <c r="B1206" s="67"/>
      <c r="C1206" s="67"/>
      <c r="D1206" s="68"/>
      <c r="E1206" s="70"/>
      <c r="F1206" s="104" t="s">
        <v>11321</v>
      </c>
      <c r="G1206" s="67"/>
      <c r="H1206" s="71"/>
      <c r="I1206" s="72"/>
      <c r="J1206" s="72"/>
      <c r="K1206" s="71" t="s">
        <v>13923</v>
      </c>
      <c r="L1206" s="75"/>
      <c r="M1206" s="76"/>
      <c r="N1206" s="76"/>
      <c r="O1206" s="77"/>
      <c r="P1206" s="78"/>
      <c r="Q1206" s="78"/>
      <c r="R1206" s="88"/>
      <c r="S1206" s="88"/>
      <c r="T1206" s="88"/>
      <c r="U1206" s="88"/>
      <c r="V1206" s="52"/>
      <c r="W1206" s="52"/>
      <c r="X1206" s="52"/>
      <c r="Y1206" s="52"/>
      <c r="Z1206" s="51"/>
      <c r="AA1206" s="73"/>
      <c r="AB1206" s="73"/>
      <c r="AC1206" s="74"/>
      <c r="AD1206" s="80">
        <v>798</v>
      </c>
      <c r="AE1206" s="80">
        <v>862</v>
      </c>
      <c r="AF1206" s="80">
        <v>9843</v>
      </c>
      <c r="AG1206" s="80">
        <v>8178</v>
      </c>
      <c r="AH1206" s="80"/>
      <c r="AI1206" s="80" t="s">
        <v>8770</v>
      </c>
      <c r="AJ1206" s="80" t="s">
        <v>8931</v>
      </c>
      <c r="AK1206" s="80"/>
      <c r="AL1206" s="80"/>
      <c r="AM1206" s="82">
        <v>40536.359039351853</v>
      </c>
      <c r="AN1206" s="80" t="s">
        <v>11418</v>
      </c>
      <c r="AO1206" s="84" t="s">
        <v>12622</v>
      </c>
      <c r="AP1206" s="80" t="s">
        <v>66</v>
      </c>
      <c r="AQ1206" s="2"/>
      <c r="AR1206" s="3"/>
      <c r="AS1206" s="3"/>
      <c r="AT1206" s="3"/>
      <c r="AU1206" s="3"/>
    </row>
    <row r="1207" spans="1:47" x14ac:dyDescent="0.35">
      <c r="A1207" s="66" t="s">
        <v>1189</v>
      </c>
      <c r="B1207" s="67"/>
      <c r="C1207" s="67"/>
      <c r="D1207" s="68"/>
      <c r="E1207" s="70"/>
      <c r="F1207" s="104" t="s">
        <v>11322</v>
      </c>
      <c r="G1207" s="67"/>
      <c r="H1207" s="71"/>
      <c r="I1207" s="72"/>
      <c r="J1207" s="72"/>
      <c r="K1207" s="71" t="s">
        <v>13924</v>
      </c>
      <c r="L1207" s="75"/>
      <c r="M1207" s="76"/>
      <c r="N1207" s="76"/>
      <c r="O1207" s="77"/>
      <c r="P1207" s="78"/>
      <c r="Q1207" s="78"/>
      <c r="R1207" s="88"/>
      <c r="S1207" s="88"/>
      <c r="T1207" s="88"/>
      <c r="U1207" s="88"/>
      <c r="V1207" s="52"/>
      <c r="W1207" s="52"/>
      <c r="X1207" s="52"/>
      <c r="Y1207" s="52"/>
      <c r="Z1207" s="51"/>
      <c r="AA1207" s="73"/>
      <c r="AB1207" s="73"/>
      <c r="AC1207" s="74"/>
      <c r="AD1207" s="80">
        <v>823</v>
      </c>
      <c r="AE1207" s="80">
        <v>812</v>
      </c>
      <c r="AF1207" s="80">
        <v>11522</v>
      </c>
      <c r="AG1207" s="80">
        <v>2197</v>
      </c>
      <c r="AH1207" s="80"/>
      <c r="AI1207" s="80" t="s">
        <v>8771</v>
      </c>
      <c r="AJ1207" s="80" t="s">
        <v>9402</v>
      </c>
      <c r="AK1207" s="84" t="s">
        <v>10080</v>
      </c>
      <c r="AL1207" s="80"/>
      <c r="AM1207" s="82">
        <v>40368.632256944446</v>
      </c>
      <c r="AN1207" s="80" t="s">
        <v>11418</v>
      </c>
      <c r="AO1207" s="84" t="s">
        <v>12623</v>
      </c>
      <c r="AP1207" s="80" t="s">
        <v>66</v>
      </c>
      <c r="AQ1207" s="2"/>
      <c r="AR1207" s="3"/>
      <c r="AS1207" s="3"/>
      <c r="AT1207" s="3"/>
      <c r="AU1207" s="3"/>
    </row>
    <row r="1208" spans="1:47" x14ac:dyDescent="0.35">
      <c r="A1208" s="66" t="s">
        <v>1471</v>
      </c>
      <c r="B1208" s="67"/>
      <c r="C1208" s="67"/>
      <c r="D1208" s="68"/>
      <c r="E1208" s="70"/>
      <c r="F1208" s="104" t="s">
        <v>11323</v>
      </c>
      <c r="G1208" s="67"/>
      <c r="H1208" s="71"/>
      <c r="I1208" s="72"/>
      <c r="J1208" s="72"/>
      <c r="K1208" s="71" t="s">
        <v>13925</v>
      </c>
      <c r="L1208" s="75"/>
      <c r="M1208" s="76"/>
      <c r="N1208" s="76"/>
      <c r="O1208" s="77"/>
      <c r="P1208" s="78"/>
      <c r="Q1208" s="78"/>
      <c r="R1208" s="88"/>
      <c r="S1208" s="88"/>
      <c r="T1208" s="88"/>
      <c r="U1208" s="88"/>
      <c r="V1208" s="52"/>
      <c r="W1208" s="52"/>
      <c r="X1208" s="52"/>
      <c r="Y1208" s="52"/>
      <c r="Z1208" s="51"/>
      <c r="AA1208" s="73"/>
      <c r="AB1208" s="73"/>
      <c r="AC1208" s="74"/>
      <c r="AD1208" s="80">
        <v>16</v>
      </c>
      <c r="AE1208" s="80">
        <v>16</v>
      </c>
      <c r="AF1208" s="80">
        <v>3</v>
      </c>
      <c r="AG1208" s="80">
        <v>79</v>
      </c>
      <c r="AH1208" s="80"/>
      <c r="AI1208" s="80" t="s">
        <v>8772</v>
      </c>
      <c r="AJ1208" s="80" t="s">
        <v>9403</v>
      </c>
      <c r="AK1208" s="84" t="s">
        <v>10081</v>
      </c>
      <c r="AL1208" s="80"/>
      <c r="AM1208" s="82">
        <v>39185.583680555559</v>
      </c>
      <c r="AN1208" s="80" t="s">
        <v>11418</v>
      </c>
      <c r="AO1208" s="84" t="s">
        <v>12624</v>
      </c>
      <c r="AP1208" s="80" t="s">
        <v>65</v>
      </c>
      <c r="AQ1208" s="2"/>
      <c r="AR1208" s="3"/>
      <c r="AS1208" s="3"/>
      <c r="AT1208" s="3"/>
      <c r="AU1208" s="3"/>
    </row>
    <row r="1209" spans="1:47" x14ac:dyDescent="0.35">
      <c r="A1209" s="66" t="s">
        <v>1190</v>
      </c>
      <c r="B1209" s="67"/>
      <c r="C1209" s="67"/>
      <c r="D1209" s="68"/>
      <c r="E1209" s="70"/>
      <c r="F1209" s="104" t="s">
        <v>11324</v>
      </c>
      <c r="G1209" s="67"/>
      <c r="H1209" s="71"/>
      <c r="I1209" s="72"/>
      <c r="J1209" s="72"/>
      <c r="K1209" s="71" t="s">
        <v>13926</v>
      </c>
      <c r="L1209" s="75"/>
      <c r="M1209" s="76"/>
      <c r="N1209" s="76"/>
      <c r="O1209" s="77"/>
      <c r="P1209" s="78"/>
      <c r="Q1209" s="78"/>
      <c r="R1209" s="88"/>
      <c r="S1209" s="88"/>
      <c r="T1209" s="88"/>
      <c r="U1209" s="88"/>
      <c r="V1209" s="52"/>
      <c r="W1209" s="52"/>
      <c r="X1209" s="52"/>
      <c r="Y1209" s="52"/>
      <c r="Z1209" s="51"/>
      <c r="AA1209" s="73"/>
      <c r="AB1209" s="73"/>
      <c r="AC1209" s="74"/>
      <c r="AD1209" s="80">
        <v>295</v>
      </c>
      <c r="AE1209" s="80">
        <v>232</v>
      </c>
      <c r="AF1209" s="80">
        <v>1572</v>
      </c>
      <c r="AG1209" s="80">
        <v>26</v>
      </c>
      <c r="AH1209" s="80"/>
      <c r="AI1209" s="80"/>
      <c r="AJ1209" s="80"/>
      <c r="AK1209" s="80"/>
      <c r="AL1209" s="80"/>
      <c r="AM1209" s="82">
        <v>39390.161851851852</v>
      </c>
      <c r="AN1209" s="80" t="s">
        <v>11418</v>
      </c>
      <c r="AO1209" s="84" t="s">
        <v>12625</v>
      </c>
      <c r="AP1209" s="80" t="s">
        <v>66</v>
      </c>
      <c r="AQ1209" s="2"/>
      <c r="AR1209" s="3"/>
      <c r="AS1209" s="3"/>
      <c r="AT1209" s="3"/>
      <c r="AU1209" s="3"/>
    </row>
    <row r="1210" spans="1:47" x14ac:dyDescent="0.35">
      <c r="A1210" s="66" t="s">
        <v>1191</v>
      </c>
      <c r="B1210" s="67"/>
      <c r="C1210" s="67"/>
      <c r="D1210" s="68"/>
      <c r="E1210" s="70"/>
      <c r="F1210" s="104" t="s">
        <v>11325</v>
      </c>
      <c r="G1210" s="67"/>
      <c r="H1210" s="71"/>
      <c r="I1210" s="72"/>
      <c r="J1210" s="72"/>
      <c r="K1210" s="71" t="s">
        <v>13927</v>
      </c>
      <c r="L1210" s="75"/>
      <c r="M1210" s="76"/>
      <c r="N1210" s="76"/>
      <c r="O1210" s="77"/>
      <c r="P1210" s="78"/>
      <c r="Q1210" s="78"/>
      <c r="R1210" s="88"/>
      <c r="S1210" s="88"/>
      <c r="T1210" s="88"/>
      <c r="U1210" s="88"/>
      <c r="V1210" s="52"/>
      <c r="W1210" s="52"/>
      <c r="X1210" s="52"/>
      <c r="Y1210" s="52"/>
      <c r="Z1210" s="51"/>
      <c r="AA1210" s="73"/>
      <c r="AB1210" s="73"/>
      <c r="AC1210" s="74"/>
      <c r="AD1210" s="80">
        <v>42</v>
      </c>
      <c r="AE1210" s="80">
        <v>6</v>
      </c>
      <c r="AF1210" s="80">
        <v>31</v>
      </c>
      <c r="AG1210" s="80">
        <v>22</v>
      </c>
      <c r="AH1210" s="80"/>
      <c r="AI1210" s="80" t="s">
        <v>8773</v>
      </c>
      <c r="AJ1210" s="80"/>
      <c r="AK1210" s="80"/>
      <c r="AL1210" s="80"/>
      <c r="AM1210" s="82">
        <v>44181.531261574077</v>
      </c>
      <c r="AN1210" s="80" t="s">
        <v>11418</v>
      </c>
      <c r="AO1210" s="84" t="s">
        <v>12626</v>
      </c>
      <c r="AP1210" s="80" t="s">
        <v>66</v>
      </c>
      <c r="AQ1210" s="2"/>
      <c r="AR1210" s="3"/>
      <c r="AS1210" s="3"/>
      <c r="AT1210" s="3"/>
      <c r="AU1210" s="3"/>
    </row>
    <row r="1211" spans="1:47" x14ac:dyDescent="0.35">
      <c r="A1211" s="66" t="s">
        <v>1193</v>
      </c>
      <c r="B1211" s="67"/>
      <c r="C1211" s="67"/>
      <c r="D1211" s="68"/>
      <c r="E1211" s="70"/>
      <c r="F1211" s="104" t="s">
        <v>11326</v>
      </c>
      <c r="G1211" s="67"/>
      <c r="H1211" s="71"/>
      <c r="I1211" s="72"/>
      <c r="J1211" s="72"/>
      <c r="K1211" s="71" t="s">
        <v>13928</v>
      </c>
      <c r="L1211" s="75"/>
      <c r="M1211" s="76"/>
      <c r="N1211" s="76"/>
      <c r="O1211" s="77"/>
      <c r="P1211" s="78"/>
      <c r="Q1211" s="78"/>
      <c r="R1211" s="88"/>
      <c r="S1211" s="88"/>
      <c r="T1211" s="88"/>
      <c r="U1211" s="88"/>
      <c r="V1211" s="52"/>
      <c r="W1211" s="52"/>
      <c r="X1211" s="52"/>
      <c r="Y1211" s="52"/>
      <c r="Z1211" s="51"/>
      <c r="AA1211" s="73"/>
      <c r="AB1211" s="73"/>
      <c r="AC1211" s="74"/>
      <c r="AD1211" s="80">
        <v>226</v>
      </c>
      <c r="AE1211" s="80">
        <v>190</v>
      </c>
      <c r="AF1211" s="80">
        <v>2988</v>
      </c>
      <c r="AG1211" s="80">
        <v>465</v>
      </c>
      <c r="AH1211" s="80"/>
      <c r="AI1211" s="80" t="s">
        <v>8774</v>
      </c>
      <c r="AJ1211" s="80" t="s">
        <v>9108</v>
      </c>
      <c r="AK1211" s="80"/>
      <c r="AL1211" s="80"/>
      <c r="AM1211" s="82">
        <v>41045.955543981479</v>
      </c>
      <c r="AN1211" s="80" t="s">
        <v>11418</v>
      </c>
      <c r="AO1211" s="84" t="s">
        <v>12627</v>
      </c>
      <c r="AP1211" s="80" t="s">
        <v>66</v>
      </c>
      <c r="AQ1211" s="2"/>
      <c r="AR1211" s="3"/>
      <c r="AS1211" s="3"/>
      <c r="AT1211" s="3"/>
      <c r="AU1211" s="3"/>
    </row>
    <row r="1212" spans="1:47" x14ac:dyDescent="0.35">
      <c r="A1212" s="66" t="s">
        <v>1472</v>
      </c>
      <c r="B1212" s="67"/>
      <c r="C1212" s="67"/>
      <c r="D1212" s="68"/>
      <c r="E1212" s="70"/>
      <c r="F1212" s="104" t="s">
        <v>11327</v>
      </c>
      <c r="G1212" s="67"/>
      <c r="H1212" s="71"/>
      <c r="I1212" s="72"/>
      <c r="J1212" s="72"/>
      <c r="K1212" s="71" t="s">
        <v>13929</v>
      </c>
      <c r="L1212" s="75"/>
      <c r="M1212" s="76"/>
      <c r="N1212" s="76"/>
      <c r="O1212" s="77"/>
      <c r="P1212" s="78"/>
      <c r="Q1212" s="78"/>
      <c r="R1212" s="88"/>
      <c r="S1212" s="88"/>
      <c r="T1212" s="88"/>
      <c r="U1212" s="88"/>
      <c r="V1212" s="52"/>
      <c r="W1212" s="52"/>
      <c r="X1212" s="52"/>
      <c r="Y1212" s="52"/>
      <c r="Z1212" s="51"/>
      <c r="AA1212" s="73"/>
      <c r="AB1212" s="73"/>
      <c r="AC1212" s="74"/>
      <c r="AD1212" s="80">
        <v>40</v>
      </c>
      <c r="AE1212" s="80">
        <v>7</v>
      </c>
      <c r="AF1212" s="80">
        <v>362</v>
      </c>
      <c r="AG1212" s="80">
        <v>721</v>
      </c>
      <c r="AH1212" s="80"/>
      <c r="AI1212" s="80"/>
      <c r="AJ1212" s="80" t="s">
        <v>9404</v>
      </c>
      <c r="AK1212" s="80"/>
      <c r="AL1212" s="80"/>
      <c r="AM1212" s="82">
        <v>39900.081122685187</v>
      </c>
      <c r="AN1212" s="80" t="s">
        <v>11418</v>
      </c>
      <c r="AO1212" s="84" t="s">
        <v>12628</v>
      </c>
      <c r="AP1212" s="80" t="s">
        <v>65</v>
      </c>
      <c r="AQ1212" s="2"/>
      <c r="AR1212" s="3"/>
      <c r="AS1212" s="3"/>
      <c r="AT1212" s="3"/>
      <c r="AU1212" s="3"/>
    </row>
    <row r="1213" spans="1:47" x14ac:dyDescent="0.35">
      <c r="A1213" s="66" t="s">
        <v>1196</v>
      </c>
      <c r="B1213" s="67"/>
      <c r="C1213" s="67"/>
      <c r="D1213" s="68"/>
      <c r="E1213" s="70"/>
      <c r="F1213" s="104" t="s">
        <v>11328</v>
      </c>
      <c r="G1213" s="67"/>
      <c r="H1213" s="71"/>
      <c r="I1213" s="72"/>
      <c r="J1213" s="72"/>
      <c r="K1213" s="71" t="s">
        <v>13930</v>
      </c>
      <c r="L1213" s="75"/>
      <c r="M1213" s="76"/>
      <c r="N1213" s="76"/>
      <c r="O1213" s="77"/>
      <c r="P1213" s="78"/>
      <c r="Q1213" s="78"/>
      <c r="R1213" s="88"/>
      <c r="S1213" s="88"/>
      <c r="T1213" s="88"/>
      <c r="U1213" s="88"/>
      <c r="V1213" s="52"/>
      <c r="W1213" s="52"/>
      <c r="X1213" s="52"/>
      <c r="Y1213" s="52"/>
      <c r="Z1213" s="51"/>
      <c r="AA1213" s="73"/>
      <c r="AB1213" s="73"/>
      <c r="AC1213" s="74"/>
      <c r="AD1213" s="80">
        <v>93</v>
      </c>
      <c r="AE1213" s="80">
        <v>18</v>
      </c>
      <c r="AF1213" s="80">
        <v>177</v>
      </c>
      <c r="AG1213" s="80">
        <v>33</v>
      </c>
      <c r="AH1213" s="80"/>
      <c r="AI1213" s="80" t="s">
        <v>8775</v>
      </c>
      <c r="AJ1213" s="80" t="s">
        <v>9405</v>
      </c>
      <c r="AK1213" s="84" t="s">
        <v>10082</v>
      </c>
      <c r="AL1213" s="80"/>
      <c r="AM1213" s="82">
        <v>44148.667615740742</v>
      </c>
      <c r="AN1213" s="80" t="s">
        <v>11418</v>
      </c>
      <c r="AO1213" s="84" t="s">
        <v>12629</v>
      </c>
      <c r="AP1213" s="80" t="s">
        <v>66</v>
      </c>
      <c r="AQ1213" s="2"/>
      <c r="AR1213" s="3"/>
      <c r="AS1213" s="3"/>
      <c r="AT1213" s="3"/>
      <c r="AU1213" s="3"/>
    </row>
    <row r="1214" spans="1:47" x14ac:dyDescent="0.35">
      <c r="A1214" s="66" t="s">
        <v>1197</v>
      </c>
      <c r="B1214" s="67"/>
      <c r="C1214" s="67"/>
      <c r="D1214" s="68"/>
      <c r="E1214" s="70"/>
      <c r="F1214" s="104" t="s">
        <v>11329</v>
      </c>
      <c r="G1214" s="67"/>
      <c r="H1214" s="71"/>
      <c r="I1214" s="72"/>
      <c r="J1214" s="72"/>
      <c r="K1214" s="71" t="s">
        <v>13931</v>
      </c>
      <c r="L1214" s="75"/>
      <c r="M1214" s="76"/>
      <c r="N1214" s="76"/>
      <c r="O1214" s="77"/>
      <c r="P1214" s="78"/>
      <c r="Q1214" s="78"/>
      <c r="R1214" s="88"/>
      <c r="S1214" s="88"/>
      <c r="T1214" s="88"/>
      <c r="U1214" s="88"/>
      <c r="V1214" s="52"/>
      <c r="W1214" s="52"/>
      <c r="X1214" s="52"/>
      <c r="Y1214" s="52"/>
      <c r="Z1214" s="51"/>
      <c r="AA1214" s="73"/>
      <c r="AB1214" s="73"/>
      <c r="AC1214" s="74"/>
      <c r="AD1214" s="80">
        <v>977</v>
      </c>
      <c r="AE1214" s="80">
        <v>1379</v>
      </c>
      <c r="AF1214" s="80">
        <v>3271</v>
      </c>
      <c r="AG1214" s="80">
        <v>40912</v>
      </c>
      <c r="AH1214" s="80"/>
      <c r="AI1214" s="80" t="s">
        <v>8776</v>
      </c>
      <c r="AJ1214" s="80" t="s">
        <v>9406</v>
      </c>
      <c r="AK1214" s="84" t="s">
        <v>10083</v>
      </c>
      <c r="AL1214" s="80"/>
      <c r="AM1214" s="82">
        <v>41324.914247685185</v>
      </c>
      <c r="AN1214" s="80" t="s">
        <v>11418</v>
      </c>
      <c r="AO1214" s="84" t="s">
        <v>12630</v>
      </c>
      <c r="AP1214" s="80" t="s">
        <v>66</v>
      </c>
      <c r="AQ1214" s="2"/>
      <c r="AR1214" s="3"/>
      <c r="AS1214" s="3"/>
      <c r="AT1214" s="3"/>
      <c r="AU1214" s="3"/>
    </row>
    <row r="1215" spans="1:47" x14ac:dyDescent="0.35">
      <c r="A1215" s="66" t="s">
        <v>1198</v>
      </c>
      <c r="B1215" s="67"/>
      <c r="C1215" s="67"/>
      <c r="D1215" s="68"/>
      <c r="E1215" s="70"/>
      <c r="F1215" s="104" t="s">
        <v>11330</v>
      </c>
      <c r="G1215" s="67"/>
      <c r="H1215" s="71"/>
      <c r="I1215" s="72"/>
      <c r="J1215" s="72"/>
      <c r="K1215" s="71" t="s">
        <v>13932</v>
      </c>
      <c r="L1215" s="75"/>
      <c r="M1215" s="76"/>
      <c r="N1215" s="76"/>
      <c r="O1215" s="77"/>
      <c r="P1215" s="78"/>
      <c r="Q1215" s="78"/>
      <c r="R1215" s="88"/>
      <c r="S1215" s="88"/>
      <c r="T1215" s="88"/>
      <c r="U1215" s="88"/>
      <c r="V1215" s="52"/>
      <c r="W1215" s="52"/>
      <c r="X1215" s="52"/>
      <c r="Y1215" s="52"/>
      <c r="Z1215" s="51"/>
      <c r="AA1215" s="73"/>
      <c r="AB1215" s="73"/>
      <c r="AC1215" s="74"/>
      <c r="AD1215" s="80">
        <v>811</v>
      </c>
      <c r="AE1215" s="80">
        <v>13195</v>
      </c>
      <c r="AF1215" s="80">
        <v>14362</v>
      </c>
      <c r="AG1215" s="80">
        <v>5975</v>
      </c>
      <c r="AH1215" s="80"/>
      <c r="AI1215" s="80" t="s">
        <v>8777</v>
      </c>
      <c r="AJ1215" s="80" t="s">
        <v>9407</v>
      </c>
      <c r="AK1215" s="84" t="s">
        <v>10084</v>
      </c>
      <c r="AL1215" s="80"/>
      <c r="AM1215" s="82">
        <v>39842.621736111112</v>
      </c>
      <c r="AN1215" s="80" t="s">
        <v>11418</v>
      </c>
      <c r="AO1215" s="84" t="s">
        <v>12631</v>
      </c>
      <c r="AP1215" s="80" t="s">
        <v>66</v>
      </c>
      <c r="AQ1215" s="2"/>
      <c r="AR1215" s="3"/>
      <c r="AS1215" s="3"/>
      <c r="AT1215" s="3"/>
      <c r="AU1215" s="3"/>
    </row>
    <row r="1216" spans="1:47" x14ac:dyDescent="0.35">
      <c r="A1216" s="66" t="s">
        <v>1473</v>
      </c>
      <c r="B1216" s="67"/>
      <c r="C1216" s="67"/>
      <c r="D1216" s="68"/>
      <c r="E1216" s="70"/>
      <c r="F1216" s="104" t="s">
        <v>11331</v>
      </c>
      <c r="G1216" s="67"/>
      <c r="H1216" s="71"/>
      <c r="I1216" s="72"/>
      <c r="J1216" s="72"/>
      <c r="K1216" s="71" t="s">
        <v>13933</v>
      </c>
      <c r="L1216" s="75"/>
      <c r="M1216" s="76"/>
      <c r="N1216" s="76"/>
      <c r="O1216" s="77"/>
      <c r="P1216" s="78"/>
      <c r="Q1216" s="78"/>
      <c r="R1216" s="88"/>
      <c r="S1216" s="88"/>
      <c r="T1216" s="88"/>
      <c r="U1216" s="88"/>
      <c r="V1216" s="52"/>
      <c r="W1216" s="52"/>
      <c r="X1216" s="52"/>
      <c r="Y1216" s="52"/>
      <c r="Z1216" s="51"/>
      <c r="AA1216" s="73"/>
      <c r="AB1216" s="73"/>
      <c r="AC1216" s="74"/>
      <c r="AD1216" s="80">
        <v>236</v>
      </c>
      <c r="AE1216" s="80">
        <v>523</v>
      </c>
      <c r="AF1216" s="80">
        <v>359</v>
      </c>
      <c r="AG1216" s="80">
        <v>378</v>
      </c>
      <c r="AH1216" s="80"/>
      <c r="AI1216" s="80" t="s">
        <v>8778</v>
      </c>
      <c r="AJ1216" s="80" t="s">
        <v>9408</v>
      </c>
      <c r="AK1216" s="84" t="s">
        <v>10085</v>
      </c>
      <c r="AL1216" s="80"/>
      <c r="AM1216" s="82">
        <v>43120.602303240739</v>
      </c>
      <c r="AN1216" s="80" t="s">
        <v>11418</v>
      </c>
      <c r="AO1216" s="84" t="s">
        <v>12632</v>
      </c>
      <c r="AP1216" s="80" t="s">
        <v>65</v>
      </c>
      <c r="AQ1216" s="2"/>
      <c r="AR1216" s="3"/>
      <c r="AS1216" s="3"/>
      <c r="AT1216" s="3"/>
      <c r="AU1216" s="3"/>
    </row>
    <row r="1217" spans="1:47" x14ac:dyDescent="0.35">
      <c r="A1217" s="66" t="s">
        <v>1203</v>
      </c>
      <c r="B1217" s="67"/>
      <c r="C1217" s="67"/>
      <c r="D1217" s="68"/>
      <c r="E1217" s="70"/>
      <c r="F1217" s="104" t="s">
        <v>11332</v>
      </c>
      <c r="G1217" s="67"/>
      <c r="H1217" s="71"/>
      <c r="I1217" s="72"/>
      <c r="J1217" s="72"/>
      <c r="K1217" s="71" t="s">
        <v>13934</v>
      </c>
      <c r="L1217" s="75"/>
      <c r="M1217" s="76"/>
      <c r="N1217" s="76"/>
      <c r="O1217" s="77"/>
      <c r="P1217" s="78"/>
      <c r="Q1217" s="78"/>
      <c r="R1217" s="88"/>
      <c r="S1217" s="88"/>
      <c r="T1217" s="88"/>
      <c r="U1217" s="88"/>
      <c r="V1217" s="52"/>
      <c r="W1217" s="52"/>
      <c r="X1217" s="52"/>
      <c r="Y1217" s="52"/>
      <c r="Z1217" s="51"/>
      <c r="AA1217" s="73"/>
      <c r="AB1217" s="73"/>
      <c r="AC1217" s="74"/>
      <c r="AD1217" s="80">
        <v>2</v>
      </c>
      <c r="AE1217" s="80">
        <v>2540</v>
      </c>
      <c r="AF1217" s="80">
        <v>62417</v>
      </c>
      <c r="AG1217" s="80">
        <v>19480</v>
      </c>
      <c r="AH1217" s="80"/>
      <c r="AI1217" s="80" t="s">
        <v>8779</v>
      </c>
      <c r="AJ1217" s="80" t="s">
        <v>8863</v>
      </c>
      <c r="AK1217" s="84" t="s">
        <v>10086</v>
      </c>
      <c r="AL1217" s="80"/>
      <c r="AM1217" s="82">
        <v>43272.619409722225</v>
      </c>
      <c r="AN1217" s="80" t="s">
        <v>11418</v>
      </c>
      <c r="AO1217" s="84" t="s">
        <v>12633</v>
      </c>
      <c r="AP1217" s="80" t="s">
        <v>66</v>
      </c>
      <c r="AQ1217" s="2"/>
      <c r="AR1217" s="3"/>
      <c r="AS1217" s="3"/>
      <c r="AT1217" s="3"/>
      <c r="AU1217" s="3"/>
    </row>
    <row r="1218" spans="1:47" x14ac:dyDescent="0.35">
      <c r="A1218" s="66" t="s">
        <v>1204</v>
      </c>
      <c r="B1218" s="67"/>
      <c r="C1218" s="67"/>
      <c r="D1218" s="68"/>
      <c r="E1218" s="70"/>
      <c r="F1218" s="104" t="s">
        <v>11333</v>
      </c>
      <c r="G1218" s="67"/>
      <c r="H1218" s="71"/>
      <c r="I1218" s="72"/>
      <c r="J1218" s="72"/>
      <c r="K1218" s="71" t="s">
        <v>13935</v>
      </c>
      <c r="L1218" s="75"/>
      <c r="M1218" s="76"/>
      <c r="N1218" s="76"/>
      <c r="O1218" s="77"/>
      <c r="P1218" s="78"/>
      <c r="Q1218" s="78"/>
      <c r="R1218" s="88"/>
      <c r="S1218" s="88"/>
      <c r="T1218" s="88"/>
      <c r="U1218" s="88"/>
      <c r="V1218" s="52"/>
      <c r="W1218" s="52"/>
      <c r="X1218" s="52"/>
      <c r="Y1218" s="52"/>
      <c r="Z1218" s="51"/>
      <c r="AA1218" s="73"/>
      <c r="AB1218" s="73"/>
      <c r="AC1218" s="74"/>
      <c r="AD1218" s="80">
        <v>63</v>
      </c>
      <c r="AE1218" s="80">
        <v>232</v>
      </c>
      <c r="AF1218" s="80">
        <v>1942</v>
      </c>
      <c r="AG1218" s="80">
        <v>73</v>
      </c>
      <c r="AH1218" s="80"/>
      <c r="AI1218" s="80" t="s">
        <v>8780</v>
      </c>
      <c r="AJ1218" s="80" t="s">
        <v>9409</v>
      </c>
      <c r="AK1218" s="84" t="s">
        <v>10087</v>
      </c>
      <c r="AL1218" s="80"/>
      <c r="AM1218" s="82">
        <v>40673.020543981482</v>
      </c>
      <c r="AN1218" s="80" t="s">
        <v>11418</v>
      </c>
      <c r="AO1218" s="84" t="s">
        <v>12634</v>
      </c>
      <c r="AP1218" s="80" t="s">
        <v>66</v>
      </c>
      <c r="AQ1218" s="2"/>
      <c r="AR1218" s="3"/>
      <c r="AS1218" s="3"/>
      <c r="AT1218" s="3"/>
      <c r="AU1218" s="3"/>
    </row>
    <row r="1219" spans="1:47" x14ac:dyDescent="0.35">
      <c r="A1219" s="66" t="s">
        <v>1205</v>
      </c>
      <c r="B1219" s="67"/>
      <c r="C1219" s="67"/>
      <c r="D1219" s="68"/>
      <c r="E1219" s="70"/>
      <c r="F1219" s="104" t="s">
        <v>11334</v>
      </c>
      <c r="G1219" s="67"/>
      <c r="H1219" s="71"/>
      <c r="I1219" s="72"/>
      <c r="J1219" s="72"/>
      <c r="K1219" s="71" t="s">
        <v>13936</v>
      </c>
      <c r="L1219" s="75"/>
      <c r="M1219" s="76"/>
      <c r="N1219" s="76"/>
      <c r="O1219" s="77"/>
      <c r="P1219" s="78"/>
      <c r="Q1219" s="78"/>
      <c r="R1219" s="88"/>
      <c r="S1219" s="88"/>
      <c r="T1219" s="88"/>
      <c r="U1219" s="88"/>
      <c r="V1219" s="52"/>
      <c r="W1219" s="52"/>
      <c r="X1219" s="52"/>
      <c r="Y1219" s="52"/>
      <c r="Z1219" s="51"/>
      <c r="AA1219" s="73"/>
      <c r="AB1219" s="73"/>
      <c r="AC1219" s="74"/>
      <c r="AD1219" s="80">
        <v>95</v>
      </c>
      <c r="AE1219" s="80">
        <v>93</v>
      </c>
      <c r="AF1219" s="80">
        <v>402</v>
      </c>
      <c r="AG1219" s="80">
        <v>16</v>
      </c>
      <c r="AH1219" s="80"/>
      <c r="AI1219" s="80" t="s">
        <v>8781</v>
      </c>
      <c r="AJ1219" s="80" t="s">
        <v>9410</v>
      </c>
      <c r="AK1219" s="84" t="s">
        <v>10088</v>
      </c>
      <c r="AL1219" s="80"/>
      <c r="AM1219" s="82">
        <v>41933.369780092595</v>
      </c>
      <c r="AN1219" s="80" t="s">
        <v>11418</v>
      </c>
      <c r="AO1219" s="84" t="s">
        <v>12635</v>
      </c>
      <c r="AP1219" s="80" t="s">
        <v>66</v>
      </c>
      <c r="AQ1219" s="2"/>
      <c r="AR1219" s="3"/>
      <c r="AS1219" s="3"/>
      <c r="AT1219" s="3"/>
      <c r="AU1219" s="3"/>
    </row>
    <row r="1220" spans="1:47" x14ac:dyDescent="0.35">
      <c r="A1220" s="66" t="s">
        <v>1206</v>
      </c>
      <c r="B1220" s="67"/>
      <c r="C1220" s="67"/>
      <c r="D1220" s="68"/>
      <c r="E1220" s="70"/>
      <c r="F1220" s="104" t="s">
        <v>11335</v>
      </c>
      <c r="G1220" s="67"/>
      <c r="H1220" s="71"/>
      <c r="I1220" s="72"/>
      <c r="J1220" s="72"/>
      <c r="K1220" s="71" t="s">
        <v>13937</v>
      </c>
      <c r="L1220" s="75"/>
      <c r="M1220" s="76"/>
      <c r="N1220" s="76"/>
      <c r="O1220" s="77"/>
      <c r="P1220" s="78"/>
      <c r="Q1220" s="78"/>
      <c r="R1220" s="88"/>
      <c r="S1220" s="88"/>
      <c r="T1220" s="88"/>
      <c r="U1220" s="88"/>
      <c r="V1220" s="52"/>
      <c r="W1220" s="52"/>
      <c r="X1220" s="52"/>
      <c r="Y1220" s="52"/>
      <c r="Z1220" s="51"/>
      <c r="AA1220" s="73"/>
      <c r="AB1220" s="73"/>
      <c r="AC1220" s="74"/>
      <c r="AD1220" s="80">
        <v>266</v>
      </c>
      <c r="AE1220" s="80">
        <v>429</v>
      </c>
      <c r="AF1220" s="80">
        <v>364</v>
      </c>
      <c r="AG1220" s="80">
        <v>156</v>
      </c>
      <c r="AH1220" s="80"/>
      <c r="AI1220" s="80" t="s">
        <v>8782</v>
      </c>
      <c r="AJ1220" s="80"/>
      <c r="AK1220" s="84" t="s">
        <v>10089</v>
      </c>
      <c r="AL1220" s="80"/>
      <c r="AM1220" s="82">
        <v>43404.680659722224</v>
      </c>
      <c r="AN1220" s="80" t="s">
        <v>11418</v>
      </c>
      <c r="AO1220" s="84" t="s">
        <v>12636</v>
      </c>
      <c r="AP1220" s="80" t="s">
        <v>66</v>
      </c>
      <c r="AQ1220" s="2"/>
      <c r="AR1220" s="3"/>
      <c r="AS1220" s="3"/>
      <c r="AT1220" s="3"/>
      <c r="AU1220" s="3"/>
    </row>
    <row r="1221" spans="1:47" x14ac:dyDescent="0.35">
      <c r="A1221" s="66" t="s">
        <v>1207</v>
      </c>
      <c r="B1221" s="67"/>
      <c r="C1221" s="67"/>
      <c r="D1221" s="68"/>
      <c r="E1221" s="70"/>
      <c r="F1221" s="104" t="s">
        <v>11336</v>
      </c>
      <c r="G1221" s="67"/>
      <c r="H1221" s="71"/>
      <c r="I1221" s="72"/>
      <c r="J1221" s="72"/>
      <c r="K1221" s="71" t="s">
        <v>13938</v>
      </c>
      <c r="L1221" s="75"/>
      <c r="M1221" s="76"/>
      <c r="N1221" s="76"/>
      <c r="O1221" s="77"/>
      <c r="P1221" s="78"/>
      <c r="Q1221" s="78"/>
      <c r="R1221" s="88"/>
      <c r="S1221" s="88"/>
      <c r="T1221" s="88"/>
      <c r="U1221" s="88"/>
      <c r="V1221" s="52"/>
      <c r="W1221" s="52"/>
      <c r="X1221" s="52"/>
      <c r="Y1221" s="52"/>
      <c r="Z1221" s="51"/>
      <c r="AA1221" s="73"/>
      <c r="AB1221" s="73"/>
      <c r="AC1221" s="74"/>
      <c r="AD1221" s="80">
        <v>134</v>
      </c>
      <c r="AE1221" s="80">
        <v>448</v>
      </c>
      <c r="AF1221" s="80">
        <v>907</v>
      </c>
      <c r="AG1221" s="80">
        <v>138</v>
      </c>
      <c r="AH1221" s="80"/>
      <c r="AI1221" s="80" t="s">
        <v>8783</v>
      </c>
      <c r="AJ1221" s="80" t="s">
        <v>8984</v>
      </c>
      <c r="AK1221" s="84" t="s">
        <v>10090</v>
      </c>
      <c r="AL1221" s="80"/>
      <c r="AM1221" s="82">
        <v>42395.445694444446</v>
      </c>
      <c r="AN1221" s="80" t="s">
        <v>11418</v>
      </c>
      <c r="AO1221" s="84" t="s">
        <v>12637</v>
      </c>
      <c r="AP1221" s="80" t="s">
        <v>66</v>
      </c>
      <c r="AQ1221" s="2"/>
      <c r="AR1221" s="3"/>
      <c r="AS1221" s="3"/>
      <c r="AT1221" s="3"/>
      <c r="AU1221" s="3"/>
    </row>
    <row r="1222" spans="1:47" x14ac:dyDescent="0.35">
      <c r="A1222" s="66" t="s">
        <v>1208</v>
      </c>
      <c r="B1222" s="67"/>
      <c r="C1222" s="67"/>
      <c r="D1222" s="68"/>
      <c r="E1222" s="70"/>
      <c r="F1222" s="104" t="s">
        <v>11337</v>
      </c>
      <c r="G1222" s="67"/>
      <c r="H1222" s="71"/>
      <c r="I1222" s="72"/>
      <c r="J1222" s="72"/>
      <c r="K1222" s="71" t="s">
        <v>13939</v>
      </c>
      <c r="L1222" s="75"/>
      <c r="M1222" s="76"/>
      <c r="N1222" s="76"/>
      <c r="O1222" s="77"/>
      <c r="P1222" s="78"/>
      <c r="Q1222" s="78"/>
      <c r="R1222" s="88"/>
      <c r="S1222" s="88"/>
      <c r="T1222" s="88"/>
      <c r="U1222" s="88"/>
      <c r="V1222" s="52"/>
      <c r="W1222" s="52"/>
      <c r="X1222" s="52"/>
      <c r="Y1222" s="52"/>
      <c r="Z1222" s="51"/>
      <c r="AA1222" s="73"/>
      <c r="AB1222" s="73"/>
      <c r="AC1222" s="74"/>
      <c r="AD1222" s="80">
        <v>3319</v>
      </c>
      <c r="AE1222" s="80">
        <v>1956</v>
      </c>
      <c r="AF1222" s="80">
        <v>6085</v>
      </c>
      <c r="AG1222" s="80">
        <v>4317</v>
      </c>
      <c r="AH1222" s="80"/>
      <c r="AI1222" s="80" t="s">
        <v>8784</v>
      </c>
      <c r="AJ1222" s="80" t="s">
        <v>9411</v>
      </c>
      <c r="AK1222" s="84" t="s">
        <v>10091</v>
      </c>
      <c r="AL1222" s="80"/>
      <c r="AM1222" s="82">
        <v>39934.330266203702</v>
      </c>
      <c r="AN1222" s="80" t="s">
        <v>11418</v>
      </c>
      <c r="AO1222" s="84" t="s">
        <v>12638</v>
      </c>
      <c r="AP1222" s="80" t="s">
        <v>66</v>
      </c>
      <c r="AQ1222" s="2"/>
      <c r="AR1222" s="3"/>
      <c r="AS1222" s="3"/>
      <c r="AT1222" s="3"/>
      <c r="AU1222" s="3"/>
    </row>
    <row r="1223" spans="1:47" x14ac:dyDescent="0.35">
      <c r="A1223" s="66" t="s">
        <v>1209</v>
      </c>
      <c r="B1223" s="67"/>
      <c r="C1223" s="67"/>
      <c r="D1223" s="68"/>
      <c r="E1223" s="70"/>
      <c r="F1223" s="104" t="s">
        <v>11338</v>
      </c>
      <c r="G1223" s="67"/>
      <c r="H1223" s="71"/>
      <c r="I1223" s="72"/>
      <c r="J1223" s="72"/>
      <c r="K1223" s="71" t="s">
        <v>13940</v>
      </c>
      <c r="L1223" s="75"/>
      <c r="M1223" s="76"/>
      <c r="N1223" s="76"/>
      <c r="O1223" s="77"/>
      <c r="P1223" s="78"/>
      <c r="Q1223" s="78"/>
      <c r="R1223" s="88"/>
      <c r="S1223" s="88"/>
      <c r="T1223" s="88"/>
      <c r="U1223" s="88"/>
      <c r="V1223" s="52"/>
      <c r="W1223" s="52"/>
      <c r="X1223" s="52"/>
      <c r="Y1223" s="52"/>
      <c r="Z1223" s="51"/>
      <c r="AA1223" s="73"/>
      <c r="AB1223" s="73"/>
      <c r="AC1223" s="74"/>
      <c r="AD1223" s="80">
        <v>7</v>
      </c>
      <c r="AE1223" s="80">
        <v>9</v>
      </c>
      <c r="AF1223" s="80">
        <v>160</v>
      </c>
      <c r="AG1223" s="80">
        <v>12</v>
      </c>
      <c r="AH1223" s="80"/>
      <c r="AI1223" s="80" t="s">
        <v>8785</v>
      </c>
      <c r="AJ1223" s="80" t="s">
        <v>9412</v>
      </c>
      <c r="AK1223" s="84" t="s">
        <v>10092</v>
      </c>
      <c r="AL1223" s="80"/>
      <c r="AM1223" s="82">
        <v>44110.785393518519</v>
      </c>
      <c r="AN1223" s="80" t="s">
        <v>11418</v>
      </c>
      <c r="AO1223" s="84" t="s">
        <v>12639</v>
      </c>
      <c r="AP1223" s="80" t="s">
        <v>66</v>
      </c>
      <c r="AQ1223" s="2"/>
      <c r="AR1223" s="3"/>
      <c r="AS1223" s="3"/>
      <c r="AT1223" s="3"/>
      <c r="AU1223" s="3"/>
    </row>
    <row r="1224" spans="1:47" x14ac:dyDescent="0.35">
      <c r="A1224" s="66" t="s">
        <v>1474</v>
      </c>
      <c r="B1224" s="67"/>
      <c r="C1224" s="67"/>
      <c r="D1224" s="68"/>
      <c r="E1224" s="70"/>
      <c r="F1224" s="104" t="s">
        <v>11339</v>
      </c>
      <c r="G1224" s="67"/>
      <c r="H1224" s="71"/>
      <c r="I1224" s="72"/>
      <c r="J1224" s="72"/>
      <c r="K1224" s="71" t="s">
        <v>13941</v>
      </c>
      <c r="L1224" s="75"/>
      <c r="M1224" s="76"/>
      <c r="N1224" s="76"/>
      <c r="O1224" s="77"/>
      <c r="P1224" s="78"/>
      <c r="Q1224" s="78"/>
      <c r="R1224" s="88"/>
      <c r="S1224" s="88"/>
      <c r="T1224" s="88"/>
      <c r="U1224" s="88"/>
      <c r="V1224" s="52"/>
      <c r="W1224" s="52"/>
      <c r="X1224" s="52"/>
      <c r="Y1224" s="52"/>
      <c r="Z1224" s="51"/>
      <c r="AA1224" s="73"/>
      <c r="AB1224" s="73"/>
      <c r="AC1224" s="74"/>
      <c r="AD1224" s="80">
        <v>59</v>
      </c>
      <c r="AE1224" s="80">
        <v>45</v>
      </c>
      <c r="AF1224" s="80">
        <v>58</v>
      </c>
      <c r="AG1224" s="80">
        <v>21</v>
      </c>
      <c r="AH1224" s="80"/>
      <c r="AI1224" s="80"/>
      <c r="AJ1224" s="80" t="s">
        <v>9268</v>
      </c>
      <c r="AK1224" s="84" t="s">
        <v>10093</v>
      </c>
      <c r="AL1224" s="80"/>
      <c r="AM1224" s="82">
        <v>44154.479884259257</v>
      </c>
      <c r="AN1224" s="80" t="s">
        <v>11418</v>
      </c>
      <c r="AO1224" s="84" t="s">
        <v>12640</v>
      </c>
      <c r="AP1224" s="80" t="s">
        <v>65</v>
      </c>
      <c r="AQ1224" s="2"/>
      <c r="AR1224" s="3"/>
      <c r="AS1224" s="3"/>
      <c r="AT1224" s="3"/>
      <c r="AU1224" s="3"/>
    </row>
    <row r="1225" spans="1:47" x14ac:dyDescent="0.35">
      <c r="A1225" s="66" t="s">
        <v>1210</v>
      </c>
      <c r="B1225" s="67"/>
      <c r="C1225" s="67"/>
      <c r="D1225" s="68"/>
      <c r="E1225" s="70"/>
      <c r="F1225" s="104" t="s">
        <v>11340</v>
      </c>
      <c r="G1225" s="67"/>
      <c r="H1225" s="71"/>
      <c r="I1225" s="72"/>
      <c r="J1225" s="72"/>
      <c r="K1225" s="71" t="s">
        <v>13942</v>
      </c>
      <c r="L1225" s="75"/>
      <c r="M1225" s="76"/>
      <c r="N1225" s="76"/>
      <c r="O1225" s="77"/>
      <c r="P1225" s="78"/>
      <c r="Q1225" s="78"/>
      <c r="R1225" s="88"/>
      <c r="S1225" s="88"/>
      <c r="T1225" s="88"/>
      <c r="U1225" s="88"/>
      <c r="V1225" s="52"/>
      <c r="W1225" s="52"/>
      <c r="X1225" s="52"/>
      <c r="Y1225" s="52"/>
      <c r="Z1225" s="51"/>
      <c r="AA1225" s="73"/>
      <c r="AB1225" s="73"/>
      <c r="AC1225" s="74"/>
      <c r="AD1225" s="80">
        <v>959</v>
      </c>
      <c r="AE1225" s="80">
        <v>8056</v>
      </c>
      <c r="AF1225" s="80">
        <v>16230</v>
      </c>
      <c r="AG1225" s="80">
        <v>7796</v>
      </c>
      <c r="AH1225" s="80"/>
      <c r="AI1225" s="80" t="s">
        <v>8786</v>
      </c>
      <c r="AJ1225" s="80" t="s">
        <v>9413</v>
      </c>
      <c r="AK1225" s="84" t="s">
        <v>10094</v>
      </c>
      <c r="AL1225" s="80"/>
      <c r="AM1225" s="82">
        <v>39986.454953703702</v>
      </c>
      <c r="AN1225" s="80" t="s">
        <v>11418</v>
      </c>
      <c r="AO1225" s="84" t="s">
        <v>12641</v>
      </c>
      <c r="AP1225" s="80" t="s">
        <v>66</v>
      </c>
      <c r="AQ1225" s="2"/>
      <c r="AR1225" s="3"/>
      <c r="AS1225" s="3"/>
      <c r="AT1225" s="3"/>
      <c r="AU1225" s="3"/>
    </row>
    <row r="1226" spans="1:47" x14ac:dyDescent="0.35">
      <c r="A1226" s="66" t="s">
        <v>1212</v>
      </c>
      <c r="B1226" s="67"/>
      <c r="C1226" s="67"/>
      <c r="D1226" s="68"/>
      <c r="E1226" s="70"/>
      <c r="F1226" s="104" t="s">
        <v>11341</v>
      </c>
      <c r="G1226" s="67"/>
      <c r="H1226" s="71"/>
      <c r="I1226" s="72"/>
      <c r="J1226" s="72"/>
      <c r="K1226" s="71" t="s">
        <v>13943</v>
      </c>
      <c r="L1226" s="75"/>
      <c r="M1226" s="76"/>
      <c r="N1226" s="76"/>
      <c r="O1226" s="77"/>
      <c r="P1226" s="78"/>
      <c r="Q1226" s="78"/>
      <c r="R1226" s="88"/>
      <c r="S1226" s="88"/>
      <c r="T1226" s="88"/>
      <c r="U1226" s="88"/>
      <c r="V1226" s="52"/>
      <c r="W1226" s="52"/>
      <c r="X1226" s="52"/>
      <c r="Y1226" s="52"/>
      <c r="Z1226" s="51"/>
      <c r="AA1226" s="73"/>
      <c r="AB1226" s="73"/>
      <c r="AC1226" s="74"/>
      <c r="AD1226" s="80">
        <v>429</v>
      </c>
      <c r="AE1226" s="80">
        <v>3939</v>
      </c>
      <c r="AF1226" s="80">
        <v>5767</v>
      </c>
      <c r="AG1226" s="80">
        <v>0</v>
      </c>
      <c r="AH1226" s="80"/>
      <c r="AI1226" s="80" t="s">
        <v>8787</v>
      </c>
      <c r="AJ1226" s="80" t="s">
        <v>8863</v>
      </c>
      <c r="AK1226" s="84" t="s">
        <v>10095</v>
      </c>
      <c r="AL1226" s="80"/>
      <c r="AM1226" s="82">
        <v>39648.407789351855</v>
      </c>
      <c r="AN1226" s="80" t="s">
        <v>11418</v>
      </c>
      <c r="AO1226" s="84" t="s">
        <v>12642</v>
      </c>
      <c r="AP1226" s="80" t="s">
        <v>66</v>
      </c>
      <c r="AQ1226" s="2"/>
      <c r="AR1226" s="3"/>
      <c r="AS1226" s="3"/>
      <c r="AT1226" s="3"/>
      <c r="AU1226" s="3"/>
    </row>
    <row r="1227" spans="1:47" x14ac:dyDescent="0.35">
      <c r="A1227" s="66" t="s">
        <v>1216</v>
      </c>
      <c r="B1227" s="67"/>
      <c r="C1227" s="67"/>
      <c r="D1227" s="68"/>
      <c r="E1227" s="70"/>
      <c r="F1227" s="104" t="s">
        <v>11342</v>
      </c>
      <c r="G1227" s="67"/>
      <c r="H1227" s="71"/>
      <c r="I1227" s="72"/>
      <c r="J1227" s="72"/>
      <c r="K1227" s="71" t="s">
        <v>13944</v>
      </c>
      <c r="L1227" s="75"/>
      <c r="M1227" s="76"/>
      <c r="N1227" s="76"/>
      <c r="O1227" s="77"/>
      <c r="P1227" s="78"/>
      <c r="Q1227" s="78"/>
      <c r="R1227" s="88"/>
      <c r="S1227" s="88"/>
      <c r="T1227" s="88"/>
      <c r="U1227" s="88"/>
      <c r="V1227" s="52"/>
      <c r="W1227" s="52"/>
      <c r="X1227" s="52"/>
      <c r="Y1227" s="52"/>
      <c r="Z1227" s="51"/>
      <c r="AA1227" s="73"/>
      <c r="AB1227" s="73"/>
      <c r="AC1227" s="74"/>
      <c r="AD1227" s="80">
        <v>1365</v>
      </c>
      <c r="AE1227" s="80">
        <v>780</v>
      </c>
      <c r="AF1227" s="80">
        <v>115744</v>
      </c>
      <c r="AG1227" s="80">
        <v>31</v>
      </c>
      <c r="AH1227" s="80"/>
      <c r="AI1227" s="80" t="s">
        <v>8788</v>
      </c>
      <c r="AJ1227" s="80" t="s">
        <v>9270</v>
      </c>
      <c r="AK1227" s="80"/>
      <c r="AL1227" s="80"/>
      <c r="AM1227" s="82">
        <v>39984.061493055553</v>
      </c>
      <c r="AN1227" s="80" t="s">
        <v>11418</v>
      </c>
      <c r="AO1227" s="84" t="s">
        <v>12643</v>
      </c>
      <c r="AP1227" s="80" t="s">
        <v>66</v>
      </c>
      <c r="AQ1227" s="2"/>
      <c r="AR1227" s="3"/>
      <c r="AS1227" s="3"/>
      <c r="AT1227" s="3"/>
      <c r="AU1227" s="3"/>
    </row>
    <row r="1228" spans="1:47" x14ac:dyDescent="0.35">
      <c r="A1228" s="66" t="s">
        <v>1217</v>
      </c>
      <c r="B1228" s="67"/>
      <c r="C1228" s="67"/>
      <c r="D1228" s="68"/>
      <c r="E1228" s="70"/>
      <c r="F1228" s="104" t="s">
        <v>11343</v>
      </c>
      <c r="G1228" s="67"/>
      <c r="H1228" s="71"/>
      <c r="I1228" s="72"/>
      <c r="J1228" s="72"/>
      <c r="K1228" s="71" t="s">
        <v>13945</v>
      </c>
      <c r="L1228" s="75"/>
      <c r="M1228" s="76"/>
      <c r="N1228" s="76"/>
      <c r="O1228" s="77"/>
      <c r="P1228" s="78"/>
      <c r="Q1228" s="78"/>
      <c r="R1228" s="88"/>
      <c r="S1228" s="88"/>
      <c r="T1228" s="88"/>
      <c r="U1228" s="88"/>
      <c r="V1228" s="52"/>
      <c r="W1228" s="52"/>
      <c r="X1228" s="52"/>
      <c r="Y1228" s="52"/>
      <c r="Z1228" s="51"/>
      <c r="AA1228" s="73"/>
      <c r="AB1228" s="73"/>
      <c r="AC1228" s="74"/>
      <c r="AD1228" s="80">
        <v>854</v>
      </c>
      <c r="AE1228" s="80">
        <v>781</v>
      </c>
      <c r="AF1228" s="80">
        <v>8384</v>
      </c>
      <c r="AG1228" s="80">
        <v>4050</v>
      </c>
      <c r="AH1228" s="80"/>
      <c r="AI1228" s="80" t="s">
        <v>8789</v>
      </c>
      <c r="AJ1228" s="80" t="s">
        <v>8863</v>
      </c>
      <c r="AK1228" s="84" t="s">
        <v>10096</v>
      </c>
      <c r="AL1228" s="80"/>
      <c r="AM1228" s="82">
        <v>40688.528391203705</v>
      </c>
      <c r="AN1228" s="80" t="s">
        <v>11418</v>
      </c>
      <c r="AO1228" s="84" t="s">
        <v>12644</v>
      </c>
      <c r="AP1228" s="80" t="s">
        <v>66</v>
      </c>
      <c r="AQ1228" s="2"/>
      <c r="AR1228" s="3"/>
      <c r="AS1228" s="3"/>
      <c r="AT1228" s="3"/>
      <c r="AU1228" s="3"/>
    </row>
    <row r="1229" spans="1:47" x14ac:dyDescent="0.35">
      <c r="A1229" s="66" t="s">
        <v>1218</v>
      </c>
      <c r="B1229" s="67"/>
      <c r="C1229" s="67"/>
      <c r="D1229" s="68"/>
      <c r="E1229" s="70"/>
      <c r="F1229" s="104" t="s">
        <v>11344</v>
      </c>
      <c r="G1229" s="67"/>
      <c r="H1229" s="71"/>
      <c r="I1229" s="72"/>
      <c r="J1229" s="72"/>
      <c r="K1229" s="71" t="s">
        <v>13946</v>
      </c>
      <c r="L1229" s="75"/>
      <c r="M1229" s="76"/>
      <c r="N1229" s="76"/>
      <c r="O1229" s="77"/>
      <c r="P1229" s="78"/>
      <c r="Q1229" s="78"/>
      <c r="R1229" s="88"/>
      <c r="S1229" s="88"/>
      <c r="T1229" s="88"/>
      <c r="U1229" s="88"/>
      <c r="V1229" s="52"/>
      <c r="W1229" s="52"/>
      <c r="X1229" s="52"/>
      <c r="Y1229" s="52"/>
      <c r="Z1229" s="51"/>
      <c r="AA1229" s="73"/>
      <c r="AB1229" s="73"/>
      <c r="AC1229" s="74"/>
      <c r="AD1229" s="80">
        <v>651</v>
      </c>
      <c r="AE1229" s="80">
        <v>299</v>
      </c>
      <c r="AF1229" s="80">
        <v>18105</v>
      </c>
      <c r="AG1229" s="80">
        <v>14819</v>
      </c>
      <c r="AH1229" s="80"/>
      <c r="AI1229" s="80" t="s">
        <v>8790</v>
      </c>
      <c r="AJ1229" s="80" t="s">
        <v>9414</v>
      </c>
      <c r="AK1229" s="80"/>
      <c r="AL1229" s="80"/>
      <c r="AM1229" s="82">
        <v>41030.448587962965</v>
      </c>
      <c r="AN1229" s="80" t="s">
        <v>11418</v>
      </c>
      <c r="AO1229" s="84" t="s">
        <v>12645</v>
      </c>
      <c r="AP1229" s="80" t="s">
        <v>66</v>
      </c>
      <c r="AQ1229" s="2"/>
      <c r="AR1229" s="3"/>
      <c r="AS1229" s="3"/>
      <c r="AT1229" s="3"/>
      <c r="AU1229" s="3"/>
    </row>
    <row r="1230" spans="1:47" x14ac:dyDescent="0.35">
      <c r="A1230" s="66" t="s">
        <v>1220</v>
      </c>
      <c r="B1230" s="67"/>
      <c r="C1230" s="67"/>
      <c r="D1230" s="68"/>
      <c r="E1230" s="70"/>
      <c r="F1230" s="104" t="s">
        <v>11345</v>
      </c>
      <c r="G1230" s="67"/>
      <c r="H1230" s="71"/>
      <c r="I1230" s="72"/>
      <c r="J1230" s="72"/>
      <c r="K1230" s="71" t="s">
        <v>13947</v>
      </c>
      <c r="L1230" s="75"/>
      <c r="M1230" s="76"/>
      <c r="N1230" s="76"/>
      <c r="O1230" s="77"/>
      <c r="P1230" s="78"/>
      <c r="Q1230" s="78"/>
      <c r="R1230" s="88"/>
      <c r="S1230" s="88"/>
      <c r="T1230" s="88"/>
      <c r="U1230" s="88"/>
      <c r="V1230" s="52"/>
      <c r="W1230" s="52"/>
      <c r="X1230" s="52"/>
      <c r="Y1230" s="52"/>
      <c r="Z1230" s="51"/>
      <c r="AA1230" s="73"/>
      <c r="AB1230" s="73"/>
      <c r="AC1230" s="74"/>
      <c r="AD1230" s="80">
        <v>47</v>
      </c>
      <c r="AE1230" s="80">
        <v>4735</v>
      </c>
      <c r="AF1230" s="80">
        <v>1631</v>
      </c>
      <c r="AG1230" s="80">
        <v>88</v>
      </c>
      <c r="AH1230" s="80"/>
      <c r="AI1230" s="80" t="s">
        <v>8791</v>
      </c>
      <c r="AJ1230" s="80"/>
      <c r="AK1230" s="84" t="s">
        <v>10097</v>
      </c>
      <c r="AL1230" s="80"/>
      <c r="AM1230" s="82">
        <v>41305.467141203706</v>
      </c>
      <c r="AN1230" s="80" t="s">
        <v>11418</v>
      </c>
      <c r="AO1230" s="84" t="s">
        <v>12646</v>
      </c>
      <c r="AP1230" s="80" t="s">
        <v>66</v>
      </c>
      <c r="AQ1230" s="2"/>
      <c r="AR1230" s="3"/>
      <c r="AS1230" s="3"/>
      <c r="AT1230" s="3"/>
      <c r="AU1230" s="3"/>
    </row>
    <row r="1231" spans="1:47" x14ac:dyDescent="0.35">
      <c r="A1231" s="66" t="s">
        <v>1224</v>
      </c>
      <c r="B1231" s="67"/>
      <c r="C1231" s="67"/>
      <c r="D1231" s="68"/>
      <c r="E1231" s="70"/>
      <c r="F1231" s="104" t="s">
        <v>11346</v>
      </c>
      <c r="G1231" s="67"/>
      <c r="H1231" s="71"/>
      <c r="I1231" s="72"/>
      <c r="J1231" s="72"/>
      <c r="K1231" s="71" t="s">
        <v>13948</v>
      </c>
      <c r="L1231" s="75"/>
      <c r="M1231" s="76"/>
      <c r="N1231" s="76"/>
      <c r="O1231" s="77"/>
      <c r="P1231" s="78"/>
      <c r="Q1231" s="78"/>
      <c r="R1231" s="88"/>
      <c r="S1231" s="88"/>
      <c r="T1231" s="88"/>
      <c r="U1231" s="88"/>
      <c r="V1231" s="52"/>
      <c r="W1231" s="52"/>
      <c r="X1231" s="52"/>
      <c r="Y1231" s="52"/>
      <c r="Z1231" s="51"/>
      <c r="AA1231" s="73"/>
      <c r="AB1231" s="73"/>
      <c r="AC1231" s="74"/>
      <c r="AD1231" s="80">
        <v>991</v>
      </c>
      <c r="AE1231" s="80">
        <v>10324</v>
      </c>
      <c r="AF1231" s="80">
        <v>5393</v>
      </c>
      <c r="AG1231" s="80">
        <v>2304</v>
      </c>
      <c r="AH1231" s="80"/>
      <c r="AI1231" s="80" t="s">
        <v>8792</v>
      </c>
      <c r="AJ1231" s="80" t="s">
        <v>8892</v>
      </c>
      <c r="AK1231" s="84" t="s">
        <v>10098</v>
      </c>
      <c r="AL1231" s="80"/>
      <c r="AM1231" s="82">
        <v>40345.591446759259</v>
      </c>
      <c r="AN1231" s="80" t="s">
        <v>11418</v>
      </c>
      <c r="AO1231" s="84" t="s">
        <v>12647</v>
      </c>
      <c r="AP1231" s="80" t="s">
        <v>66</v>
      </c>
      <c r="AQ1231" s="2"/>
      <c r="AR1231" s="3"/>
      <c r="AS1231" s="3"/>
      <c r="AT1231" s="3"/>
      <c r="AU1231" s="3"/>
    </row>
    <row r="1232" spans="1:47" x14ac:dyDescent="0.35">
      <c r="A1232" s="66" t="s">
        <v>1225</v>
      </c>
      <c r="B1232" s="67"/>
      <c r="C1232" s="67"/>
      <c r="D1232" s="68"/>
      <c r="E1232" s="70"/>
      <c r="F1232" s="104" t="s">
        <v>11347</v>
      </c>
      <c r="G1232" s="67"/>
      <c r="H1232" s="71"/>
      <c r="I1232" s="72"/>
      <c r="J1232" s="72"/>
      <c r="K1232" s="71" t="s">
        <v>13949</v>
      </c>
      <c r="L1232" s="75"/>
      <c r="M1232" s="76"/>
      <c r="N1232" s="76"/>
      <c r="O1232" s="77"/>
      <c r="P1232" s="78"/>
      <c r="Q1232" s="78"/>
      <c r="R1232" s="88"/>
      <c r="S1232" s="88"/>
      <c r="T1232" s="88"/>
      <c r="U1232" s="88"/>
      <c r="V1232" s="52"/>
      <c r="W1232" s="52"/>
      <c r="X1232" s="52"/>
      <c r="Y1232" s="52"/>
      <c r="Z1232" s="51"/>
      <c r="AA1232" s="73"/>
      <c r="AB1232" s="73"/>
      <c r="AC1232" s="74"/>
      <c r="AD1232" s="80">
        <v>82</v>
      </c>
      <c r="AE1232" s="80">
        <v>85</v>
      </c>
      <c r="AF1232" s="80">
        <v>346</v>
      </c>
      <c r="AG1232" s="80">
        <v>625</v>
      </c>
      <c r="AH1232" s="80"/>
      <c r="AI1232" s="80" t="s">
        <v>8793</v>
      </c>
      <c r="AJ1232" s="80"/>
      <c r="AK1232" s="80"/>
      <c r="AL1232" s="80"/>
      <c r="AM1232" s="82">
        <v>44164.419189814813</v>
      </c>
      <c r="AN1232" s="80" t="s">
        <v>11418</v>
      </c>
      <c r="AO1232" s="84" t="s">
        <v>12648</v>
      </c>
      <c r="AP1232" s="80" t="s">
        <v>66</v>
      </c>
      <c r="AQ1232" s="2"/>
      <c r="AR1232" s="3"/>
      <c r="AS1232" s="3"/>
      <c r="AT1232" s="3"/>
      <c r="AU1232" s="3"/>
    </row>
    <row r="1233" spans="1:47" x14ac:dyDescent="0.35">
      <c r="A1233" s="66" t="s">
        <v>1226</v>
      </c>
      <c r="B1233" s="67"/>
      <c r="C1233" s="67"/>
      <c r="D1233" s="68"/>
      <c r="E1233" s="70"/>
      <c r="F1233" s="104" t="s">
        <v>11348</v>
      </c>
      <c r="G1233" s="67"/>
      <c r="H1233" s="71"/>
      <c r="I1233" s="72"/>
      <c r="J1233" s="72"/>
      <c r="K1233" s="71" t="s">
        <v>13950</v>
      </c>
      <c r="L1233" s="75"/>
      <c r="M1233" s="76"/>
      <c r="N1233" s="76"/>
      <c r="O1233" s="77"/>
      <c r="P1233" s="78"/>
      <c r="Q1233" s="78"/>
      <c r="R1233" s="88"/>
      <c r="S1233" s="88"/>
      <c r="T1233" s="88"/>
      <c r="U1233" s="88"/>
      <c r="V1233" s="52"/>
      <c r="W1233" s="52"/>
      <c r="X1233" s="52"/>
      <c r="Y1233" s="52"/>
      <c r="Z1233" s="51"/>
      <c r="AA1233" s="73"/>
      <c r="AB1233" s="73"/>
      <c r="AC1233" s="74"/>
      <c r="AD1233" s="80">
        <v>30</v>
      </c>
      <c r="AE1233" s="80">
        <v>749</v>
      </c>
      <c r="AF1233" s="80">
        <v>55171</v>
      </c>
      <c r="AG1233" s="80">
        <v>3</v>
      </c>
      <c r="AH1233" s="80"/>
      <c r="AI1233" s="80" t="s">
        <v>8794</v>
      </c>
      <c r="AJ1233" s="80" t="s">
        <v>8892</v>
      </c>
      <c r="AK1233" s="84" t="s">
        <v>10099</v>
      </c>
      <c r="AL1233" s="80"/>
      <c r="AM1233" s="82">
        <v>42434.641111111108</v>
      </c>
      <c r="AN1233" s="80" t="s">
        <v>11418</v>
      </c>
      <c r="AO1233" s="84" t="s">
        <v>12649</v>
      </c>
      <c r="AP1233" s="80" t="s">
        <v>66</v>
      </c>
      <c r="AQ1233" s="2"/>
      <c r="AR1233" s="3"/>
      <c r="AS1233" s="3"/>
      <c r="AT1233" s="3"/>
      <c r="AU1233" s="3"/>
    </row>
    <row r="1234" spans="1:47" x14ac:dyDescent="0.35">
      <c r="A1234" s="66" t="s">
        <v>1227</v>
      </c>
      <c r="B1234" s="67"/>
      <c r="C1234" s="67"/>
      <c r="D1234" s="68"/>
      <c r="E1234" s="70"/>
      <c r="F1234" s="104" t="s">
        <v>11349</v>
      </c>
      <c r="G1234" s="67"/>
      <c r="H1234" s="71"/>
      <c r="I1234" s="72"/>
      <c r="J1234" s="72"/>
      <c r="K1234" s="71" t="s">
        <v>13951</v>
      </c>
      <c r="L1234" s="75"/>
      <c r="M1234" s="76"/>
      <c r="N1234" s="76"/>
      <c r="O1234" s="77"/>
      <c r="P1234" s="78"/>
      <c r="Q1234" s="78"/>
      <c r="R1234" s="88"/>
      <c r="S1234" s="88"/>
      <c r="T1234" s="88"/>
      <c r="U1234" s="88"/>
      <c r="V1234" s="52"/>
      <c r="W1234" s="52"/>
      <c r="X1234" s="52"/>
      <c r="Y1234" s="52"/>
      <c r="Z1234" s="51"/>
      <c r="AA1234" s="73"/>
      <c r="AB1234" s="73"/>
      <c r="AC1234" s="74"/>
      <c r="AD1234" s="80">
        <v>336</v>
      </c>
      <c r="AE1234" s="80">
        <v>60</v>
      </c>
      <c r="AF1234" s="80">
        <v>2719</v>
      </c>
      <c r="AG1234" s="80">
        <v>64</v>
      </c>
      <c r="AH1234" s="80"/>
      <c r="AI1234" s="80"/>
      <c r="AJ1234" s="80" t="s">
        <v>9415</v>
      </c>
      <c r="AK1234" s="80"/>
      <c r="AL1234" s="80"/>
      <c r="AM1234" s="82">
        <v>41997.467118055552</v>
      </c>
      <c r="AN1234" s="80" t="s">
        <v>11418</v>
      </c>
      <c r="AO1234" s="84" t="s">
        <v>12650</v>
      </c>
      <c r="AP1234" s="80" t="s">
        <v>66</v>
      </c>
      <c r="AQ1234" s="2"/>
      <c r="AR1234" s="3"/>
      <c r="AS1234" s="3"/>
      <c r="AT1234" s="3"/>
      <c r="AU1234" s="3"/>
    </row>
    <row r="1235" spans="1:47" x14ac:dyDescent="0.35">
      <c r="A1235" s="66" t="s">
        <v>1233</v>
      </c>
      <c r="B1235" s="67"/>
      <c r="C1235" s="67"/>
      <c r="D1235" s="68"/>
      <c r="E1235" s="70"/>
      <c r="F1235" s="104" t="s">
        <v>11350</v>
      </c>
      <c r="G1235" s="67"/>
      <c r="H1235" s="71"/>
      <c r="I1235" s="72"/>
      <c r="J1235" s="72"/>
      <c r="K1235" s="71" t="s">
        <v>13952</v>
      </c>
      <c r="L1235" s="75"/>
      <c r="M1235" s="76"/>
      <c r="N1235" s="76"/>
      <c r="O1235" s="77"/>
      <c r="P1235" s="78"/>
      <c r="Q1235" s="78"/>
      <c r="R1235" s="88"/>
      <c r="S1235" s="88"/>
      <c r="T1235" s="88"/>
      <c r="U1235" s="88"/>
      <c r="V1235" s="52"/>
      <c r="W1235" s="52"/>
      <c r="X1235" s="52"/>
      <c r="Y1235" s="52"/>
      <c r="Z1235" s="51"/>
      <c r="AA1235" s="73"/>
      <c r="AB1235" s="73"/>
      <c r="AC1235" s="74"/>
      <c r="AD1235" s="80">
        <v>319</v>
      </c>
      <c r="AE1235" s="80">
        <v>57</v>
      </c>
      <c r="AF1235" s="80">
        <v>982</v>
      </c>
      <c r="AG1235" s="80">
        <v>29</v>
      </c>
      <c r="AH1235" s="80"/>
      <c r="AI1235" s="80" t="s">
        <v>8795</v>
      </c>
      <c r="AJ1235" s="80" t="s">
        <v>9217</v>
      </c>
      <c r="AK1235" s="80"/>
      <c r="AL1235" s="80"/>
      <c r="AM1235" s="82">
        <v>40591.010405092595</v>
      </c>
      <c r="AN1235" s="80" t="s">
        <v>11418</v>
      </c>
      <c r="AO1235" s="84" t="s">
        <v>12651</v>
      </c>
      <c r="AP1235" s="80" t="s">
        <v>66</v>
      </c>
      <c r="AQ1235" s="2"/>
      <c r="AR1235" s="3"/>
      <c r="AS1235" s="3"/>
      <c r="AT1235" s="3"/>
      <c r="AU1235" s="3"/>
    </row>
    <row r="1236" spans="1:47" x14ac:dyDescent="0.35">
      <c r="A1236" s="66" t="s">
        <v>1234</v>
      </c>
      <c r="B1236" s="67"/>
      <c r="C1236" s="67"/>
      <c r="D1236" s="68"/>
      <c r="E1236" s="70"/>
      <c r="F1236" s="104" t="s">
        <v>11351</v>
      </c>
      <c r="G1236" s="67"/>
      <c r="H1236" s="71"/>
      <c r="I1236" s="72"/>
      <c r="J1236" s="72"/>
      <c r="K1236" s="71" t="s">
        <v>13953</v>
      </c>
      <c r="L1236" s="75"/>
      <c r="M1236" s="76"/>
      <c r="N1236" s="76"/>
      <c r="O1236" s="77"/>
      <c r="P1236" s="78"/>
      <c r="Q1236" s="78"/>
      <c r="R1236" s="88"/>
      <c r="S1236" s="88"/>
      <c r="T1236" s="88"/>
      <c r="U1236" s="88"/>
      <c r="V1236" s="52"/>
      <c r="W1236" s="52"/>
      <c r="X1236" s="52"/>
      <c r="Y1236" s="52"/>
      <c r="Z1236" s="51"/>
      <c r="AA1236" s="73"/>
      <c r="AB1236" s="73"/>
      <c r="AC1236" s="74"/>
      <c r="AD1236" s="80">
        <v>250</v>
      </c>
      <c r="AE1236" s="80">
        <v>6</v>
      </c>
      <c r="AF1236" s="80">
        <v>39</v>
      </c>
      <c r="AG1236" s="80">
        <v>16</v>
      </c>
      <c r="AH1236" s="80"/>
      <c r="AI1236" s="80" t="s">
        <v>8796</v>
      </c>
      <c r="AJ1236" s="80" t="s">
        <v>8892</v>
      </c>
      <c r="AK1236" s="80"/>
      <c r="AL1236" s="80"/>
      <c r="AM1236" s="82">
        <v>44396.874351851853</v>
      </c>
      <c r="AN1236" s="80" t="s">
        <v>11418</v>
      </c>
      <c r="AO1236" s="84" t="s">
        <v>12652</v>
      </c>
      <c r="AP1236" s="80" t="s">
        <v>66</v>
      </c>
      <c r="AQ1236" s="2"/>
      <c r="AR1236" s="3"/>
      <c r="AS1236" s="3"/>
      <c r="AT1236" s="3"/>
      <c r="AU1236" s="3"/>
    </row>
    <row r="1237" spans="1:47" x14ac:dyDescent="0.35">
      <c r="A1237" s="66" t="s">
        <v>1237</v>
      </c>
      <c r="B1237" s="67"/>
      <c r="C1237" s="67"/>
      <c r="D1237" s="68"/>
      <c r="E1237" s="70"/>
      <c r="F1237" s="104" t="s">
        <v>11352</v>
      </c>
      <c r="G1237" s="67"/>
      <c r="H1237" s="71"/>
      <c r="I1237" s="72"/>
      <c r="J1237" s="72"/>
      <c r="K1237" s="71" t="s">
        <v>13954</v>
      </c>
      <c r="L1237" s="75"/>
      <c r="M1237" s="76"/>
      <c r="N1237" s="76"/>
      <c r="O1237" s="77"/>
      <c r="P1237" s="78"/>
      <c r="Q1237" s="78"/>
      <c r="R1237" s="88"/>
      <c r="S1237" s="88"/>
      <c r="T1237" s="88"/>
      <c r="U1237" s="88"/>
      <c r="V1237" s="52"/>
      <c r="W1237" s="52"/>
      <c r="X1237" s="52"/>
      <c r="Y1237" s="52"/>
      <c r="Z1237" s="51"/>
      <c r="AA1237" s="73"/>
      <c r="AB1237" s="73"/>
      <c r="AC1237" s="74"/>
      <c r="AD1237" s="80">
        <v>856</v>
      </c>
      <c r="AE1237" s="80">
        <v>730</v>
      </c>
      <c r="AF1237" s="80">
        <v>1909</v>
      </c>
      <c r="AG1237" s="80">
        <v>1000</v>
      </c>
      <c r="AH1237" s="80"/>
      <c r="AI1237" s="80" t="s">
        <v>8797</v>
      </c>
      <c r="AJ1237" s="80" t="s">
        <v>8875</v>
      </c>
      <c r="AK1237" s="84" t="s">
        <v>10100</v>
      </c>
      <c r="AL1237" s="80"/>
      <c r="AM1237" s="82">
        <v>41906.571412037039</v>
      </c>
      <c r="AN1237" s="80" t="s">
        <v>11418</v>
      </c>
      <c r="AO1237" s="84" t="s">
        <v>12653</v>
      </c>
      <c r="AP1237" s="80" t="s">
        <v>66</v>
      </c>
      <c r="AQ1237" s="2"/>
      <c r="AR1237" s="3"/>
      <c r="AS1237" s="3"/>
      <c r="AT1237" s="3"/>
      <c r="AU1237" s="3"/>
    </row>
    <row r="1238" spans="1:47" x14ac:dyDescent="0.35">
      <c r="A1238" s="66" t="s">
        <v>1475</v>
      </c>
      <c r="B1238" s="67"/>
      <c r="C1238" s="67"/>
      <c r="D1238" s="68"/>
      <c r="E1238" s="70"/>
      <c r="F1238" s="104" t="s">
        <v>10201</v>
      </c>
      <c r="G1238" s="67"/>
      <c r="H1238" s="71"/>
      <c r="I1238" s="72"/>
      <c r="J1238" s="72"/>
      <c r="K1238" s="71" t="s">
        <v>13955</v>
      </c>
      <c r="L1238" s="75"/>
      <c r="M1238" s="76"/>
      <c r="N1238" s="76"/>
      <c r="O1238" s="77"/>
      <c r="P1238" s="78"/>
      <c r="Q1238" s="78"/>
      <c r="R1238" s="88"/>
      <c r="S1238" s="88"/>
      <c r="T1238" s="88"/>
      <c r="U1238" s="88"/>
      <c r="V1238" s="52"/>
      <c r="W1238" s="52"/>
      <c r="X1238" s="52"/>
      <c r="Y1238" s="52"/>
      <c r="Z1238" s="51"/>
      <c r="AA1238" s="73"/>
      <c r="AB1238" s="73"/>
      <c r="AC1238" s="74"/>
      <c r="AD1238" s="80">
        <v>0</v>
      </c>
      <c r="AE1238" s="80">
        <v>0</v>
      </c>
      <c r="AF1238" s="80">
        <v>0</v>
      </c>
      <c r="AG1238" s="80">
        <v>0</v>
      </c>
      <c r="AH1238" s="80"/>
      <c r="AI1238" s="80"/>
      <c r="AJ1238" s="80"/>
      <c r="AK1238" s="80"/>
      <c r="AL1238" s="80"/>
      <c r="AM1238" s="82">
        <v>41452.381932870368</v>
      </c>
      <c r="AN1238" s="80" t="s">
        <v>11418</v>
      </c>
      <c r="AO1238" s="84" t="s">
        <v>12654</v>
      </c>
      <c r="AP1238" s="80" t="s">
        <v>65</v>
      </c>
      <c r="AQ1238" s="2"/>
      <c r="AR1238" s="3"/>
      <c r="AS1238" s="3"/>
      <c r="AT1238" s="3"/>
      <c r="AU1238" s="3"/>
    </row>
    <row r="1239" spans="1:47" x14ac:dyDescent="0.35">
      <c r="A1239" s="66" t="s">
        <v>1476</v>
      </c>
      <c r="B1239" s="67"/>
      <c r="C1239" s="67"/>
      <c r="D1239" s="68"/>
      <c r="E1239" s="70"/>
      <c r="F1239" s="104" t="s">
        <v>11353</v>
      </c>
      <c r="G1239" s="67"/>
      <c r="H1239" s="71"/>
      <c r="I1239" s="72"/>
      <c r="J1239" s="72"/>
      <c r="K1239" s="71" t="s">
        <v>13956</v>
      </c>
      <c r="L1239" s="75"/>
      <c r="M1239" s="76"/>
      <c r="N1239" s="76"/>
      <c r="O1239" s="77"/>
      <c r="P1239" s="78"/>
      <c r="Q1239" s="78"/>
      <c r="R1239" s="88"/>
      <c r="S1239" s="88"/>
      <c r="T1239" s="88"/>
      <c r="U1239" s="88"/>
      <c r="V1239" s="52"/>
      <c r="W1239" s="52"/>
      <c r="X1239" s="52"/>
      <c r="Y1239" s="52"/>
      <c r="Z1239" s="51"/>
      <c r="AA1239" s="73"/>
      <c r="AB1239" s="73"/>
      <c r="AC1239" s="74"/>
      <c r="AD1239" s="80">
        <v>289</v>
      </c>
      <c r="AE1239" s="80">
        <v>92</v>
      </c>
      <c r="AF1239" s="80">
        <v>1594</v>
      </c>
      <c r="AG1239" s="80">
        <v>836</v>
      </c>
      <c r="AH1239" s="80"/>
      <c r="AI1239" s="80" t="s">
        <v>8798</v>
      </c>
      <c r="AJ1239" s="80" t="s">
        <v>9416</v>
      </c>
      <c r="AK1239" s="84" t="s">
        <v>10101</v>
      </c>
      <c r="AL1239" s="80"/>
      <c r="AM1239" s="82">
        <v>39159.180590277778</v>
      </c>
      <c r="AN1239" s="80" t="s">
        <v>11418</v>
      </c>
      <c r="AO1239" s="84" t="s">
        <v>12655</v>
      </c>
      <c r="AP1239" s="80" t="s">
        <v>65</v>
      </c>
      <c r="AQ1239" s="2"/>
      <c r="AR1239" s="3"/>
      <c r="AS1239" s="3"/>
      <c r="AT1239" s="3"/>
      <c r="AU1239" s="3"/>
    </row>
    <row r="1240" spans="1:47" x14ac:dyDescent="0.35">
      <c r="A1240" s="66" t="s">
        <v>1239</v>
      </c>
      <c r="B1240" s="67"/>
      <c r="C1240" s="67"/>
      <c r="D1240" s="68"/>
      <c r="E1240" s="70"/>
      <c r="F1240" s="104" t="s">
        <v>11354</v>
      </c>
      <c r="G1240" s="67"/>
      <c r="H1240" s="71"/>
      <c r="I1240" s="72"/>
      <c r="J1240" s="72"/>
      <c r="K1240" s="71" t="s">
        <v>13957</v>
      </c>
      <c r="L1240" s="75"/>
      <c r="M1240" s="76"/>
      <c r="N1240" s="76"/>
      <c r="O1240" s="77"/>
      <c r="P1240" s="78"/>
      <c r="Q1240" s="78"/>
      <c r="R1240" s="88"/>
      <c r="S1240" s="88"/>
      <c r="T1240" s="88"/>
      <c r="U1240" s="88"/>
      <c r="V1240" s="52"/>
      <c r="W1240" s="52"/>
      <c r="X1240" s="52"/>
      <c r="Y1240" s="52"/>
      <c r="Z1240" s="51"/>
      <c r="AA1240" s="73"/>
      <c r="AB1240" s="73"/>
      <c r="AC1240" s="74"/>
      <c r="AD1240" s="80">
        <v>957</v>
      </c>
      <c r="AE1240" s="80">
        <v>554</v>
      </c>
      <c r="AF1240" s="80">
        <v>211</v>
      </c>
      <c r="AG1240" s="80">
        <v>29</v>
      </c>
      <c r="AH1240" s="80"/>
      <c r="AI1240" s="80" t="s">
        <v>8799</v>
      </c>
      <c r="AJ1240" s="80" t="s">
        <v>8936</v>
      </c>
      <c r="AK1240" s="84" t="s">
        <v>10102</v>
      </c>
      <c r="AL1240" s="80"/>
      <c r="AM1240" s="82">
        <v>44076.405011574076</v>
      </c>
      <c r="AN1240" s="80" t="s">
        <v>11418</v>
      </c>
      <c r="AO1240" s="84" t="s">
        <v>12656</v>
      </c>
      <c r="AP1240" s="80" t="s">
        <v>66</v>
      </c>
      <c r="AQ1240" s="2"/>
      <c r="AR1240" s="3"/>
      <c r="AS1240" s="3"/>
      <c r="AT1240" s="3"/>
      <c r="AU1240" s="3"/>
    </row>
    <row r="1241" spans="1:47" x14ac:dyDescent="0.35">
      <c r="A1241" s="66" t="s">
        <v>1240</v>
      </c>
      <c r="B1241" s="67"/>
      <c r="C1241" s="67"/>
      <c r="D1241" s="68"/>
      <c r="E1241" s="70"/>
      <c r="F1241" s="104" t="s">
        <v>11355</v>
      </c>
      <c r="G1241" s="67"/>
      <c r="H1241" s="71"/>
      <c r="I1241" s="72"/>
      <c r="J1241" s="72"/>
      <c r="K1241" s="71" t="s">
        <v>13958</v>
      </c>
      <c r="L1241" s="75"/>
      <c r="M1241" s="76"/>
      <c r="N1241" s="76"/>
      <c r="O1241" s="77"/>
      <c r="P1241" s="78"/>
      <c r="Q1241" s="78"/>
      <c r="R1241" s="88"/>
      <c r="S1241" s="88"/>
      <c r="T1241" s="88"/>
      <c r="U1241" s="88"/>
      <c r="V1241" s="52"/>
      <c r="W1241" s="52"/>
      <c r="X1241" s="52"/>
      <c r="Y1241" s="52"/>
      <c r="Z1241" s="51"/>
      <c r="AA1241" s="73"/>
      <c r="AB1241" s="73"/>
      <c r="AC1241" s="74"/>
      <c r="AD1241" s="80">
        <v>20</v>
      </c>
      <c r="AE1241" s="80">
        <v>9</v>
      </c>
      <c r="AF1241" s="80">
        <v>327</v>
      </c>
      <c r="AG1241" s="80">
        <v>0</v>
      </c>
      <c r="AH1241" s="80"/>
      <c r="AI1241" s="80"/>
      <c r="AJ1241" s="80"/>
      <c r="AK1241" s="80"/>
      <c r="AL1241" s="80"/>
      <c r="AM1241" s="82">
        <v>42304.578703703701</v>
      </c>
      <c r="AN1241" s="80" t="s">
        <v>11418</v>
      </c>
      <c r="AO1241" s="84" t="s">
        <v>12657</v>
      </c>
      <c r="AP1241" s="80" t="s">
        <v>66</v>
      </c>
      <c r="AQ1241" s="2"/>
      <c r="AR1241" s="3"/>
      <c r="AS1241" s="3"/>
      <c r="AT1241" s="3"/>
      <c r="AU1241" s="3"/>
    </row>
    <row r="1242" spans="1:47" x14ac:dyDescent="0.35">
      <c r="A1242" s="66" t="s">
        <v>1242</v>
      </c>
      <c r="B1242" s="67"/>
      <c r="C1242" s="67"/>
      <c r="D1242" s="68"/>
      <c r="E1242" s="70"/>
      <c r="F1242" s="104" t="s">
        <v>11356</v>
      </c>
      <c r="G1242" s="67"/>
      <c r="H1242" s="71"/>
      <c r="I1242" s="72"/>
      <c r="J1242" s="72"/>
      <c r="K1242" s="71" t="s">
        <v>13959</v>
      </c>
      <c r="L1242" s="75"/>
      <c r="M1242" s="76"/>
      <c r="N1242" s="76"/>
      <c r="O1242" s="77"/>
      <c r="P1242" s="78"/>
      <c r="Q1242" s="78"/>
      <c r="R1242" s="88"/>
      <c r="S1242" s="88"/>
      <c r="T1242" s="88"/>
      <c r="U1242" s="88"/>
      <c r="V1242" s="52"/>
      <c r="W1242" s="52"/>
      <c r="X1242" s="52"/>
      <c r="Y1242" s="52"/>
      <c r="Z1242" s="51"/>
      <c r="AA1242" s="73"/>
      <c r="AB1242" s="73"/>
      <c r="AC1242" s="74"/>
      <c r="AD1242" s="80">
        <v>0</v>
      </c>
      <c r="AE1242" s="80">
        <v>130</v>
      </c>
      <c r="AF1242" s="80">
        <v>4213</v>
      </c>
      <c r="AG1242" s="80">
        <v>0</v>
      </c>
      <c r="AH1242" s="80"/>
      <c r="AI1242" s="80" t="s">
        <v>8800</v>
      </c>
      <c r="AJ1242" s="80"/>
      <c r="AK1242" s="84" t="s">
        <v>10103</v>
      </c>
      <c r="AL1242" s="80"/>
      <c r="AM1242" s="82">
        <v>43846.69363425926</v>
      </c>
      <c r="AN1242" s="80" t="s">
        <v>11418</v>
      </c>
      <c r="AO1242" s="84" t="s">
        <v>12658</v>
      </c>
      <c r="AP1242" s="80" t="s">
        <v>66</v>
      </c>
      <c r="AQ1242" s="2"/>
      <c r="AR1242" s="3"/>
      <c r="AS1242" s="3"/>
      <c r="AT1242" s="3"/>
      <c r="AU1242" s="3"/>
    </row>
    <row r="1243" spans="1:47" x14ac:dyDescent="0.35">
      <c r="A1243" s="66" t="s">
        <v>1244</v>
      </c>
      <c r="B1243" s="67"/>
      <c r="C1243" s="67"/>
      <c r="D1243" s="68"/>
      <c r="E1243" s="70"/>
      <c r="F1243" s="104" t="s">
        <v>11357</v>
      </c>
      <c r="G1243" s="67"/>
      <c r="H1243" s="71"/>
      <c r="I1243" s="72"/>
      <c r="J1243" s="72"/>
      <c r="K1243" s="71" t="s">
        <v>13960</v>
      </c>
      <c r="L1243" s="75"/>
      <c r="M1243" s="76"/>
      <c r="N1243" s="76"/>
      <c r="O1243" s="77"/>
      <c r="P1243" s="78"/>
      <c r="Q1243" s="78"/>
      <c r="R1243" s="88"/>
      <c r="S1243" s="88"/>
      <c r="T1243" s="88"/>
      <c r="U1243" s="88"/>
      <c r="V1243" s="52"/>
      <c r="W1243" s="52"/>
      <c r="X1243" s="52"/>
      <c r="Y1243" s="52"/>
      <c r="Z1243" s="51"/>
      <c r="AA1243" s="73"/>
      <c r="AB1243" s="73"/>
      <c r="AC1243" s="74"/>
      <c r="AD1243" s="80">
        <v>2114</v>
      </c>
      <c r="AE1243" s="80">
        <v>1103</v>
      </c>
      <c r="AF1243" s="80">
        <v>5702</v>
      </c>
      <c r="AG1243" s="80">
        <v>2961</v>
      </c>
      <c r="AH1243" s="80"/>
      <c r="AI1243" s="80" t="s">
        <v>8801</v>
      </c>
      <c r="AJ1243" s="80" t="s">
        <v>9417</v>
      </c>
      <c r="AK1243" s="84" t="s">
        <v>10104</v>
      </c>
      <c r="AL1243" s="80"/>
      <c r="AM1243" s="82">
        <v>42088.634016203701</v>
      </c>
      <c r="AN1243" s="80" t="s">
        <v>11418</v>
      </c>
      <c r="AO1243" s="84" t="s">
        <v>12659</v>
      </c>
      <c r="AP1243" s="80" t="s">
        <v>66</v>
      </c>
      <c r="AQ1243" s="2"/>
      <c r="AR1243" s="3"/>
      <c r="AS1243" s="3"/>
      <c r="AT1243" s="3"/>
      <c r="AU1243" s="3"/>
    </row>
    <row r="1244" spans="1:47" x14ac:dyDescent="0.35">
      <c r="A1244" s="66" t="s">
        <v>1477</v>
      </c>
      <c r="B1244" s="67"/>
      <c r="C1244" s="67"/>
      <c r="D1244" s="68"/>
      <c r="E1244" s="70"/>
      <c r="F1244" s="104" t="s">
        <v>11358</v>
      </c>
      <c r="G1244" s="67"/>
      <c r="H1244" s="71"/>
      <c r="I1244" s="72"/>
      <c r="J1244" s="72"/>
      <c r="K1244" s="71" t="s">
        <v>13961</v>
      </c>
      <c r="L1244" s="75"/>
      <c r="M1244" s="76"/>
      <c r="N1244" s="76"/>
      <c r="O1244" s="77"/>
      <c r="P1244" s="78"/>
      <c r="Q1244" s="78"/>
      <c r="R1244" s="88"/>
      <c r="S1244" s="88"/>
      <c r="T1244" s="88"/>
      <c r="U1244" s="88"/>
      <c r="V1244" s="52"/>
      <c r="W1244" s="52"/>
      <c r="X1244" s="52"/>
      <c r="Y1244" s="52"/>
      <c r="Z1244" s="51"/>
      <c r="AA1244" s="73"/>
      <c r="AB1244" s="73"/>
      <c r="AC1244" s="74"/>
      <c r="AD1244" s="80">
        <v>31</v>
      </c>
      <c r="AE1244" s="80">
        <v>11</v>
      </c>
      <c r="AF1244" s="80">
        <v>49</v>
      </c>
      <c r="AG1244" s="80">
        <v>3</v>
      </c>
      <c r="AH1244" s="80"/>
      <c r="AI1244" s="80" t="s">
        <v>8802</v>
      </c>
      <c r="AJ1244" s="80"/>
      <c r="AK1244" s="84" t="s">
        <v>10105</v>
      </c>
      <c r="AL1244" s="80"/>
      <c r="AM1244" s="82">
        <v>44035.281666666669</v>
      </c>
      <c r="AN1244" s="80" t="s">
        <v>11418</v>
      </c>
      <c r="AO1244" s="84" t="s">
        <v>12660</v>
      </c>
      <c r="AP1244" s="80" t="s">
        <v>65</v>
      </c>
      <c r="AQ1244" s="2"/>
      <c r="AR1244" s="3"/>
      <c r="AS1244" s="3"/>
      <c r="AT1244" s="3"/>
      <c r="AU1244" s="3"/>
    </row>
    <row r="1245" spans="1:47" x14ac:dyDescent="0.35">
      <c r="A1245" s="66" t="s">
        <v>1247</v>
      </c>
      <c r="B1245" s="67"/>
      <c r="C1245" s="67"/>
      <c r="D1245" s="68"/>
      <c r="E1245" s="70"/>
      <c r="F1245" s="104" t="s">
        <v>11359</v>
      </c>
      <c r="G1245" s="67"/>
      <c r="H1245" s="71"/>
      <c r="I1245" s="72"/>
      <c r="J1245" s="72"/>
      <c r="K1245" s="71" t="s">
        <v>13962</v>
      </c>
      <c r="L1245" s="75"/>
      <c r="M1245" s="76"/>
      <c r="N1245" s="76"/>
      <c r="O1245" s="77"/>
      <c r="P1245" s="78"/>
      <c r="Q1245" s="78"/>
      <c r="R1245" s="88"/>
      <c r="S1245" s="88"/>
      <c r="T1245" s="88"/>
      <c r="U1245" s="88"/>
      <c r="V1245" s="52"/>
      <c r="W1245" s="52"/>
      <c r="X1245" s="52"/>
      <c r="Y1245" s="52"/>
      <c r="Z1245" s="51"/>
      <c r="AA1245" s="73"/>
      <c r="AB1245" s="73"/>
      <c r="AC1245" s="74"/>
      <c r="AD1245" s="80">
        <v>473</v>
      </c>
      <c r="AE1245" s="80">
        <v>362</v>
      </c>
      <c r="AF1245" s="80">
        <v>3865</v>
      </c>
      <c r="AG1245" s="80">
        <v>277</v>
      </c>
      <c r="AH1245" s="80"/>
      <c r="AI1245" s="80" t="s">
        <v>8803</v>
      </c>
      <c r="AJ1245" s="80"/>
      <c r="AK1245" s="84" t="s">
        <v>10106</v>
      </c>
      <c r="AL1245" s="80"/>
      <c r="AM1245" s="82">
        <v>40457.430752314816</v>
      </c>
      <c r="AN1245" s="80" t="s">
        <v>11418</v>
      </c>
      <c r="AO1245" s="84" t="s">
        <v>12661</v>
      </c>
      <c r="AP1245" s="80" t="s">
        <v>66</v>
      </c>
      <c r="AQ1245" s="2"/>
      <c r="AR1245" s="3"/>
      <c r="AS1245" s="3"/>
      <c r="AT1245" s="3"/>
      <c r="AU1245" s="3"/>
    </row>
    <row r="1246" spans="1:47" x14ac:dyDescent="0.35">
      <c r="A1246" s="66" t="s">
        <v>1248</v>
      </c>
      <c r="B1246" s="67"/>
      <c r="C1246" s="67"/>
      <c r="D1246" s="68"/>
      <c r="E1246" s="70"/>
      <c r="F1246" s="104" t="s">
        <v>11360</v>
      </c>
      <c r="G1246" s="67"/>
      <c r="H1246" s="71"/>
      <c r="I1246" s="72"/>
      <c r="J1246" s="72"/>
      <c r="K1246" s="71" t="s">
        <v>13963</v>
      </c>
      <c r="L1246" s="75"/>
      <c r="M1246" s="76"/>
      <c r="N1246" s="76"/>
      <c r="O1246" s="77"/>
      <c r="P1246" s="78"/>
      <c r="Q1246" s="78"/>
      <c r="R1246" s="88"/>
      <c r="S1246" s="88"/>
      <c r="T1246" s="88"/>
      <c r="U1246" s="88"/>
      <c r="V1246" s="52"/>
      <c r="W1246" s="52"/>
      <c r="X1246" s="52"/>
      <c r="Y1246" s="52"/>
      <c r="Z1246" s="51"/>
      <c r="AA1246" s="73"/>
      <c r="AB1246" s="73"/>
      <c r="AC1246" s="74"/>
      <c r="AD1246" s="80">
        <v>1046</v>
      </c>
      <c r="AE1246" s="80">
        <v>5574</v>
      </c>
      <c r="AF1246" s="80">
        <v>2852</v>
      </c>
      <c r="AG1246" s="80">
        <v>2466</v>
      </c>
      <c r="AH1246" s="80"/>
      <c r="AI1246" s="80" t="s">
        <v>8804</v>
      </c>
      <c r="AJ1246" s="80" t="s">
        <v>8882</v>
      </c>
      <c r="AK1246" s="84" t="s">
        <v>10107</v>
      </c>
      <c r="AL1246" s="80"/>
      <c r="AM1246" s="82">
        <v>40837.352118055554</v>
      </c>
      <c r="AN1246" s="80" t="s">
        <v>11418</v>
      </c>
      <c r="AO1246" s="84" t="s">
        <v>12662</v>
      </c>
      <c r="AP1246" s="80" t="s">
        <v>66</v>
      </c>
      <c r="AQ1246" s="2"/>
      <c r="AR1246" s="3"/>
      <c r="AS1246" s="3"/>
      <c r="AT1246" s="3"/>
      <c r="AU1246" s="3"/>
    </row>
    <row r="1247" spans="1:47" x14ac:dyDescent="0.35">
      <c r="A1247" s="66" t="s">
        <v>1249</v>
      </c>
      <c r="B1247" s="67"/>
      <c r="C1247" s="67"/>
      <c r="D1247" s="68"/>
      <c r="E1247" s="70"/>
      <c r="F1247" s="104" t="s">
        <v>11361</v>
      </c>
      <c r="G1247" s="67"/>
      <c r="H1247" s="71"/>
      <c r="I1247" s="72"/>
      <c r="J1247" s="72"/>
      <c r="K1247" s="71" t="s">
        <v>13964</v>
      </c>
      <c r="L1247" s="75"/>
      <c r="M1247" s="76"/>
      <c r="N1247" s="76"/>
      <c r="O1247" s="77"/>
      <c r="P1247" s="78"/>
      <c r="Q1247" s="78"/>
      <c r="R1247" s="88"/>
      <c r="S1247" s="88"/>
      <c r="T1247" s="88"/>
      <c r="U1247" s="88"/>
      <c r="V1247" s="52"/>
      <c r="W1247" s="52"/>
      <c r="X1247" s="52"/>
      <c r="Y1247" s="52"/>
      <c r="Z1247" s="51"/>
      <c r="AA1247" s="73"/>
      <c r="AB1247" s="73"/>
      <c r="AC1247" s="74"/>
      <c r="AD1247" s="80">
        <v>210</v>
      </c>
      <c r="AE1247" s="80">
        <v>2959</v>
      </c>
      <c r="AF1247" s="80">
        <v>4496</v>
      </c>
      <c r="AG1247" s="80">
        <v>979</v>
      </c>
      <c r="AH1247" s="80"/>
      <c r="AI1247" s="80" t="s">
        <v>8805</v>
      </c>
      <c r="AJ1247" s="80"/>
      <c r="AK1247" s="84" t="s">
        <v>10108</v>
      </c>
      <c r="AL1247" s="80"/>
      <c r="AM1247" s="82">
        <v>42837.623645833337</v>
      </c>
      <c r="AN1247" s="80" t="s">
        <v>11418</v>
      </c>
      <c r="AO1247" s="84" t="s">
        <v>12663</v>
      </c>
      <c r="AP1247" s="80" t="s">
        <v>66</v>
      </c>
      <c r="AQ1247" s="2"/>
      <c r="AR1247" s="3"/>
      <c r="AS1247" s="3"/>
      <c r="AT1247" s="3"/>
      <c r="AU1247" s="3"/>
    </row>
    <row r="1248" spans="1:47" x14ac:dyDescent="0.35">
      <c r="A1248" s="66" t="s">
        <v>1478</v>
      </c>
      <c r="B1248" s="67"/>
      <c r="C1248" s="67"/>
      <c r="D1248" s="68"/>
      <c r="E1248" s="70"/>
      <c r="F1248" s="104" t="s">
        <v>11362</v>
      </c>
      <c r="G1248" s="67"/>
      <c r="H1248" s="71"/>
      <c r="I1248" s="72"/>
      <c r="J1248" s="72"/>
      <c r="K1248" s="71" t="s">
        <v>13965</v>
      </c>
      <c r="L1248" s="75"/>
      <c r="M1248" s="76"/>
      <c r="N1248" s="76"/>
      <c r="O1248" s="77"/>
      <c r="P1248" s="78"/>
      <c r="Q1248" s="78"/>
      <c r="R1248" s="88"/>
      <c r="S1248" s="88"/>
      <c r="T1248" s="88"/>
      <c r="U1248" s="88"/>
      <c r="V1248" s="52"/>
      <c r="W1248" s="52"/>
      <c r="X1248" s="52"/>
      <c r="Y1248" s="52"/>
      <c r="Z1248" s="51"/>
      <c r="AA1248" s="73"/>
      <c r="AB1248" s="73"/>
      <c r="AC1248" s="74"/>
      <c r="AD1248" s="80">
        <v>157</v>
      </c>
      <c r="AE1248" s="80">
        <v>456550</v>
      </c>
      <c r="AF1248" s="80">
        <v>15385</v>
      </c>
      <c r="AG1248" s="80">
        <v>392</v>
      </c>
      <c r="AH1248" s="80"/>
      <c r="AI1248" s="80" t="s">
        <v>8806</v>
      </c>
      <c r="AJ1248" s="80" t="s">
        <v>9418</v>
      </c>
      <c r="AK1248" s="84" t="s">
        <v>10109</v>
      </c>
      <c r="AL1248" s="80"/>
      <c r="AM1248" s="82">
        <v>40477.73033564815</v>
      </c>
      <c r="AN1248" s="80" t="s">
        <v>11418</v>
      </c>
      <c r="AO1248" s="84" t="s">
        <v>12664</v>
      </c>
      <c r="AP1248" s="80" t="s">
        <v>65</v>
      </c>
      <c r="AQ1248" s="2"/>
      <c r="AR1248" s="3"/>
      <c r="AS1248" s="3"/>
      <c r="AT1248" s="3"/>
      <c r="AU1248" s="3"/>
    </row>
    <row r="1249" spans="1:47" x14ac:dyDescent="0.35">
      <c r="A1249" s="66" t="s">
        <v>1252</v>
      </c>
      <c r="B1249" s="67"/>
      <c r="C1249" s="67"/>
      <c r="D1249" s="68"/>
      <c r="E1249" s="70"/>
      <c r="F1249" s="104" t="s">
        <v>11363</v>
      </c>
      <c r="G1249" s="67"/>
      <c r="H1249" s="71"/>
      <c r="I1249" s="72"/>
      <c r="J1249" s="72"/>
      <c r="K1249" s="71" t="s">
        <v>13966</v>
      </c>
      <c r="L1249" s="75"/>
      <c r="M1249" s="76"/>
      <c r="N1249" s="76"/>
      <c r="O1249" s="77"/>
      <c r="P1249" s="78"/>
      <c r="Q1249" s="78"/>
      <c r="R1249" s="88"/>
      <c r="S1249" s="88"/>
      <c r="T1249" s="88"/>
      <c r="U1249" s="88"/>
      <c r="V1249" s="52"/>
      <c r="W1249" s="52"/>
      <c r="X1249" s="52"/>
      <c r="Y1249" s="52"/>
      <c r="Z1249" s="51"/>
      <c r="AA1249" s="73"/>
      <c r="AB1249" s="73"/>
      <c r="AC1249" s="74"/>
      <c r="AD1249" s="80">
        <v>69</v>
      </c>
      <c r="AE1249" s="80">
        <v>12</v>
      </c>
      <c r="AF1249" s="80">
        <v>285</v>
      </c>
      <c r="AG1249" s="80">
        <v>27</v>
      </c>
      <c r="AH1249" s="80"/>
      <c r="AI1249" s="80" t="s">
        <v>8807</v>
      </c>
      <c r="AJ1249" s="80" t="s">
        <v>9419</v>
      </c>
      <c r="AK1249" s="80"/>
      <c r="AL1249" s="80"/>
      <c r="AM1249" s="82">
        <v>42928.660543981481</v>
      </c>
      <c r="AN1249" s="80" t="s">
        <v>11418</v>
      </c>
      <c r="AO1249" s="84" t="s">
        <v>12665</v>
      </c>
      <c r="AP1249" s="80" t="s">
        <v>66</v>
      </c>
      <c r="AQ1249" s="2"/>
      <c r="AR1249" s="3"/>
      <c r="AS1249" s="3"/>
      <c r="AT1249" s="3"/>
      <c r="AU1249" s="3"/>
    </row>
    <row r="1250" spans="1:47" x14ac:dyDescent="0.35">
      <c r="A1250" s="66" t="s">
        <v>1253</v>
      </c>
      <c r="B1250" s="67"/>
      <c r="C1250" s="67"/>
      <c r="D1250" s="68"/>
      <c r="E1250" s="70"/>
      <c r="F1250" s="104" t="s">
        <v>11364</v>
      </c>
      <c r="G1250" s="67"/>
      <c r="H1250" s="71"/>
      <c r="I1250" s="72"/>
      <c r="J1250" s="72"/>
      <c r="K1250" s="71" t="s">
        <v>13967</v>
      </c>
      <c r="L1250" s="75"/>
      <c r="M1250" s="76"/>
      <c r="N1250" s="76"/>
      <c r="O1250" s="77"/>
      <c r="P1250" s="78"/>
      <c r="Q1250" s="78"/>
      <c r="R1250" s="88"/>
      <c r="S1250" s="88"/>
      <c r="T1250" s="88"/>
      <c r="U1250" s="88"/>
      <c r="V1250" s="52"/>
      <c r="W1250" s="52"/>
      <c r="X1250" s="52"/>
      <c r="Y1250" s="52"/>
      <c r="Z1250" s="51"/>
      <c r="AA1250" s="73"/>
      <c r="AB1250" s="73"/>
      <c r="AC1250" s="74"/>
      <c r="AD1250" s="80">
        <v>103</v>
      </c>
      <c r="AE1250" s="80">
        <v>56</v>
      </c>
      <c r="AF1250" s="80">
        <v>822</v>
      </c>
      <c r="AG1250" s="80">
        <v>27</v>
      </c>
      <c r="AH1250" s="80"/>
      <c r="AI1250" s="80" t="s">
        <v>8808</v>
      </c>
      <c r="AJ1250" s="80" t="s">
        <v>9420</v>
      </c>
      <c r="AK1250" s="84" t="s">
        <v>10110</v>
      </c>
      <c r="AL1250" s="80"/>
      <c r="AM1250" s="82">
        <v>40986.900104166663</v>
      </c>
      <c r="AN1250" s="80" t="s">
        <v>11418</v>
      </c>
      <c r="AO1250" s="84" t="s">
        <v>12666</v>
      </c>
      <c r="AP1250" s="80" t="s">
        <v>66</v>
      </c>
      <c r="AQ1250" s="2"/>
      <c r="AR1250" s="3"/>
      <c r="AS1250" s="3"/>
      <c r="AT1250" s="3"/>
      <c r="AU1250" s="3"/>
    </row>
    <row r="1251" spans="1:47" x14ac:dyDescent="0.35">
      <c r="A1251" s="66" t="s">
        <v>1254</v>
      </c>
      <c r="B1251" s="67"/>
      <c r="C1251" s="67"/>
      <c r="D1251" s="68"/>
      <c r="E1251" s="70"/>
      <c r="F1251" s="104" t="s">
        <v>11365</v>
      </c>
      <c r="G1251" s="67"/>
      <c r="H1251" s="71"/>
      <c r="I1251" s="72"/>
      <c r="J1251" s="72"/>
      <c r="K1251" s="71" t="s">
        <v>13968</v>
      </c>
      <c r="L1251" s="75"/>
      <c r="M1251" s="76"/>
      <c r="N1251" s="76"/>
      <c r="O1251" s="77"/>
      <c r="P1251" s="78"/>
      <c r="Q1251" s="78"/>
      <c r="R1251" s="88"/>
      <c r="S1251" s="88"/>
      <c r="T1251" s="88"/>
      <c r="U1251" s="88"/>
      <c r="V1251" s="52"/>
      <c r="W1251" s="52"/>
      <c r="X1251" s="52"/>
      <c r="Y1251" s="52"/>
      <c r="Z1251" s="51"/>
      <c r="AA1251" s="73"/>
      <c r="AB1251" s="73"/>
      <c r="AC1251" s="74"/>
      <c r="AD1251" s="80">
        <v>426</v>
      </c>
      <c r="AE1251" s="80">
        <v>164</v>
      </c>
      <c r="AF1251" s="80">
        <v>534</v>
      </c>
      <c r="AG1251" s="80">
        <v>64</v>
      </c>
      <c r="AH1251" s="80"/>
      <c r="AI1251" s="80" t="s">
        <v>8809</v>
      </c>
      <c r="AJ1251" s="80" t="s">
        <v>9421</v>
      </c>
      <c r="AK1251" s="84" t="s">
        <v>10111</v>
      </c>
      <c r="AL1251" s="80"/>
      <c r="AM1251" s="82">
        <v>39981.460081018522</v>
      </c>
      <c r="AN1251" s="80" t="s">
        <v>11418</v>
      </c>
      <c r="AO1251" s="84" t="s">
        <v>12667</v>
      </c>
      <c r="AP1251" s="80" t="s">
        <v>66</v>
      </c>
      <c r="AQ1251" s="2"/>
      <c r="AR1251" s="3"/>
      <c r="AS1251" s="3"/>
      <c r="AT1251" s="3"/>
      <c r="AU1251" s="3"/>
    </row>
    <row r="1252" spans="1:47" x14ac:dyDescent="0.35">
      <c r="A1252" s="66" t="s">
        <v>1255</v>
      </c>
      <c r="B1252" s="67"/>
      <c r="C1252" s="67"/>
      <c r="D1252" s="68"/>
      <c r="E1252" s="70"/>
      <c r="F1252" s="104" t="s">
        <v>11366</v>
      </c>
      <c r="G1252" s="67"/>
      <c r="H1252" s="71"/>
      <c r="I1252" s="72"/>
      <c r="J1252" s="72"/>
      <c r="K1252" s="71" t="s">
        <v>13969</v>
      </c>
      <c r="L1252" s="75"/>
      <c r="M1252" s="76"/>
      <c r="N1252" s="76"/>
      <c r="O1252" s="77"/>
      <c r="P1252" s="78"/>
      <c r="Q1252" s="78"/>
      <c r="R1252" s="88"/>
      <c r="S1252" s="88"/>
      <c r="T1252" s="88"/>
      <c r="U1252" s="88"/>
      <c r="V1252" s="52"/>
      <c r="W1252" s="52"/>
      <c r="X1252" s="52"/>
      <c r="Y1252" s="52"/>
      <c r="Z1252" s="51"/>
      <c r="AA1252" s="73"/>
      <c r="AB1252" s="73"/>
      <c r="AC1252" s="74"/>
      <c r="AD1252" s="80">
        <v>816</v>
      </c>
      <c r="AE1252" s="80">
        <v>16875</v>
      </c>
      <c r="AF1252" s="80">
        <v>10916</v>
      </c>
      <c r="AG1252" s="80">
        <v>5803</v>
      </c>
      <c r="AH1252" s="80"/>
      <c r="AI1252" s="80" t="s">
        <v>8810</v>
      </c>
      <c r="AJ1252" s="80"/>
      <c r="AK1252" s="84" t="s">
        <v>10112</v>
      </c>
      <c r="AL1252" s="80"/>
      <c r="AM1252" s="82">
        <v>41163.659722222219</v>
      </c>
      <c r="AN1252" s="80" t="s">
        <v>11418</v>
      </c>
      <c r="AO1252" s="84" t="s">
        <v>12668</v>
      </c>
      <c r="AP1252" s="80" t="s">
        <v>66</v>
      </c>
      <c r="AQ1252" s="2"/>
      <c r="AR1252" s="3"/>
      <c r="AS1252" s="3"/>
      <c r="AT1252" s="3"/>
      <c r="AU1252" s="3"/>
    </row>
    <row r="1253" spans="1:47" x14ac:dyDescent="0.35">
      <c r="A1253" s="66" t="s">
        <v>1257</v>
      </c>
      <c r="B1253" s="67"/>
      <c r="C1253" s="67"/>
      <c r="D1253" s="68"/>
      <c r="E1253" s="70"/>
      <c r="F1253" s="104" t="s">
        <v>11367</v>
      </c>
      <c r="G1253" s="67"/>
      <c r="H1253" s="71"/>
      <c r="I1253" s="72"/>
      <c r="J1253" s="72"/>
      <c r="K1253" s="71" t="s">
        <v>13970</v>
      </c>
      <c r="L1253" s="75"/>
      <c r="M1253" s="76"/>
      <c r="N1253" s="76"/>
      <c r="O1253" s="77"/>
      <c r="P1253" s="78"/>
      <c r="Q1253" s="78"/>
      <c r="R1253" s="88"/>
      <c r="S1253" s="88"/>
      <c r="T1253" s="88"/>
      <c r="U1253" s="88"/>
      <c r="V1253" s="52"/>
      <c r="W1253" s="52"/>
      <c r="X1253" s="52"/>
      <c r="Y1253" s="52"/>
      <c r="Z1253" s="51"/>
      <c r="AA1253" s="73"/>
      <c r="AB1253" s="73"/>
      <c r="AC1253" s="74"/>
      <c r="AD1253" s="80">
        <v>614</v>
      </c>
      <c r="AE1253" s="80">
        <v>1156</v>
      </c>
      <c r="AF1253" s="80">
        <v>4334</v>
      </c>
      <c r="AG1253" s="80">
        <v>225</v>
      </c>
      <c r="AH1253" s="80"/>
      <c r="AI1253" s="80" t="s">
        <v>8811</v>
      </c>
      <c r="AJ1253" s="80" t="s">
        <v>8875</v>
      </c>
      <c r="AK1253" s="84" t="s">
        <v>10113</v>
      </c>
      <c r="AL1253" s="80"/>
      <c r="AM1253" s="82">
        <v>40250.755231481482</v>
      </c>
      <c r="AN1253" s="80" t="s">
        <v>11418</v>
      </c>
      <c r="AO1253" s="84" t="s">
        <v>12669</v>
      </c>
      <c r="AP1253" s="80" t="s">
        <v>66</v>
      </c>
      <c r="AQ1253" s="2"/>
      <c r="AR1253" s="3"/>
      <c r="AS1253" s="3"/>
      <c r="AT1253" s="3"/>
      <c r="AU1253" s="3"/>
    </row>
    <row r="1254" spans="1:47" x14ac:dyDescent="0.35">
      <c r="A1254" s="66" t="s">
        <v>1258</v>
      </c>
      <c r="B1254" s="67"/>
      <c r="C1254" s="67"/>
      <c r="D1254" s="68"/>
      <c r="E1254" s="70"/>
      <c r="F1254" s="104" t="s">
        <v>11368</v>
      </c>
      <c r="G1254" s="67"/>
      <c r="H1254" s="71"/>
      <c r="I1254" s="72"/>
      <c r="J1254" s="72"/>
      <c r="K1254" s="71" t="s">
        <v>13971</v>
      </c>
      <c r="L1254" s="75"/>
      <c r="M1254" s="76"/>
      <c r="N1254" s="76"/>
      <c r="O1254" s="77"/>
      <c r="P1254" s="78"/>
      <c r="Q1254" s="78"/>
      <c r="R1254" s="88"/>
      <c r="S1254" s="88"/>
      <c r="T1254" s="88"/>
      <c r="U1254" s="88"/>
      <c r="V1254" s="52"/>
      <c r="W1254" s="52"/>
      <c r="X1254" s="52"/>
      <c r="Y1254" s="52"/>
      <c r="Z1254" s="51"/>
      <c r="AA1254" s="73"/>
      <c r="AB1254" s="73"/>
      <c r="AC1254" s="74"/>
      <c r="AD1254" s="80">
        <v>1402</v>
      </c>
      <c r="AE1254" s="80">
        <v>1861</v>
      </c>
      <c r="AF1254" s="80">
        <v>4523</v>
      </c>
      <c r="AG1254" s="80">
        <v>801</v>
      </c>
      <c r="AH1254" s="80"/>
      <c r="AI1254" s="80" t="s">
        <v>8812</v>
      </c>
      <c r="AJ1254" s="80" t="s">
        <v>8892</v>
      </c>
      <c r="AK1254" s="84" t="s">
        <v>10114</v>
      </c>
      <c r="AL1254" s="80"/>
      <c r="AM1254" s="82">
        <v>40963.629999999997</v>
      </c>
      <c r="AN1254" s="80" t="s">
        <v>11418</v>
      </c>
      <c r="AO1254" s="84" t="s">
        <v>12670</v>
      </c>
      <c r="AP1254" s="80" t="s">
        <v>66</v>
      </c>
      <c r="AQ1254" s="2"/>
      <c r="AR1254" s="3"/>
      <c r="AS1254" s="3"/>
      <c r="AT1254" s="3"/>
      <c r="AU1254" s="3"/>
    </row>
    <row r="1255" spans="1:47" x14ac:dyDescent="0.35">
      <c r="A1255" s="66" t="s">
        <v>1260</v>
      </c>
      <c r="B1255" s="67"/>
      <c r="C1255" s="67"/>
      <c r="D1255" s="68"/>
      <c r="E1255" s="70"/>
      <c r="F1255" s="104" t="s">
        <v>11369</v>
      </c>
      <c r="G1255" s="67"/>
      <c r="H1255" s="71"/>
      <c r="I1255" s="72"/>
      <c r="J1255" s="72"/>
      <c r="K1255" s="71" t="s">
        <v>13972</v>
      </c>
      <c r="L1255" s="75"/>
      <c r="M1255" s="76"/>
      <c r="N1255" s="76"/>
      <c r="O1255" s="77"/>
      <c r="P1255" s="78"/>
      <c r="Q1255" s="78"/>
      <c r="R1255" s="88"/>
      <c r="S1255" s="88"/>
      <c r="T1255" s="88"/>
      <c r="U1255" s="88"/>
      <c r="V1255" s="52"/>
      <c r="W1255" s="52"/>
      <c r="X1255" s="52"/>
      <c r="Y1255" s="52"/>
      <c r="Z1255" s="51"/>
      <c r="AA1255" s="73"/>
      <c r="AB1255" s="73"/>
      <c r="AC1255" s="74"/>
      <c r="AD1255" s="80">
        <v>47</v>
      </c>
      <c r="AE1255" s="80">
        <v>69</v>
      </c>
      <c r="AF1255" s="80">
        <v>992</v>
      </c>
      <c r="AG1255" s="80">
        <v>9</v>
      </c>
      <c r="AH1255" s="80"/>
      <c r="AI1255" s="80" t="s">
        <v>8813</v>
      </c>
      <c r="AJ1255" s="80" t="s">
        <v>9422</v>
      </c>
      <c r="AK1255" s="84" t="s">
        <v>10115</v>
      </c>
      <c r="AL1255" s="80"/>
      <c r="AM1255" s="82">
        <v>41683.656689814816</v>
      </c>
      <c r="AN1255" s="80" t="s">
        <v>11418</v>
      </c>
      <c r="AO1255" s="84" t="s">
        <v>12671</v>
      </c>
      <c r="AP1255" s="80" t="s">
        <v>66</v>
      </c>
      <c r="AQ1255" s="2"/>
      <c r="AR1255" s="3"/>
      <c r="AS1255" s="3"/>
      <c r="AT1255" s="3"/>
      <c r="AU1255" s="3"/>
    </row>
    <row r="1256" spans="1:47" x14ac:dyDescent="0.35">
      <c r="A1256" s="66" t="s">
        <v>1261</v>
      </c>
      <c r="B1256" s="67"/>
      <c r="C1256" s="67"/>
      <c r="D1256" s="68"/>
      <c r="E1256" s="70"/>
      <c r="F1256" s="104" t="s">
        <v>11370</v>
      </c>
      <c r="G1256" s="67"/>
      <c r="H1256" s="71"/>
      <c r="I1256" s="72"/>
      <c r="J1256" s="72"/>
      <c r="K1256" s="71" t="s">
        <v>13973</v>
      </c>
      <c r="L1256" s="75"/>
      <c r="M1256" s="76"/>
      <c r="N1256" s="76"/>
      <c r="O1256" s="77"/>
      <c r="P1256" s="78"/>
      <c r="Q1256" s="78"/>
      <c r="R1256" s="88"/>
      <c r="S1256" s="88"/>
      <c r="T1256" s="88"/>
      <c r="U1256" s="88"/>
      <c r="V1256" s="52"/>
      <c r="W1256" s="52"/>
      <c r="X1256" s="52"/>
      <c r="Y1256" s="52"/>
      <c r="Z1256" s="51"/>
      <c r="AA1256" s="73"/>
      <c r="AB1256" s="73"/>
      <c r="AC1256" s="74"/>
      <c r="AD1256" s="80">
        <v>566</v>
      </c>
      <c r="AE1256" s="80">
        <v>485</v>
      </c>
      <c r="AF1256" s="80">
        <v>1102</v>
      </c>
      <c r="AG1256" s="80">
        <v>188</v>
      </c>
      <c r="AH1256" s="80"/>
      <c r="AI1256" s="80" t="s">
        <v>8814</v>
      </c>
      <c r="AJ1256" s="80" t="s">
        <v>8875</v>
      </c>
      <c r="AK1256" s="84" t="s">
        <v>10116</v>
      </c>
      <c r="AL1256" s="80"/>
      <c r="AM1256" s="82">
        <v>42081.635625000003</v>
      </c>
      <c r="AN1256" s="80" t="s">
        <v>11418</v>
      </c>
      <c r="AO1256" s="84" t="s">
        <v>12672</v>
      </c>
      <c r="AP1256" s="80" t="s">
        <v>66</v>
      </c>
      <c r="AQ1256" s="2"/>
      <c r="AR1256" s="3"/>
      <c r="AS1256" s="3"/>
      <c r="AT1256" s="3"/>
      <c r="AU1256" s="3"/>
    </row>
    <row r="1257" spans="1:47" x14ac:dyDescent="0.35">
      <c r="A1257" s="66" t="s">
        <v>1265</v>
      </c>
      <c r="B1257" s="67"/>
      <c r="C1257" s="67"/>
      <c r="D1257" s="68"/>
      <c r="E1257" s="70"/>
      <c r="F1257" s="104" t="s">
        <v>11371</v>
      </c>
      <c r="G1257" s="67"/>
      <c r="H1257" s="71"/>
      <c r="I1257" s="72"/>
      <c r="J1257" s="72"/>
      <c r="K1257" s="71" t="s">
        <v>13974</v>
      </c>
      <c r="L1257" s="75"/>
      <c r="M1257" s="76"/>
      <c r="N1257" s="76"/>
      <c r="O1257" s="77"/>
      <c r="P1257" s="78"/>
      <c r="Q1257" s="78"/>
      <c r="R1257" s="88"/>
      <c r="S1257" s="88"/>
      <c r="T1257" s="88"/>
      <c r="U1257" s="88"/>
      <c r="V1257" s="52"/>
      <c r="W1257" s="52"/>
      <c r="X1257" s="52"/>
      <c r="Y1257" s="52"/>
      <c r="Z1257" s="51"/>
      <c r="AA1257" s="73"/>
      <c r="AB1257" s="73"/>
      <c r="AC1257" s="74"/>
      <c r="AD1257" s="80">
        <v>23</v>
      </c>
      <c r="AE1257" s="80">
        <v>16</v>
      </c>
      <c r="AF1257" s="80">
        <v>128</v>
      </c>
      <c r="AG1257" s="80">
        <v>19</v>
      </c>
      <c r="AH1257" s="80"/>
      <c r="AI1257" s="80" t="s">
        <v>8815</v>
      </c>
      <c r="AJ1257" s="80" t="s">
        <v>8893</v>
      </c>
      <c r="AK1257" s="84" t="s">
        <v>10117</v>
      </c>
      <c r="AL1257" s="80"/>
      <c r="AM1257" s="82">
        <v>43920.425543981481</v>
      </c>
      <c r="AN1257" s="80" t="s">
        <v>11418</v>
      </c>
      <c r="AO1257" s="84" t="s">
        <v>12673</v>
      </c>
      <c r="AP1257" s="80" t="s">
        <v>66</v>
      </c>
      <c r="AQ1257" s="2"/>
      <c r="AR1257" s="3"/>
      <c r="AS1257" s="3"/>
      <c r="AT1257" s="3"/>
      <c r="AU1257" s="3"/>
    </row>
    <row r="1258" spans="1:47" x14ac:dyDescent="0.35">
      <c r="A1258" s="66" t="s">
        <v>1266</v>
      </c>
      <c r="B1258" s="67"/>
      <c r="C1258" s="67"/>
      <c r="D1258" s="68"/>
      <c r="E1258" s="70"/>
      <c r="F1258" s="104" t="s">
        <v>11372</v>
      </c>
      <c r="G1258" s="67"/>
      <c r="H1258" s="71"/>
      <c r="I1258" s="72"/>
      <c r="J1258" s="72"/>
      <c r="K1258" s="71" t="s">
        <v>13975</v>
      </c>
      <c r="L1258" s="75"/>
      <c r="M1258" s="76"/>
      <c r="N1258" s="76"/>
      <c r="O1258" s="77"/>
      <c r="P1258" s="78"/>
      <c r="Q1258" s="78"/>
      <c r="R1258" s="88"/>
      <c r="S1258" s="88"/>
      <c r="T1258" s="88"/>
      <c r="U1258" s="88"/>
      <c r="V1258" s="52"/>
      <c r="W1258" s="52"/>
      <c r="X1258" s="52"/>
      <c r="Y1258" s="52"/>
      <c r="Z1258" s="51"/>
      <c r="AA1258" s="73"/>
      <c r="AB1258" s="73"/>
      <c r="AC1258" s="74"/>
      <c r="AD1258" s="80">
        <v>218</v>
      </c>
      <c r="AE1258" s="80">
        <v>264</v>
      </c>
      <c r="AF1258" s="80">
        <v>1316</v>
      </c>
      <c r="AG1258" s="80">
        <v>308</v>
      </c>
      <c r="AH1258" s="80"/>
      <c r="AI1258" s="80" t="s">
        <v>8816</v>
      </c>
      <c r="AJ1258" s="80" t="s">
        <v>8892</v>
      </c>
      <c r="AK1258" s="84" t="s">
        <v>10118</v>
      </c>
      <c r="AL1258" s="80"/>
      <c r="AM1258" s="82">
        <v>43249.310370370367</v>
      </c>
      <c r="AN1258" s="80" t="s">
        <v>11418</v>
      </c>
      <c r="AO1258" s="84" t="s">
        <v>12674</v>
      </c>
      <c r="AP1258" s="80" t="s">
        <v>66</v>
      </c>
      <c r="AQ1258" s="2"/>
      <c r="AR1258" s="3"/>
      <c r="AS1258" s="3"/>
      <c r="AT1258" s="3"/>
      <c r="AU1258" s="3"/>
    </row>
    <row r="1259" spans="1:47" x14ac:dyDescent="0.35">
      <c r="A1259" s="66" t="s">
        <v>1267</v>
      </c>
      <c r="B1259" s="67"/>
      <c r="C1259" s="67"/>
      <c r="D1259" s="68"/>
      <c r="E1259" s="70"/>
      <c r="F1259" s="104" t="s">
        <v>11373</v>
      </c>
      <c r="G1259" s="67"/>
      <c r="H1259" s="71"/>
      <c r="I1259" s="72"/>
      <c r="J1259" s="72"/>
      <c r="K1259" s="71" t="s">
        <v>13976</v>
      </c>
      <c r="L1259" s="75"/>
      <c r="M1259" s="76"/>
      <c r="N1259" s="76"/>
      <c r="O1259" s="77"/>
      <c r="P1259" s="78"/>
      <c r="Q1259" s="78"/>
      <c r="R1259" s="88"/>
      <c r="S1259" s="88"/>
      <c r="T1259" s="88"/>
      <c r="U1259" s="88"/>
      <c r="V1259" s="52"/>
      <c r="W1259" s="52"/>
      <c r="X1259" s="52"/>
      <c r="Y1259" s="52"/>
      <c r="Z1259" s="51"/>
      <c r="AA1259" s="73"/>
      <c r="AB1259" s="73"/>
      <c r="AC1259" s="74"/>
      <c r="AD1259" s="80">
        <v>1779</v>
      </c>
      <c r="AE1259" s="80">
        <v>2941</v>
      </c>
      <c r="AF1259" s="80">
        <v>7033</v>
      </c>
      <c r="AG1259" s="80">
        <v>827</v>
      </c>
      <c r="AH1259" s="80"/>
      <c r="AI1259" s="80" t="s">
        <v>8817</v>
      </c>
      <c r="AJ1259" s="80" t="s">
        <v>8892</v>
      </c>
      <c r="AK1259" s="84" t="s">
        <v>10119</v>
      </c>
      <c r="AL1259" s="80"/>
      <c r="AM1259" s="82">
        <v>40513.875243055554</v>
      </c>
      <c r="AN1259" s="80" t="s">
        <v>11418</v>
      </c>
      <c r="AO1259" s="84" t="s">
        <v>12675</v>
      </c>
      <c r="AP1259" s="80" t="s">
        <v>66</v>
      </c>
      <c r="AQ1259" s="2"/>
      <c r="AR1259" s="3"/>
      <c r="AS1259" s="3"/>
      <c r="AT1259" s="3"/>
      <c r="AU1259" s="3"/>
    </row>
    <row r="1260" spans="1:47" x14ac:dyDescent="0.35">
      <c r="A1260" s="66" t="s">
        <v>1269</v>
      </c>
      <c r="B1260" s="67"/>
      <c r="C1260" s="67"/>
      <c r="D1260" s="68"/>
      <c r="E1260" s="70"/>
      <c r="F1260" s="104" t="s">
        <v>11374</v>
      </c>
      <c r="G1260" s="67"/>
      <c r="H1260" s="71"/>
      <c r="I1260" s="72"/>
      <c r="J1260" s="72"/>
      <c r="K1260" s="71" t="s">
        <v>13977</v>
      </c>
      <c r="L1260" s="75"/>
      <c r="M1260" s="76"/>
      <c r="N1260" s="76"/>
      <c r="O1260" s="77"/>
      <c r="P1260" s="78"/>
      <c r="Q1260" s="78"/>
      <c r="R1260" s="88"/>
      <c r="S1260" s="88"/>
      <c r="T1260" s="88"/>
      <c r="U1260" s="88"/>
      <c r="V1260" s="52"/>
      <c r="W1260" s="52"/>
      <c r="X1260" s="52"/>
      <c r="Y1260" s="52"/>
      <c r="Z1260" s="51"/>
      <c r="AA1260" s="73"/>
      <c r="AB1260" s="73"/>
      <c r="AC1260" s="74"/>
      <c r="AD1260" s="80">
        <v>127</v>
      </c>
      <c r="AE1260" s="80">
        <v>9779</v>
      </c>
      <c r="AF1260" s="80">
        <v>30382</v>
      </c>
      <c r="AG1260" s="80">
        <v>507</v>
      </c>
      <c r="AH1260" s="80"/>
      <c r="AI1260" s="80" t="s">
        <v>8818</v>
      </c>
      <c r="AJ1260" s="80" t="s">
        <v>8875</v>
      </c>
      <c r="AK1260" s="84" t="s">
        <v>10120</v>
      </c>
      <c r="AL1260" s="80"/>
      <c r="AM1260" s="82">
        <v>40246.580625000002</v>
      </c>
      <c r="AN1260" s="80" t="s">
        <v>11418</v>
      </c>
      <c r="AO1260" s="84" t="s">
        <v>12676</v>
      </c>
      <c r="AP1260" s="80" t="s">
        <v>66</v>
      </c>
      <c r="AQ1260" s="2"/>
      <c r="AR1260" s="3"/>
      <c r="AS1260" s="3"/>
      <c r="AT1260" s="3"/>
      <c r="AU1260" s="3"/>
    </row>
    <row r="1261" spans="1:47" x14ac:dyDescent="0.35">
      <c r="A1261" s="66" t="s">
        <v>1270</v>
      </c>
      <c r="B1261" s="67"/>
      <c r="C1261" s="67"/>
      <c r="D1261" s="68"/>
      <c r="E1261" s="70"/>
      <c r="F1261" s="104" t="s">
        <v>11375</v>
      </c>
      <c r="G1261" s="67"/>
      <c r="H1261" s="71"/>
      <c r="I1261" s="72"/>
      <c r="J1261" s="72"/>
      <c r="K1261" s="71" t="s">
        <v>13978</v>
      </c>
      <c r="L1261" s="75"/>
      <c r="M1261" s="76"/>
      <c r="N1261" s="76"/>
      <c r="O1261" s="77"/>
      <c r="P1261" s="78"/>
      <c r="Q1261" s="78"/>
      <c r="R1261" s="88"/>
      <c r="S1261" s="88"/>
      <c r="T1261" s="88"/>
      <c r="U1261" s="88"/>
      <c r="V1261" s="52"/>
      <c r="W1261" s="52"/>
      <c r="X1261" s="52"/>
      <c r="Y1261" s="52"/>
      <c r="Z1261" s="51"/>
      <c r="AA1261" s="73"/>
      <c r="AB1261" s="73"/>
      <c r="AC1261" s="74"/>
      <c r="AD1261" s="80">
        <v>477</v>
      </c>
      <c r="AE1261" s="80">
        <v>899</v>
      </c>
      <c r="AF1261" s="80">
        <v>4352</v>
      </c>
      <c r="AG1261" s="80">
        <v>1092</v>
      </c>
      <c r="AH1261" s="80"/>
      <c r="AI1261" s="80" t="s">
        <v>8819</v>
      </c>
      <c r="AJ1261" s="80" t="s">
        <v>9423</v>
      </c>
      <c r="AK1261" s="84" t="s">
        <v>10121</v>
      </c>
      <c r="AL1261" s="80"/>
      <c r="AM1261" s="82">
        <v>40374.548715277779</v>
      </c>
      <c r="AN1261" s="80" t="s">
        <v>11418</v>
      </c>
      <c r="AO1261" s="84" t="s">
        <v>12677</v>
      </c>
      <c r="AP1261" s="80" t="s">
        <v>66</v>
      </c>
      <c r="AQ1261" s="2"/>
      <c r="AR1261" s="3"/>
      <c r="AS1261" s="3"/>
      <c r="AT1261" s="3"/>
      <c r="AU1261" s="3"/>
    </row>
    <row r="1262" spans="1:47" x14ac:dyDescent="0.35">
      <c r="A1262" s="66" t="s">
        <v>1479</v>
      </c>
      <c r="B1262" s="67"/>
      <c r="C1262" s="67"/>
      <c r="D1262" s="68"/>
      <c r="E1262" s="70"/>
      <c r="F1262" s="104" t="s">
        <v>11376</v>
      </c>
      <c r="G1262" s="67"/>
      <c r="H1262" s="71"/>
      <c r="I1262" s="72"/>
      <c r="J1262" s="72"/>
      <c r="K1262" s="71" t="s">
        <v>13979</v>
      </c>
      <c r="L1262" s="75"/>
      <c r="M1262" s="76"/>
      <c r="N1262" s="76"/>
      <c r="O1262" s="77"/>
      <c r="P1262" s="78"/>
      <c r="Q1262" s="78"/>
      <c r="R1262" s="88"/>
      <c r="S1262" s="88"/>
      <c r="T1262" s="88"/>
      <c r="U1262" s="88"/>
      <c r="V1262" s="52"/>
      <c r="W1262" s="52"/>
      <c r="X1262" s="52"/>
      <c r="Y1262" s="52"/>
      <c r="Z1262" s="51"/>
      <c r="AA1262" s="73"/>
      <c r="AB1262" s="73"/>
      <c r="AC1262" s="74"/>
      <c r="AD1262" s="80">
        <v>121</v>
      </c>
      <c r="AE1262" s="80">
        <v>147</v>
      </c>
      <c r="AF1262" s="80">
        <v>46</v>
      </c>
      <c r="AG1262" s="80">
        <v>69</v>
      </c>
      <c r="AH1262" s="80"/>
      <c r="AI1262" s="80"/>
      <c r="AJ1262" s="80" t="s">
        <v>9424</v>
      </c>
      <c r="AK1262" s="80"/>
      <c r="AL1262" s="80"/>
      <c r="AM1262" s="82">
        <v>39554.838425925926</v>
      </c>
      <c r="AN1262" s="80" t="s">
        <v>11418</v>
      </c>
      <c r="AO1262" s="84" t="s">
        <v>12678</v>
      </c>
      <c r="AP1262" s="80" t="s">
        <v>65</v>
      </c>
      <c r="AQ1262" s="2"/>
      <c r="AR1262" s="3"/>
      <c r="AS1262" s="3"/>
      <c r="AT1262" s="3"/>
      <c r="AU1262" s="3"/>
    </row>
    <row r="1263" spans="1:47" x14ac:dyDescent="0.35">
      <c r="A1263" s="66" t="s">
        <v>1272</v>
      </c>
      <c r="B1263" s="67"/>
      <c r="C1263" s="67"/>
      <c r="D1263" s="68"/>
      <c r="E1263" s="70"/>
      <c r="F1263" s="104" t="s">
        <v>11377</v>
      </c>
      <c r="G1263" s="67"/>
      <c r="H1263" s="71"/>
      <c r="I1263" s="72"/>
      <c r="J1263" s="72"/>
      <c r="K1263" s="71" t="s">
        <v>13980</v>
      </c>
      <c r="L1263" s="75"/>
      <c r="M1263" s="76"/>
      <c r="N1263" s="76"/>
      <c r="O1263" s="77"/>
      <c r="P1263" s="78"/>
      <c r="Q1263" s="78"/>
      <c r="R1263" s="88"/>
      <c r="S1263" s="88"/>
      <c r="T1263" s="88"/>
      <c r="U1263" s="88"/>
      <c r="V1263" s="52"/>
      <c r="W1263" s="52"/>
      <c r="X1263" s="52"/>
      <c r="Y1263" s="52"/>
      <c r="Z1263" s="51"/>
      <c r="AA1263" s="73"/>
      <c r="AB1263" s="73"/>
      <c r="AC1263" s="74"/>
      <c r="AD1263" s="80">
        <v>0</v>
      </c>
      <c r="AE1263" s="80">
        <v>5</v>
      </c>
      <c r="AF1263" s="80">
        <v>27</v>
      </c>
      <c r="AG1263" s="80">
        <v>0</v>
      </c>
      <c r="AH1263" s="80"/>
      <c r="AI1263" s="80" t="s">
        <v>8820</v>
      </c>
      <c r="AJ1263" s="80"/>
      <c r="AK1263" s="80"/>
      <c r="AL1263" s="80"/>
      <c r="AM1263" s="82">
        <v>44053.334120370368</v>
      </c>
      <c r="AN1263" s="80" t="s">
        <v>11418</v>
      </c>
      <c r="AO1263" s="84" t="s">
        <v>12679</v>
      </c>
      <c r="AP1263" s="80" t="s">
        <v>66</v>
      </c>
      <c r="AQ1263" s="2"/>
      <c r="AR1263" s="3"/>
      <c r="AS1263" s="3"/>
      <c r="AT1263" s="3"/>
      <c r="AU1263" s="3"/>
    </row>
    <row r="1264" spans="1:47" x14ac:dyDescent="0.35">
      <c r="A1264" s="66" t="s">
        <v>1273</v>
      </c>
      <c r="B1264" s="67"/>
      <c r="C1264" s="67"/>
      <c r="D1264" s="68"/>
      <c r="E1264" s="70"/>
      <c r="F1264" s="104" t="s">
        <v>11378</v>
      </c>
      <c r="G1264" s="67"/>
      <c r="H1264" s="71"/>
      <c r="I1264" s="72"/>
      <c r="J1264" s="72"/>
      <c r="K1264" s="71" t="s">
        <v>13981</v>
      </c>
      <c r="L1264" s="75"/>
      <c r="M1264" s="76"/>
      <c r="N1264" s="76"/>
      <c r="O1264" s="77"/>
      <c r="P1264" s="78"/>
      <c r="Q1264" s="78"/>
      <c r="R1264" s="88"/>
      <c r="S1264" s="88"/>
      <c r="T1264" s="88"/>
      <c r="U1264" s="88"/>
      <c r="V1264" s="52"/>
      <c r="W1264" s="52"/>
      <c r="X1264" s="52"/>
      <c r="Y1264" s="52"/>
      <c r="Z1264" s="51"/>
      <c r="AA1264" s="73"/>
      <c r="AB1264" s="73"/>
      <c r="AC1264" s="74"/>
      <c r="AD1264" s="80">
        <v>129</v>
      </c>
      <c r="AE1264" s="80">
        <v>141</v>
      </c>
      <c r="AF1264" s="80">
        <v>4229</v>
      </c>
      <c r="AG1264" s="80">
        <v>1906</v>
      </c>
      <c r="AH1264" s="80"/>
      <c r="AI1264" s="80" t="s">
        <v>8821</v>
      </c>
      <c r="AJ1264" s="80" t="s">
        <v>9425</v>
      </c>
      <c r="AK1264" s="84" t="s">
        <v>10122</v>
      </c>
      <c r="AL1264" s="80"/>
      <c r="AM1264" s="82">
        <v>42632.470636574071</v>
      </c>
      <c r="AN1264" s="80" t="s">
        <v>11418</v>
      </c>
      <c r="AO1264" s="84" t="s">
        <v>12680</v>
      </c>
      <c r="AP1264" s="80" t="s">
        <v>66</v>
      </c>
      <c r="AQ1264" s="2"/>
      <c r="AR1264" s="3"/>
      <c r="AS1264" s="3"/>
      <c r="AT1264" s="3"/>
      <c r="AU1264" s="3"/>
    </row>
    <row r="1265" spans="1:47" x14ac:dyDescent="0.35">
      <c r="A1265" s="66" t="s">
        <v>1275</v>
      </c>
      <c r="B1265" s="67"/>
      <c r="C1265" s="67"/>
      <c r="D1265" s="68"/>
      <c r="E1265" s="70"/>
      <c r="F1265" s="104" t="s">
        <v>11379</v>
      </c>
      <c r="G1265" s="67"/>
      <c r="H1265" s="71"/>
      <c r="I1265" s="72"/>
      <c r="J1265" s="72"/>
      <c r="K1265" s="71" t="s">
        <v>13982</v>
      </c>
      <c r="L1265" s="75"/>
      <c r="M1265" s="76"/>
      <c r="N1265" s="76"/>
      <c r="O1265" s="77"/>
      <c r="P1265" s="78"/>
      <c r="Q1265" s="78"/>
      <c r="R1265" s="88"/>
      <c r="S1265" s="88"/>
      <c r="T1265" s="88"/>
      <c r="U1265" s="88"/>
      <c r="V1265" s="52"/>
      <c r="W1265" s="52"/>
      <c r="X1265" s="52"/>
      <c r="Y1265" s="52"/>
      <c r="Z1265" s="51"/>
      <c r="AA1265" s="73"/>
      <c r="AB1265" s="73"/>
      <c r="AC1265" s="74"/>
      <c r="AD1265" s="80">
        <v>8</v>
      </c>
      <c r="AE1265" s="80">
        <v>3</v>
      </c>
      <c r="AF1265" s="80">
        <v>23</v>
      </c>
      <c r="AG1265" s="80">
        <v>0</v>
      </c>
      <c r="AH1265" s="80"/>
      <c r="AI1265" s="80" t="s">
        <v>8822</v>
      </c>
      <c r="AJ1265" s="80" t="s">
        <v>9426</v>
      </c>
      <c r="AK1265" s="84" t="s">
        <v>10123</v>
      </c>
      <c r="AL1265" s="80"/>
      <c r="AM1265" s="82">
        <v>44374.941238425927</v>
      </c>
      <c r="AN1265" s="80" t="s">
        <v>11418</v>
      </c>
      <c r="AO1265" s="84" t="s">
        <v>12681</v>
      </c>
      <c r="AP1265" s="80" t="s">
        <v>66</v>
      </c>
      <c r="AQ1265" s="2"/>
      <c r="AR1265" s="3"/>
      <c r="AS1265" s="3"/>
      <c r="AT1265" s="3"/>
      <c r="AU1265" s="3"/>
    </row>
    <row r="1266" spans="1:47" x14ac:dyDescent="0.35">
      <c r="A1266" s="66" t="s">
        <v>1278</v>
      </c>
      <c r="B1266" s="67"/>
      <c r="C1266" s="67"/>
      <c r="D1266" s="68"/>
      <c r="E1266" s="70"/>
      <c r="F1266" s="104" t="s">
        <v>11380</v>
      </c>
      <c r="G1266" s="67"/>
      <c r="H1266" s="71"/>
      <c r="I1266" s="72"/>
      <c r="J1266" s="72"/>
      <c r="K1266" s="71" t="s">
        <v>13983</v>
      </c>
      <c r="L1266" s="75"/>
      <c r="M1266" s="76"/>
      <c r="N1266" s="76"/>
      <c r="O1266" s="77"/>
      <c r="P1266" s="78"/>
      <c r="Q1266" s="78"/>
      <c r="R1266" s="88"/>
      <c r="S1266" s="88"/>
      <c r="T1266" s="88"/>
      <c r="U1266" s="88"/>
      <c r="V1266" s="52"/>
      <c r="W1266" s="52"/>
      <c r="X1266" s="52"/>
      <c r="Y1266" s="52"/>
      <c r="Z1266" s="51"/>
      <c r="AA1266" s="73"/>
      <c r="AB1266" s="73"/>
      <c r="AC1266" s="74"/>
      <c r="AD1266" s="80">
        <v>536</v>
      </c>
      <c r="AE1266" s="80">
        <v>927</v>
      </c>
      <c r="AF1266" s="80">
        <v>1047</v>
      </c>
      <c r="AG1266" s="80">
        <v>1241</v>
      </c>
      <c r="AH1266" s="80"/>
      <c r="AI1266" s="80" t="s">
        <v>8823</v>
      </c>
      <c r="AJ1266" s="80" t="s">
        <v>9427</v>
      </c>
      <c r="AK1266" s="84" t="s">
        <v>10124</v>
      </c>
      <c r="AL1266" s="80"/>
      <c r="AM1266" s="82">
        <v>42384.561168981483</v>
      </c>
      <c r="AN1266" s="80" t="s">
        <v>11418</v>
      </c>
      <c r="AO1266" s="84" t="s">
        <v>12682</v>
      </c>
      <c r="AP1266" s="80" t="s">
        <v>66</v>
      </c>
      <c r="AQ1266" s="2"/>
      <c r="AR1266" s="3"/>
      <c r="AS1266" s="3"/>
      <c r="AT1266" s="3"/>
      <c r="AU1266" s="3"/>
    </row>
    <row r="1267" spans="1:47" x14ac:dyDescent="0.35">
      <c r="A1267" s="66" t="s">
        <v>1280</v>
      </c>
      <c r="B1267" s="67"/>
      <c r="C1267" s="67"/>
      <c r="D1267" s="68"/>
      <c r="E1267" s="70"/>
      <c r="F1267" s="104" t="s">
        <v>11381</v>
      </c>
      <c r="G1267" s="67"/>
      <c r="H1267" s="71"/>
      <c r="I1267" s="72"/>
      <c r="J1267" s="72"/>
      <c r="K1267" s="71" t="s">
        <v>13984</v>
      </c>
      <c r="L1267" s="75"/>
      <c r="M1267" s="76"/>
      <c r="N1267" s="76"/>
      <c r="O1267" s="77"/>
      <c r="P1267" s="78"/>
      <c r="Q1267" s="78"/>
      <c r="R1267" s="88"/>
      <c r="S1267" s="88"/>
      <c r="T1267" s="88"/>
      <c r="U1267" s="88"/>
      <c r="V1267" s="52"/>
      <c r="W1267" s="52"/>
      <c r="X1267" s="52"/>
      <c r="Y1267" s="52"/>
      <c r="Z1267" s="51"/>
      <c r="AA1267" s="73"/>
      <c r="AB1267" s="73"/>
      <c r="AC1267" s="74"/>
      <c r="AD1267" s="80">
        <v>262</v>
      </c>
      <c r="AE1267" s="80">
        <v>400</v>
      </c>
      <c r="AF1267" s="80">
        <v>3145</v>
      </c>
      <c r="AG1267" s="80">
        <v>366</v>
      </c>
      <c r="AH1267" s="80"/>
      <c r="AI1267" s="80" t="s">
        <v>8824</v>
      </c>
      <c r="AJ1267" s="80" t="s">
        <v>8881</v>
      </c>
      <c r="AK1267" s="84" t="s">
        <v>10125</v>
      </c>
      <c r="AL1267" s="80"/>
      <c r="AM1267" s="82">
        <v>40439.686944444446</v>
      </c>
      <c r="AN1267" s="80" t="s">
        <v>11418</v>
      </c>
      <c r="AO1267" s="84" t="s">
        <v>12683</v>
      </c>
      <c r="AP1267" s="80" t="s">
        <v>66</v>
      </c>
      <c r="AQ1267" s="2"/>
      <c r="AR1267" s="3"/>
      <c r="AS1267" s="3"/>
      <c r="AT1267" s="3"/>
      <c r="AU1267" s="3"/>
    </row>
    <row r="1268" spans="1:47" x14ac:dyDescent="0.35">
      <c r="A1268" s="66" t="s">
        <v>1282</v>
      </c>
      <c r="B1268" s="67"/>
      <c r="C1268" s="67"/>
      <c r="D1268" s="68"/>
      <c r="E1268" s="70"/>
      <c r="F1268" s="104" t="s">
        <v>11382</v>
      </c>
      <c r="G1268" s="67"/>
      <c r="H1268" s="71"/>
      <c r="I1268" s="72"/>
      <c r="J1268" s="72"/>
      <c r="K1268" s="71" t="s">
        <v>13985</v>
      </c>
      <c r="L1268" s="75"/>
      <c r="M1268" s="76"/>
      <c r="N1268" s="76"/>
      <c r="O1268" s="77"/>
      <c r="P1268" s="78"/>
      <c r="Q1268" s="78"/>
      <c r="R1268" s="88"/>
      <c r="S1268" s="88"/>
      <c r="T1268" s="88"/>
      <c r="U1268" s="88"/>
      <c r="V1268" s="52"/>
      <c r="W1268" s="52"/>
      <c r="X1268" s="52"/>
      <c r="Y1268" s="52"/>
      <c r="Z1268" s="51"/>
      <c r="AA1268" s="73"/>
      <c r="AB1268" s="73"/>
      <c r="AC1268" s="74"/>
      <c r="AD1268" s="80">
        <v>742</v>
      </c>
      <c r="AE1268" s="80">
        <v>572</v>
      </c>
      <c r="AF1268" s="80">
        <v>1070</v>
      </c>
      <c r="AG1268" s="80">
        <v>760</v>
      </c>
      <c r="AH1268" s="80"/>
      <c r="AI1268" s="80" t="s">
        <v>8825</v>
      </c>
      <c r="AJ1268" s="80" t="s">
        <v>8892</v>
      </c>
      <c r="AK1268" s="84" t="s">
        <v>10126</v>
      </c>
      <c r="AL1268" s="80"/>
      <c r="AM1268" s="82">
        <v>40970.689212962963</v>
      </c>
      <c r="AN1268" s="80" t="s">
        <v>11418</v>
      </c>
      <c r="AO1268" s="84" t="s">
        <v>12684</v>
      </c>
      <c r="AP1268" s="80" t="s">
        <v>66</v>
      </c>
      <c r="AQ1268" s="2"/>
      <c r="AR1268" s="3"/>
      <c r="AS1268" s="3"/>
      <c r="AT1268" s="3"/>
      <c r="AU1268" s="3"/>
    </row>
    <row r="1269" spans="1:47" x14ac:dyDescent="0.35">
      <c r="A1269" s="66" t="s">
        <v>1480</v>
      </c>
      <c r="B1269" s="67"/>
      <c r="C1269" s="67"/>
      <c r="D1269" s="68"/>
      <c r="E1269" s="70"/>
      <c r="F1269" s="104" t="s">
        <v>11383</v>
      </c>
      <c r="G1269" s="67"/>
      <c r="H1269" s="71"/>
      <c r="I1269" s="72"/>
      <c r="J1269" s="72"/>
      <c r="K1269" s="71" t="s">
        <v>13986</v>
      </c>
      <c r="L1269" s="75"/>
      <c r="M1269" s="76"/>
      <c r="N1269" s="76"/>
      <c r="O1269" s="77"/>
      <c r="P1269" s="78"/>
      <c r="Q1269" s="78"/>
      <c r="R1269" s="88"/>
      <c r="S1269" s="88"/>
      <c r="T1269" s="88"/>
      <c r="U1269" s="88"/>
      <c r="V1269" s="52"/>
      <c r="W1269" s="52"/>
      <c r="X1269" s="52"/>
      <c r="Y1269" s="52"/>
      <c r="Z1269" s="51"/>
      <c r="AA1269" s="73"/>
      <c r="AB1269" s="73"/>
      <c r="AC1269" s="74"/>
      <c r="AD1269" s="80">
        <v>331</v>
      </c>
      <c r="AE1269" s="80">
        <v>33506</v>
      </c>
      <c r="AF1269" s="80">
        <v>22217</v>
      </c>
      <c r="AG1269" s="80">
        <v>16618</v>
      </c>
      <c r="AH1269" s="80"/>
      <c r="AI1269" s="80" t="s">
        <v>8826</v>
      </c>
      <c r="AJ1269" s="80" t="s">
        <v>9425</v>
      </c>
      <c r="AK1269" s="84" t="s">
        <v>10127</v>
      </c>
      <c r="AL1269" s="80"/>
      <c r="AM1269" s="82">
        <v>40358.862986111111</v>
      </c>
      <c r="AN1269" s="80" t="s">
        <v>11418</v>
      </c>
      <c r="AO1269" s="84" t="s">
        <v>12685</v>
      </c>
      <c r="AP1269" s="80" t="s">
        <v>65</v>
      </c>
      <c r="AQ1269" s="2"/>
      <c r="AR1269" s="3"/>
      <c r="AS1269" s="3"/>
      <c r="AT1269" s="3"/>
      <c r="AU1269" s="3"/>
    </row>
    <row r="1270" spans="1:47" x14ac:dyDescent="0.35">
      <c r="A1270" s="66" t="s">
        <v>1481</v>
      </c>
      <c r="B1270" s="67"/>
      <c r="C1270" s="67"/>
      <c r="D1270" s="68"/>
      <c r="E1270" s="70"/>
      <c r="F1270" s="104" t="s">
        <v>11384</v>
      </c>
      <c r="G1270" s="67"/>
      <c r="H1270" s="71"/>
      <c r="I1270" s="72"/>
      <c r="J1270" s="72"/>
      <c r="K1270" s="71" t="s">
        <v>13987</v>
      </c>
      <c r="L1270" s="75"/>
      <c r="M1270" s="76"/>
      <c r="N1270" s="76"/>
      <c r="O1270" s="77"/>
      <c r="P1270" s="78"/>
      <c r="Q1270" s="78"/>
      <c r="R1270" s="88"/>
      <c r="S1270" s="88"/>
      <c r="T1270" s="88"/>
      <c r="U1270" s="88"/>
      <c r="V1270" s="52"/>
      <c r="W1270" s="52"/>
      <c r="X1270" s="52"/>
      <c r="Y1270" s="52"/>
      <c r="Z1270" s="51"/>
      <c r="AA1270" s="73"/>
      <c r="AB1270" s="73"/>
      <c r="AC1270" s="74"/>
      <c r="AD1270" s="80">
        <v>921</v>
      </c>
      <c r="AE1270" s="80">
        <v>140248</v>
      </c>
      <c r="AF1270" s="80">
        <v>26619</v>
      </c>
      <c r="AG1270" s="80">
        <v>5390</v>
      </c>
      <c r="AH1270" s="80"/>
      <c r="AI1270" s="80" t="s">
        <v>8827</v>
      </c>
      <c r="AJ1270" s="80" t="s">
        <v>8892</v>
      </c>
      <c r="AK1270" s="84" t="s">
        <v>10128</v>
      </c>
      <c r="AL1270" s="80"/>
      <c r="AM1270" s="82">
        <v>40337.324652777781</v>
      </c>
      <c r="AN1270" s="80" t="s">
        <v>11418</v>
      </c>
      <c r="AO1270" s="84" t="s">
        <v>12686</v>
      </c>
      <c r="AP1270" s="80" t="s">
        <v>65</v>
      </c>
      <c r="AQ1270" s="2"/>
      <c r="AR1270" s="3"/>
      <c r="AS1270" s="3"/>
      <c r="AT1270" s="3"/>
      <c r="AU1270" s="3"/>
    </row>
    <row r="1271" spans="1:47" x14ac:dyDescent="0.35">
      <c r="A1271" s="66" t="s">
        <v>1482</v>
      </c>
      <c r="B1271" s="67"/>
      <c r="C1271" s="67"/>
      <c r="D1271" s="68"/>
      <c r="E1271" s="70"/>
      <c r="F1271" s="104" t="s">
        <v>11385</v>
      </c>
      <c r="G1271" s="67"/>
      <c r="H1271" s="71"/>
      <c r="I1271" s="72"/>
      <c r="J1271" s="72"/>
      <c r="K1271" s="71" t="s">
        <v>13988</v>
      </c>
      <c r="L1271" s="75"/>
      <c r="M1271" s="76"/>
      <c r="N1271" s="76"/>
      <c r="O1271" s="77"/>
      <c r="P1271" s="78"/>
      <c r="Q1271" s="78"/>
      <c r="R1271" s="88"/>
      <c r="S1271" s="88"/>
      <c r="T1271" s="88"/>
      <c r="U1271" s="88"/>
      <c r="V1271" s="52"/>
      <c r="W1271" s="52"/>
      <c r="X1271" s="52"/>
      <c r="Y1271" s="52"/>
      <c r="Z1271" s="51"/>
      <c r="AA1271" s="73"/>
      <c r="AB1271" s="73"/>
      <c r="AC1271" s="74"/>
      <c r="AD1271" s="80">
        <v>303</v>
      </c>
      <c r="AE1271" s="80">
        <v>898</v>
      </c>
      <c r="AF1271" s="80">
        <v>918</v>
      </c>
      <c r="AG1271" s="80">
        <v>485</v>
      </c>
      <c r="AH1271" s="80"/>
      <c r="AI1271" s="80" t="s">
        <v>8828</v>
      </c>
      <c r="AJ1271" s="80" t="s">
        <v>8943</v>
      </c>
      <c r="AK1271" s="84" t="s">
        <v>10129</v>
      </c>
      <c r="AL1271" s="80"/>
      <c r="AM1271" s="82">
        <v>43591.53229166667</v>
      </c>
      <c r="AN1271" s="80" t="s">
        <v>11418</v>
      </c>
      <c r="AO1271" s="84" t="s">
        <v>12687</v>
      </c>
      <c r="AP1271" s="80" t="s">
        <v>65</v>
      </c>
      <c r="AQ1271" s="2"/>
      <c r="AR1271" s="3"/>
      <c r="AS1271" s="3"/>
      <c r="AT1271" s="3"/>
      <c r="AU1271" s="3"/>
    </row>
    <row r="1272" spans="1:47" x14ac:dyDescent="0.35">
      <c r="A1272" s="66" t="s">
        <v>1289</v>
      </c>
      <c r="B1272" s="67"/>
      <c r="C1272" s="67"/>
      <c r="D1272" s="68"/>
      <c r="E1272" s="70"/>
      <c r="F1272" s="104" t="s">
        <v>11386</v>
      </c>
      <c r="G1272" s="67"/>
      <c r="H1272" s="71"/>
      <c r="I1272" s="72"/>
      <c r="J1272" s="72"/>
      <c r="K1272" s="71" t="s">
        <v>13989</v>
      </c>
      <c r="L1272" s="75"/>
      <c r="M1272" s="76"/>
      <c r="N1272" s="76"/>
      <c r="O1272" s="77"/>
      <c r="P1272" s="78"/>
      <c r="Q1272" s="78"/>
      <c r="R1272" s="88"/>
      <c r="S1272" s="88"/>
      <c r="T1272" s="88"/>
      <c r="U1272" s="88"/>
      <c r="V1272" s="52"/>
      <c r="W1272" s="52"/>
      <c r="X1272" s="52"/>
      <c r="Y1272" s="52"/>
      <c r="Z1272" s="51"/>
      <c r="AA1272" s="73"/>
      <c r="AB1272" s="73"/>
      <c r="AC1272" s="74"/>
      <c r="AD1272" s="80">
        <v>686</v>
      </c>
      <c r="AE1272" s="80">
        <v>4261</v>
      </c>
      <c r="AF1272" s="80">
        <v>1688</v>
      </c>
      <c r="AG1272" s="80">
        <v>643</v>
      </c>
      <c r="AH1272" s="80"/>
      <c r="AI1272" s="80" t="s">
        <v>8829</v>
      </c>
      <c r="AJ1272" s="80"/>
      <c r="AK1272" s="84" t="s">
        <v>10130</v>
      </c>
      <c r="AL1272" s="80"/>
      <c r="AM1272" s="82">
        <v>40991.60193287037</v>
      </c>
      <c r="AN1272" s="80" t="s">
        <v>11418</v>
      </c>
      <c r="AO1272" s="84" t="s">
        <v>12688</v>
      </c>
      <c r="AP1272" s="80" t="s">
        <v>66</v>
      </c>
      <c r="AQ1272" s="2"/>
      <c r="AR1272" s="3"/>
      <c r="AS1272" s="3"/>
      <c r="AT1272" s="3"/>
      <c r="AU1272" s="3"/>
    </row>
    <row r="1273" spans="1:47" x14ac:dyDescent="0.35">
      <c r="A1273" s="66" t="s">
        <v>1299</v>
      </c>
      <c r="B1273" s="67"/>
      <c r="C1273" s="67"/>
      <c r="D1273" s="68"/>
      <c r="E1273" s="70"/>
      <c r="F1273" s="104" t="s">
        <v>11387</v>
      </c>
      <c r="G1273" s="67"/>
      <c r="H1273" s="71"/>
      <c r="I1273" s="72"/>
      <c r="J1273" s="72"/>
      <c r="K1273" s="71" t="s">
        <v>13990</v>
      </c>
      <c r="L1273" s="75"/>
      <c r="M1273" s="76"/>
      <c r="N1273" s="76"/>
      <c r="O1273" s="77"/>
      <c r="P1273" s="78"/>
      <c r="Q1273" s="78"/>
      <c r="R1273" s="88"/>
      <c r="S1273" s="88"/>
      <c r="T1273" s="88"/>
      <c r="U1273" s="88"/>
      <c r="V1273" s="52"/>
      <c r="W1273" s="52"/>
      <c r="X1273" s="52"/>
      <c r="Y1273" s="52"/>
      <c r="Z1273" s="51"/>
      <c r="AA1273" s="73"/>
      <c r="AB1273" s="73"/>
      <c r="AC1273" s="74"/>
      <c r="AD1273" s="80">
        <v>759</v>
      </c>
      <c r="AE1273" s="80">
        <v>861</v>
      </c>
      <c r="AF1273" s="80">
        <v>86377</v>
      </c>
      <c r="AG1273" s="80">
        <v>165020</v>
      </c>
      <c r="AH1273" s="80"/>
      <c r="AI1273" s="80" t="s">
        <v>8830</v>
      </c>
      <c r="AJ1273" s="80" t="s">
        <v>9428</v>
      </c>
      <c r="AK1273" s="84" t="s">
        <v>10131</v>
      </c>
      <c r="AL1273" s="80"/>
      <c r="AM1273" s="82">
        <v>41703.674745370372</v>
      </c>
      <c r="AN1273" s="80" t="s">
        <v>11418</v>
      </c>
      <c r="AO1273" s="84" t="s">
        <v>12689</v>
      </c>
      <c r="AP1273" s="80" t="s">
        <v>66</v>
      </c>
      <c r="AQ1273" s="2"/>
      <c r="AR1273" s="3"/>
      <c r="AS1273" s="3"/>
      <c r="AT1273" s="3"/>
      <c r="AU1273" s="3"/>
    </row>
    <row r="1274" spans="1:47" x14ac:dyDescent="0.35">
      <c r="A1274" s="66" t="s">
        <v>1284</v>
      </c>
      <c r="B1274" s="67"/>
      <c r="C1274" s="67"/>
      <c r="D1274" s="68"/>
      <c r="E1274" s="70"/>
      <c r="F1274" s="104" t="s">
        <v>11388</v>
      </c>
      <c r="G1274" s="67"/>
      <c r="H1274" s="71"/>
      <c r="I1274" s="72"/>
      <c r="J1274" s="72"/>
      <c r="K1274" s="71" t="s">
        <v>13991</v>
      </c>
      <c r="L1274" s="75"/>
      <c r="M1274" s="76"/>
      <c r="N1274" s="76"/>
      <c r="O1274" s="77"/>
      <c r="P1274" s="78"/>
      <c r="Q1274" s="78"/>
      <c r="R1274" s="88"/>
      <c r="S1274" s="88"/>
      <c r="T1274" s="88"/>
      <c r="U1274" s="88"/>
      <c r="V1274" s="52"/>
      <c r="W1274" s="52"/>
      <c r="X1274" s="52"/>
      <c r="Y1274" s="52"/>
      <c r="Z1274" s="51"/>
      <c r="AA1274" s="73"/>
      <c r="AB1274" s="73"/>
      <c r="AC1274" s="74"/>
      <c r="AD1274" s="80">
        <v>49</v>
      </c>
      <c r="AE1274" s="80">
        <v>28</v>
      </c>
      <c r="AF1274" s="80">
        <v>132</v>
      </c>
      <c r="AG1274" s="80">
        <v>28</v>
      </c>
      <c r="AH1274" s="80"/>
      <c r="AI1274" s="80" t="s">
        <v>8831</v>
      </c>
      <c r="AJ1274" s="80" t="s">
        <v>9429</v>
      </c>
      <c r="AK1274" s="84" t="s">
        <v>10132</v>
      </c>
      <c r="AL1274" s="80"/>
      <c r="AM1274" s="82">
        <v>43884.859733796293</v>
      </c>
      <c r="AN1274" s="80" t="s">
        <v>11418</v>
      </c>
      <c r="AO1274" s="84" t="s">
        <v>12690</v>
      </c>
      <c r="AP1274" s="80" t="s">
        <v>66</v>
      </c>
      <c r="AQ1274" s="2"/>
      <c r="AR1274" s="3"/>
      <c r="AS1274" s="3"/>
      <c r="AT1274" s="3"/>
      <c r="AU1274" s="3"/>
    </row>
    <row r="1275" spans="1:47" x14ac:dyDescent="0.35">
      <c r="A1275" s="66" t="s">
        <v>1338</v>
      </c>
      <c r="B1275" s="67"/>
      <c r="C1275" s="67"/>
      <c r="D1275" s="68"/>
      <c r="E1275" s="70"/>
      <c r="F1275" s="104" t="s">
        <v>11389</v>
      </c>
      <c r="G1275" s="67"/>
      <c r="H1275" s="71"/>
      <c r="I1275" s="72"/>
      <c r="J1275" s="72"/>
      <c r="K1275" s="71" t="s">
        <v>13992</v>
      </c>
      <c r="L1275" s="75"/>
      <c r="M1275" s="76"/>
      <c r="N1275" s="76"/>
      <c r="O1275" s="77"/>
      <c r="P1275" s="78"/>
      <c r="Q1275" s="78"/>
      <c r="R1275" s="88"/>
      <c r="S1275" s="88"/>
      <c r="T1275" s="88"/>
      <c r="U1275" s="88"/>
      <c r="V1275" s="52"/>
      <c r="W1275" s="52"/>
      <c r="X1275" s="52"/>
      <c r="Y1275" s="52"/>
      <c r="Z1275" s="51"/>
      <c r="AA1275" s="73"/>
      <c r="AB1275" s="73"/>
      <c r="AC1275" s="74"/>
      <c r="AD1275" s="80">
        <v>4021</v>
      </c>
      <c r="AE1275" s="80">
        <v>3565</v>
      </c>
      <c r="AF1275" s="80">
        <v>26530</v>
      </c>
      <c r="AG1275" s="80">
        <v>9550</v>
      </c>
      <c r="AH1275" s="80"/>
      <c r="AI1275" s="80" t="s">
        <v>8832</v>
      </c>
      <c r="AJ1275" s="80" t="s">
        <v>9430</v>
      </c>
      <c r="AK1275" s="84" t="s">
        <v>10133</v>
      </c>
      <c r="AL1275" s="80"/>
      <c r="AM1275" s="82">
        <v>41032.6246875</v>
      </c>
      <c r="AN1275" s="80" t="s">
        <v>11418</v>
      </c>
      <c r="AO1275" s="84" t="s">
        <v>12691</v>
      </c>
      <c r="AP1275" s="80" t="s">
        <v>66</v>
      </c>
      <c r="AQ1275" s="2"/>
      <c r="AR1275" s="3"/>
      <c r="AS1275" s="3"/>
      <c r="AT1275" s="3"/>
      <c r="AU1275" s="3"/>
    </row>
    <row r="1276" spans="1:47" x14ac:dyDescent="0.35">
      <c r="A1276" s="66" t="s">
        <v>1483</v>
      </c>
      <c r="B1276" s="67"/>
      <c r="C1276" s="67"/>
      <c r="D1276" s="68"/>
      <c r="E1276" s="70"/>
      <c r="F1276" s="104" t="s">
        <v>11390</v>
      </c>
      <c r="G1276" s="67"/>
      <c r="H1276" s="71"/>
      <c r="I1276" s="72"/>
      <c r="J1276" s="72"/>
      <c r="K1276" s="71" t="s">
        <v>13993</v>
      </c>
      <c r="L1276" s="75"/>
      <c r="M1276" s="76"/>
      <c r="N1276" s="76"/>
      <c r="O1276" s="77"/>
      <c r="P1276" s="78"/>
      <c r="Q1276" s="78"/>
      <c r="R1276" s="88"/>
      <c r="S1276" s="88"/>
      <c r="T1276" s="88"/>
      <c r="U1276" s="88"/>
      <c r="V1276" s="52"/>
      <c r="W1276" s="52"/>
      <c r="X1276" s="52"/>
      <c r="Y1276" s="52"/>
      <c r="Z1276" s="51"/>
      <c r="AA1276" s="73"/>
      <c r="AB1276" s="73"/>
      <c r="AC1276" s="74"/>
      <c r="AD1276" s="80">
        <v>829</v>
      </c>
      <c r="AE1276" s="80">
        <v>3909</v>
      </c>
      <c r="AF1276" s="80">
        <v>5049</v>
      </c>
      <c r="AG1276" s="80">
        <v>135</v>
      </c>
      <c r="AH1276" s="80"/>
      <c r="AI1276" s="80" t="s">
        <v>8833</v>
      </c>
      <c r="AJ1276" s="80" t="s">
        <v>8875</v>
      </c>
      <c r="AK1276" s="84" t="s">
        <v>10134</v>
      </c>
      <c r="AL1276" s="80"/>
      <c r="AM1276" s="82">
        <v>40288.410393518519</v>
      </c>
      <c r="AN1276" s="80" t="s">
        <v>11418</v>
      </c>
      <c r="AO1276" s="84" t="s">
        <v>12692</v>
      </c>
      <c r="AP1276" s="80" t="s">
        <v>65</v>
      </c>
      <c r="AQ1276" s="2"/>
      <c r="AR1276" s="3"/>
      <c r="AS1276" s="3"/>
      <c r="AT1276" s="3"/>
      <c r="AU1276" s="3"/>
    </row>
    <row r="1277" spans="1:47" x14ac:dyDescent="0.35">
      <c r="A1277" s="66" t="s">
        <v>1484</v>
      </c>
      <c r="B1277" s="67"/>
      <c r="C1277" s="67"/>
      <c r="D1277" s="68"/>
      <c r="E1277" s="70"/>
      <c r="F1277" s="104" t="s">
        <v>11391</v>
      </c>
      <c r="G1277" s="67"/>
      <c r="H1277" s="71"/>
      <c r="I1277" s="72"/>
      <c r="J1277" s="72"/>
      <c r="K1277" s="71" t="s">
        <v>13994</v>
      </c>
      <c r="L1277" s="75"/>
      <c r="M1277" s="76"/>
      <c r="N1277" s="76"/>
      <c r="O1277" s="77"/>
      <c r="P1277" s="78"/>
      <c r="Q1277" s="78"/>
      <c r="R1277" s="88"/>
      <c r="S1277" s="88"/>
      <c r="T1277" s="88"/>
      <c r="U1277" s="88"/>
      <c r="V1277" s="52"/>
      <c r="W1277" s="52"/>
      <c r="X1277" s="52"/>
      <c r="Y1277" s="52"/>
      <c r="Z1277" s="51"/>
      <c r="AA1277" s="73"/>
      <c r="AB1277" s="73"/>
      <c r="AC1277" s="74"/>
      <c r="AD1277" s="80">
        <v>932</v>
      </c>
      <c r="AE1277" s="80">
        <v>5638041</v>
      </c>
      <c r="AF1277" s="80">
        <v>65869</v>
      </c>
      <c r="AG1277" s="80">
        <v>3189</v>
      </c>
      <c r="AH1277" s="80"/>
      <c r="AI1277" s="80" t="s">
        <v>8834</v>
      </c>
      <c r="AJ1277" s="80" t="s">
        <v>9028</v>
      </c>
      <c r="AK1277" s="84" t="s">
        <v>10135</v>
      </c>
      <c r="AL1277" s="80"/>
      <c r="AM1277" s="82">
        <v>40189.446736111109</v>
      </c>
      <c r="AN1277" s="80" t="s">
        <v>11418</v>
      </c>
      <c r="AO1277" s="84" t="s">
        <v>12693</v>
      </c>
      <c r="AP1277" s="80" t="s">
        <v>65</v>
      </c>
      <c r="AQ1277" s="2"/>
      <c r="AR1277" s="3"/>
      <c r="AS1277" s="3"/>
      <c r="AT1277" s="3"/>
      <c r="AU1277" s="3"/>
    </row>
    <row r="1278" spans="1:47" x14ac:dyDescent="0.35">
      <c r="A1278" s="66" t="s">
        <v>1485</v>
      </c>
      <c r="B1278" s="67"/>
      <c r="C1278" s="67"/>
      <c r="D1278" s="68"/>
      <c r="E1278" s="70"/>
      <c r="F1278" s="104" t="s">
        <v>11392</v>
      </c>
      <c r="G1278" s="67"/>
      <c r="H1278" s="71"/>
      <c r="I1278" s="72"/>
      <c r="J1278" s="72"/>
      <c r="K1278" s="71" t="s">
        <v>13995</v>
      </c>
      <c r="L1278" s="75"/>
      <c r="M1278" s="76"/>
      <c r="N1278" s="76"/>
      <c r="O1278" s="77"/>
      <c r="P1278" s="78"/>
      <c r="Q1278" s="78"/>
      <c r="R1278" s="88"/>
      <c r="S1278" s="88"/>
      <c r="T1278" s="88"/>
      <c r="U1278" s="88"/>
      <c r="V1278" s="52"/>
      <c r="W1278" s="52"/>
      <c r="X1278" s="52"/>
      <c r="Y1278" s="52"/>
      <c r="Z1278" s="51"/>
      <c r="AA1278" s="73"/>
      <c r="AB1278" s="73"/>
      <c r="AC1278" s="74"/>
      <c r="AD1278" s="80">
        <v>1184</v>
      </c>
      <c r="AE1278" s="80">
        <v>1002</v>
      </c>
      <c r="AF1278" s="80">
        <v>14593</v>
      </c>
      <c r="AG1278" s="80">
        <v>105</v>
      </c>
      <c r="AH1278" s="80"/>
      <c r="AI1278" s="80" t="s">
        <v>8835</v>
      </c>
      <c r="AJ1278" s="80"/>
      <c r="AK1278" s="84" t="s">
        <v>10136</v>
      </c>
      <c r="AL1278" s="80"/>
      <c r="AM1278" s="82">
        <v>41282.039467592593</v>
      </c>
      <c r="AN1278" s="80" t="s">
        <v>11418</v>
      </c>
      <c r="AO1278" s="84" t="s">
        <v>12694</v>
      </c>
      <c r="AP1278" s="80" t="s">
        <v>65</v>
      </c>
      <c r="AQ1278" s="2"/>
      <c r="AR1278" s="3"/>
      <c r="AS1278" s="3"/>
      <c r="AT1278" s="3"/>
      <c r="AU1278" s="3"/>
    </row>
    <row r="1279" spans="1:47" x14ac:dyDescent="0.35">
      <c r="A1279" s="66" t="s">
        <v>1320</v>
      </c>
      <c r="B1279" s="67"/>
      <c r="C1279" s="67"/>
      <c r="D1279" s="68"/>
      <c r="E1279" s="70"/>
      <c r="F1279" s="104" t="s">
        <v>11393</v>
      </c>
      <c r="G1279" s="67"/>
      <c r="H1279" s="71"/>
      <c r="I1279" s="72"/>
      <c r="J1279" s="72"/>
      <c r="K1279" s="71" t="s">
        <v>13996</v>
      </c>
      <c r="L1279" s="75"/>
      <c r="M1279" s="76"/>
      <c r="N1279" s="76"/>
      <c r="O1279" s="77"/>
      <c r="P1279" s="78"/>
      <c r="Q1279" s="78"/>
      <c r="R1279" s="88"/>
      <c r="S1279" s="88"/>
      <c r="T1279" s="88"/>
      <c r="U1279" s="88"/>
      <c r="V1279" s="52"/>
      <c r="W1279" s="52"/>
      <c r="X1279" s="52"/>
      <c r="Y1279" s="52"/>
      <c r="Z1279" s="51"/>
      <c r="AA1279" s="73"/>
      <c r="AB1279" s="73"/>
      <c r="AC1279" s="74"/>
      <c r="AD1279" s="80">
        <v>1654</v>
      </c>
      <c r="AE1279" s="80">
        <v>311</v>
      </c>
      <c r="AF1279" s="80">
        <v>888</v>
      </c>
      <c r="AG1279" s="80">
        <v>347</v>
      </c>
      <c r="AH1279" s="80"/>
      <c r="AI1279" s="80" t="s">
        <v>8836</v>
      </c>
      <c r="AJ1279" s="80" t="s">
        <v>9160</v>
      </c>
      <c r="AK1279" s="84" t="s">
        <v>10137</v>
      </c>
      <c r="AL1279" s="80"/>
      <c r="AM1279" s="82">
        <v>43335.622395833336</v>
      </c>
      <c r="AN1279" s="80" t="s">
        <v>11418</v>
      </c>
      <c r="AO1279" s="84" t="s">
        <v>12695</v>
      </c>
      <c r="AP1279" s="80" t="s">
        <v>66</v>
      </c>
      <c r="AQ1279" s="2"/>
      <c r="AR1279" s="3"/>
      <c r="AS1279" s="3"/>
      <c r="AT1279" s="3"/>
      <c r="AU1279" s="3"/>
    </row>
    <row r="1280" spans="1:47" x14ac:dyDescent="0.35">
      <c r="A1280" s="66" t="s">
        <v>1322</v>
      </c>
      <c r="B1280" s="67"/>
      <c r="C1280" s="67"/>
      <c r="D1280" s="68"/>
      <c r="E1280" s="70"/>
      <c r="F1280" s="104" t="s">
        <v>11394</v>
      </c>
      <c r="G1280" s="67"/>
      <c r="H1280" s="71"/>
      <c r="I1280" s="72"/>
      <c r="J1280" s="72"/>
      <c r="K1280" s="71" t="s">
        <v>13997</v>
      </c>
      <c r="L1280" s="75"/>
      <c r="M1280" s="76"/>
      <c r="N1280" s="76"/>
      <c r="O1280" s="77"/>
      <c r="P1280" s="78"/>
      <c r="Q1280" s="78"/>
      <c r="R1280" s="88"/>
      <c r="S1280" s="88"/>
      <c r="T1280" s="88"/>
      <c r="U1280" s="88"/>
      <c r="V1280" s="52"/>
      <c r="W1280" s="52"/>
      <c r="X1280" s="52"/>
      <c r="Y1280" s="52"/>
      <c r="Z1280" s="51"/>
      <c r="AA1280" s="73"/>
      <c r="AB1280" s="73"/>
      <c r="AC1280" s="74"/>
      <c r="AD1280" s="80">
        <v>434</v>
      </c>
      <c r="AE1280" s="80">
        <v>507</v>
      </c>
      <c r="AF1280" s="80">
        <v>3292</v>
      </c>
      <c r="AG1280" s="80">
        <v>264</v>
      </c>
      <c r="AH1280" s="80"/>
      <c r="AI1280" s="80" t="s">
        <v>8837</v>
      </c>
      <c r="AJ1280" s="80" t="s">
        <v>9388</v>
      </c>
      <c r="AK1280" s="84" t="s">
        <v>10138</v>
      </c>
      <c r="AL1280" s="80"/>
      <c r="AM1280" s="82">
        <v>40498.861608796295</v>
      </c>
      <c r="AN1280" s="80" t="s">
        <v>11418</v>
      </c>
      <c r="AO1280" s="84" t="s">
        <v>12696</v>
      </c>
      <c r="AP1280" s="80" t="s">
        <v>66</v>
      </c>
      <c r="AQ1280" s="2"/>
      <c r="AR1280" s="3"/>
      <c r="AS1280" s="3"/>
      <c r="AT1280" s="3"/>
      <c r="AU1280" s="3"/>
    </row>
    <row r="1281" spans="1:47" x14ac:dyDescent="0.35">
      <c r="A1281" s="66" t="s">
        <v>1285</v>
      </c>
      <c r="B1281" s="67"/>
      <c r="C1281" s="67"/>
      <c r="D1281" s="68"/>
      <c r="E1281" s="70"/>
      <c r="F1281" s="104" t="s">
        <v>11395</v>
      </c>
      <c r="G1281" s="67"/>
      <c r="H1281" s="71"/>
      <c r="I1281" s="72"/>
      <c r="J1281" s="72"/>
      <c r="K1281" s="71" t="s">
        <v>13998</v>
      </c>
      <c r="L1281" s="75"/>
      <c r="M1281" s="76"/>
      <c r="N1281" s="76"/>
      <c r="O1281" s="77"/>
      <c r="P1281" s="78"/>
      <c r="Q1281" s="78"/>
      <c r="R1281" s="88"/>
      <c r="S1281" s="88"/>
      <c r="T1281" s="88"/>
      <c r="U1281" s="88"/>
      <c r="V1281" s="52"/>
      <c r="W1281" s="52"/>
      <c r="X1281" s="52"/>
      <c r="Y1281" s="52"/>
      <c r="Z1281" s="51"/>
      <c r="AA1281" s="73"/>
      <c r="AB1281" s="73"/>
      <c r="AC1281" s="74"/>
      <c r="AD1281" s="80">
        <v>847</v>
      </c>
      <c r="AE1281" s="80">
        <v>1584</v>
      </c>
      <c r="AF1281" s="80">
        <v>5089</v>
      </c>
      <c r="AG1281" s="80">
        <v>1285</v>
      </c>
      <c r="AH1281" s="80"/>
      <c r="AI1281" s="80" t="s">
        <v>8838</v>
      </c>
      <c r="AJ1281" s="80" t="s">
        <v>8892</v>
      </c>
      <c r="AK1281" s="84" t="s">
        <v>10139</v>
      </c>
      <c r="AL1281" s="80"/>
      <c r="AM1281" s="82">
        <v>40928.378067129626</v>
      </c>
      <c r="AN1281" s="80" t="s">
        <v>11418</v>
      </c>
      <c r="AO1281" s="84" t="s">
        <v>12697</v>
      </c>
      <c r="AP1281" s="80" t="s">
        <v>66</v>
      </c>
      <c r="AQ1281" s="2"/>
      <c r="AR1281" s="3"/>
      <c r="AS1281" s="3"/>
      <c r="AT1281" s="3"/>
      <c r="AU1281" s="3"/>
    </row>
    <row r="1282" spans="1:47" x14ac:dyDescent="0.35">
      <c r="A1282" s="66" t="s">
        <v>1486</v>
      </c>
      <c r="B1282" s="67"/>
      <c r="C1282" s="67"/>
      <c r="D1282" s="68"/>
      <c r="E1282" s="70"/>
      <c r="F1282" s="104" t="s">
        <v>11396</v>
      </c>
      <c r="G1282" s="67"/>
      <c r="H1282" s="71"/>
      <c r="I1282" s="72"/>
      <c r="J1282" s="72"/>
      <c r="K1282" s="71" t="s">
        <v>13999</v>
      </c>
      <c r="L1282" s="75"/>
      <c r="M1282" s="76"/>
      <c r="N1282" s="76"/>
      <c r="O1282" s="77"/>
      <c r="P1282" s="78"/>
      <c r="Q1282" s="78"/>
      <c r="R1282" s="88"/>
      <c r="S1282" s="88"/>
      <c r="T1282" s="88"/>
      <c r="U1282" s="88"/>
      <c r="V1282" s="52"/>
      <c r="W1282" s="52"/>
      <c r="X1282" s="52"/>
      <c r="Y1282" s="52"/>
      <c r="Z1282" s="51"/>
      <c r="AA1282" s="73"/>
      <c r="AB1282" s="73"/>
      <c r="AC1282" s="74"/>
      <c r="AD1282" s="80">
        <v>68</v>
      </c>
      <c r="AE1282" s="80">
        <v>8599</v>
      </c>
      <c r="AF1282" s="80">
        <v>1069</v>
      </c>
      <c r="AG1282" s="80">
        <v>547</v>
      </c>
      <c r="AH1282" s="80"/>
      <c r="AI1282" s="80" t="s">
        <v>8839</v>
      </c>
      <c r="AJ1282" s="80" t="s">
        <v>9431</v>
      </c>
      <c r="AK1282" s="84" t="s">
        <v>10140</v>
      </c>
      <c r="AL1282" s="80"/>
      <c r="AM1282" s="82">
        <v>43599.272662037038</v>
      </c>
      <c r="AN1282" s="80" t="s">
        <v>11418</v>
      </c>
      <c r="AO1282" s="84" t="s">
        <v>12698</v>
      </c>
      <c r="AP1282" s="80" t="s">
        <v>65</v>
      </c>
      <c r="AQ1282" s="2"/>
      <c r="AR1282" s="3"/>
      <c r="AS1282" s="3"/>
      <c r="AT1282" s="3"/>
      <c r="AU1282" s="3"/>
    </row>
    <row r="1283" spans="1:47" x14ac:dyDescent="0.35">
      <c r="A1283" s="66" t="s">
        <v>1487</v>
      </c>
      <c r="B1283" s="67"/>
      <c r="C1283" s="67"/>
      <c r="D1283" s="68"/>
      <c r="E1283" s="70"/>
      <c r="F1283" s="104" t="s">
        <v>11397</v>
      </c>
      <c r="G1283" s="67"/>
      <c r="H1283" s="71"/>
      <c r="I1283" s="72"/>
      <c r="J1283" s="72"/>
      <c r="K1283" s="71" t="s">
        <v>14000</v>
      </c>
      <c r="L1283" s="75"/>
      <c r="M1283" s="76"/>
      <c r="N1283" s="76"/>
      <c r="O1283" s="77"/>
      <c r="P1283" s="78"/>
      <c r="Q1283" s="78"/>
      <c r="R1283" s="88"/>
      <c r="S1283" s="88"/>
      <c r="T1283" s="88"/>
      <c r="U1283" s="88"/>
      <c r="V1283" s="52"/>
      <c r="W1283" s="52"/>
      <c r="X1283" s="52"/>
      <c r="Y1283" s="52"/>
      <c r="Z1283" s="51"/>
      <c r="AA1283" s="73"/>
      <c r="AB1283" s="73"/>
      <c r="AC1283" s="74"/>
      <c r="AD1283" s="80">
        <v>844</v>
      </c>
      <c r="AE1283" s="80">
        <v>93125</v>
      </c>
      <c r="AF1283" s="80">
        <v>23599</v>
      </c>
      <c r="AG1283" s="80">
        <v>3739</v>
      </c>
      <c r="AH1283" s="80"/>
      <c r="AI1283" s="80" t="s">
        <v>8840</v>
      </c>
      <c r="AJ1283" s="80" t="s">
        <v>9431</v>
      </c>
      <c r="AK1283" s="84" t="s">
        <v>10141</v>
      </c>
      <c r="AL1283" s="80"/>
      <c r="AM1283" s="82">
        <v>41172.838402777779</v>
      </c>
      <c r="AN1283" s="80" t="s">
        <v>11418</v>
      </c>
      <c r="AO1283" s="84" t="s">
        <v>12699</v>
      </c>
      <c r="AP1283" s="80" t="s">
        <v>65</v>
      </c>
      <c r="AQ1283" s="2"/>
      <c r="AR1283" s="3"/>
      <c r="AS1283" s="3"/>
      <c r="AT1283" s="3"/>
      <c r="AU1283" s="3"/>
    </row>
    <row r="1284" spans="1:47" x14ac:dyDescent="0.35">
      <c r="A1284" s="66" t="s">
        <v>1290</v>
      </c>
      <c r="B1284" s="67"/>
      <c r="C1284" s="67"/>
      <c r="D1284" s="68"/>
      <c r="E1284" s="70"/>
      <c r="F1284" s="104" t="s">
        <v>11398</v>
      </c>
      <c r="G1284" s="67"/>
      <c r="H1284" s="71"/>
      <c r="I1284" s="72"/>
      <c r="J1284" s="72"/>
      <c r="K1284" s="71" t="s">
        <v>14001</v>
      </c>
      <c r="L1284" s="75"/>
      <c r="M1284" s="76"/>
      <c r="N1284" s="76"/>
      <c r="O1284" s="77"/>
      <c r="P1284" s="78"/>
      <c r="Q1284" s="78"/>
      <c r="R1284" s="88"/>
      <c r="S1284" s="88"/>
      <c r="T1284" s="88"/>
      <c r="U1284" s="88"/>
      <c r="V1284" s="52"/>
      <c r="W1284" s="52"/>
      <c r="X1284" s="52"/>
      <c r="Y1284" s="52"/>
      <c r="Z1284" s="51"/>
      <c r="AA1284" s="73"/>
      <c r="AB1284" s="73"/>
      <c r="AC1284" s="74"/>
      <c r="AD1284" s="80">
        <v>1725</v>
      </c>
      <c r="AE1284" s="80">
        <v>10270</v>
      </c>
      <c r="AF1284" s="80">
        <v>378447</v>
      </c>
      <c r="AG1284" s="80">
        <v>14</v>
      </c>
      <c r="AH1284" s="80"/>
      <c r="AI1284" s="80" t="s">
        <v>8841</v>
      </c>
      <c r="AJ1284" s="80"/>
      <c r="AK1284" s="80"/>
      <c r="AL1284" s="80"/>
      <c r="AM1284" s="82">
        <v>40288.556574074071</v>
      </c>
      <c r="AN1284" s="80" t="s">
        <v>11418</v>
      </c>
      <c r="AO1284" s="84" t="s">
        <v>12700</v>
      </c>
      <c r="AP1284" s="80" t="s">
        <v>66</v>
      </c>
      <c r="AQ1284" s="2"/>
      <c r="AR1284" s="3"/>
      <c r="AS1284" s="3"/>
      <c r="AT1284" s="3"/>
      <c r="AU1284" s="3"/>
    </row>
    <row r="1285" spans="1:47" x14ac:dyDescent="0.35">
      <c r="A1285" s="66" t="s">
        <v>1298</v>
      </c>
      <c r="B1285" s="67"/>
      <c r="C1285" s="67"/>
      <c r="D1285" s="68"/>
      <c r="E1285" s="70"/>
      <c r="F1285" s="104" t="s">
        <v>11399</v>
      </c>
      <c r="G1285" s="67"/>
      <c r="H1285" s="71"/>
      <c r="I1285" s="72"/>
      <c r="J1285" s="72"/>
      <c r="K1285" s="71" t="s">
        <v>14002</v>
      </c>
      <c r="L1285" s="75"/>
      <c r="M1285" s="76"/>
      <c r="N1285" s="76"/>
      <c r="O1285" s="77"/>
      <c r="P1285" s="78"/>
      <c r="Q1285" s="78"/>
      <c r="R1285" s="88"/>
      <c r="S1285" s="88"/>
      <c r="T1285" s="88"/>
      <c r="U1285" s="88"/>
      <c r="V1285" s="52"/>
      <c r="W1285" s="52"/>
      <c r="X1285" s="52"/>
      <c r="Y1285" s="52"/>
      <c r="Z1285" s="51"/>
      <c r="AA1285" s="73"/>
      <c r="AB1285" s="73"/>
      <c r="AC1285" s="74"/>
      <c r="AD1285" s="80">
        <v>713</v>
      </c>
      <c r="AE1285" s="80">
        <v>633</v>
      </c>
      <c r="AF1285" s="80">
        <v>1547</v>
      </c>
      <c r="AG1285" s="80">
        <v>142</v>
      </c>
      <c r="AH1285" s="80"/>
      <c r="AI1285" s="80" t="s">
        <v>8842</v>
      </c>
      <c r="AJ1285" s="80" t="s">
        <v>8892</v>
      </c>
      <c r="AK1285" s="84" t="s">
        <v>10142</v>
      </c>
      <c r="AL1285" s="80"/>
      <c r="AM1285" s="82">
        <v>41992.356273148151</v>
      </c>
      <c r="AN1285" s="80" t="s">
        <v>11418</v>
      </c>
      <c r="AO1285" s="84" t="s">
        <v>12701</v>
      </c>
      <c r="AP1285" s="80" t="s">
        <v>66</v>
      </c>
      <c r="AQ1285" s="2"/>
      <c r="AR1285" s="3"/>
      <c r="AS1285" s="3"/>
      <c r="AT1285" s="3"/>
      <c r="AU1285" s="3"/>
    </row>
    <row r="1286" spans="1:47" x14ac:dyDescent="0.35">
      <c r="A1286" s="66" t="s">
        <v>1300</v>
      </c>
      <c r="B1286" s="67"/>
      <c r="C1286" s="67"/>
      <c r="D1286" s="68"/>
      <c r="E1286" s="70"/>
      <c r="F1286" s="104" t="s">
        <v>11400</v>
      </c>
      <c r="G1286" s="67"/>
      <c r="H1286" s="71"/>
      <c r="I1286" s="72"/>
      <c r="J1286" s="72"/>
      <c r="K1286" s="71" t="s">
        <v>14003</v>
      </c>
      <c r="L1286" s="75"/>
      <c r="M1286" s="76"/>
      <c r="N1286" s="76"/>
      <c r="O1286" s="77"/>
      <c r="P1286" s="78"/>
      <c r="Q1286" s="78"/>
      <c r="R1286" s="88"/>
      <c r="S1286" s="88"/>
      <c r="T1286" s="88"/>
      <c r="U1286" s="88"/>
      <c r="V1286" s="52"/>
      <c r="W1286" s="52"/>
      <c r="X1286" s="52"/>
      <c r="Y1286" s="52"/>
      <c r="Z1286" s="51"/>
      <c r="AA1286" s="73"/>
      <c r="AB1286" s="73"/>
      <c r="AC1286" s="74"/>
      <c r="AD1286" s="80">
        <v>2</v>
      </c>
      <c r="AE1286" s="80">
        <v>474</v>
      </c>
      <c r="AF1286" s="80">
        <v>17945</v>
      </c>
      <c r="AG1286" s="80">
        <v>17826</v>
      </c>
      <c r="AH1286" s="80"/>
      <c r="AI1286" s="80" t="s">
        <v>8843</v>
      </c>
      <c r="AJ1286" s="80"/>
      <c r="AK1286" s="84" t="s">
        <v>10143</v>
      </c>
      <c r="AL1286" s="80"/>
      <c r="AM1286" s="82">
        <v>40734.784733796296</v>
      </c>
      <c r="AN1286" s="80" t="s">
        <v>11418</v>
      </c>
      <c r="AO1286" s="84" t="s">
        <v>12702</v>
      </c>
      <c r="AP1286" s="80" t="s">
        <v>66</v>
      </c>
      <c r="AQ1286" s="2"/>
      <c r="AR1286" s="3"/>
      <c r="AS1286" s="3"/>
      <c r="AT1286" s="3"/>
      <c r="AU1286" s="3"/>
    </row>
    <row r="1287" spans="1:47" x14ac:dyDescent="0.35">
      <c r="A1287" s="66" t="s">
        <v>1303</v>
      </c>
      <c r="B1287" s="67"/>
      <c r="C1287" s="67"/>
      <c r="D1287" s="68"/>
      <c r="E1287" s="70"/>
      <c r="F1287" s="104" t="s">
        <v>11401</v>
      </c>
      <c r="G1287" s="67"/>
      <c r="H1287" s="71"/>
      <c r="I1287" s="72"/>
      <c r="J1287" s="72"/>
      <c r="K1287" s="71" t="s">
        <v>14004</v>
      </c>
      <c r="L1287" s="75"/>
      <c r="M1287" s="76"/>
      <c r="N1287" s="76"/>
      <c r="O1287" s="77"/>
      <c r="P1287" s="78"/>
      <c r="Q1287" s="78"/>
      <c r="R1287" s="88"/>
      <c r="S1287" s="88"/>
      <c r="T1287" s="88"/>
      <c r="U1287" s="88"/>
      <c r="V1287" s="52"/>
      <c r="W1287" s="52"/>
      <c r="X1287" s="52"/>
      <c r="Y1287" s="52"/>
      <c r="Z1287" s="51"/>
      <c r="AA1287" s="73"/>
      <c r="AB1287" s="73"/>
      <c r="AC1287" s="74"/>
      <c r="AD1287" s="80">
        <v>109</v>
      </c>
      <c r="AE1287" s="80">
        <v>21</v>
      </c>
      <c r="AF1287" s="80">
        <v>105</v>
      </c>
      <c r="AG1287" s="80">
        <v>103</v>
      </c>
      <c r="AH1287" s="80"/>
      <c r="AI1287" s="80"/>
      <c r="AJ1287" s="80"/>
      <c r="AK1287" s="80"/>
      <c r="AL1287" s="80"/>
      <c r="AM1287" s="82">
        <v>44102.63045138889</v>
      </c>
      <c r="AN1287" s="80" t="s">
        <v>11418</v>
      </c>
      <c r="AO1287" s="84" t="s">
        <v>12703</v>
      </c>
      <c r="AP1287" s="80" t="s">
        <v>66</v>
      </c>
      <c r="AQ1287" s="2"/>
      <c r="AR1287" s="3"/>
      <c r="AS1287" s="3"/>
      <c r="AT1287" s="3"/>
      <c r="AU1287" s="3"/>
    </row>
    <row r="1288" spans="1:47" x14ac:dyDescent="0.35">
      <c r="A1288" s="66" t="s">
        <v>1307</v>
      </c>
      <c r="B1288" s="67"/>
      <c r="C1288" s="67"/>
      <c r="D1288" s="68"/>
      <c r="E1288" s="70"/>
      <c r="F1288" s="104" t="s">
        <v>11402</v>
      </c>
      <c r="G1288" s="67"/>
      <c r="H1288" s="71"/>
      <c r="I1288" s="72"/>
      <c r="J1288" s="72"/>
      <c r="K1288" s="71" t="s">
        <v>14005</v>
      </c>
      <c r="L1288" s="75"/>
      <c r="M1288" s="76"/>
      <c r="N1288" s="76"/>
      <c r="O1288" s="77"/>
      <c r="P1288" s="78"/>
      <c r="Q1288" s="78"/>
      <c r="R1288" s="88"/>
      <c r="S1288" s="88"/>
      <c r="T1288" s="88"/>
      <c r="U1288" s="88"/>
      <c r="V1288" s="52"/>
      <c r="W1288" s="52"/>
      <c r="X1288" s="52"/>
      <c r="Y1288" s="52"/>
      <c r="Z1288" s="51"/>
      <c r="AA1288" s="73"/>
      <c r="AB1288" s="73"/>
      <c r="AC1288" s="74"/>
      <c r="AD1288" s="80">
        <v>7792</v>
      </c>
      <c r="AE1288" s="80">
        <v>25933</v>
      </c>
      <c r="AF1288" s="80">
        <v>82664</v>
      </c>
      <c r="AG1288" s="80">
        <v>2516</v>
      </c>
      <c r="AH1288" s="80"/>
      <c r="AI1288" s="80" t="s">
        <v>8844</v>
      </c>
      <c r="AJ1288" s="80"/>
      <c r="AK1288" s="84" t="s">
        <v>10144</v>
      </c>
      <c r="AL1288" s="80"/>
      <c r="AM1288" s="82">
        <v>40651.577118055553</v>
      </c>
      <c r="AN1288" s="80" t="s">
        <v>11418</v>
      </c>
      <c r="AO1288" s="84" t="s">
        <v>12704</v>
      </c>
      <c r="AP1288" s="80" t="s">
        <v>66</v>
      </c>
      <c r="AQ1288" s="2"/>
      <c r="AR1288" s="3"/>
      <c r="AS1288" s="3"/>
      <c r="AT1288" s="3"/>
      <c r="AU1288" s="3"/>
    </row>
    <row r="1289" spans="1:47" x14ac:dyDescent="0.35">
      <c r="A1289" s="66" t="s">
        <v>1313</v>
      </c>
      <c r="B1289" s="67"/>
      <c r="C1289" s="67"/>
      <c r="D1289" s="68"/>
      <c r="E1289" s="70"/>
      <c r="F1289" s="104" t="s">
        <v>11403</v>
      </c>
      <c r="G1289" s="67"/>
      <c r="H1289" s="71"/>
      <c r="I1289" s="72"/>
      <c r="J1289" s="72"/>
      <c r="K1289" s="71" t="s">
        <v>14006</v>
      </c>
      <c r="L1289" s="75"/>
      <c r="M1289" s="76"/>
      <c r="N1289" s="76"/>
      <c r="O1289" s="77"/>
      <c r="P1289" s="78"/>
      <c r="Q1289" s="78"/>
      <c r="R1289" s="88"/>
      <c r="S1289" s="88"/>
      <c r="T1289" s="88"/>
      <c r="U1289" s="88"/>
      <c r="V1289" s="52"/>
      <c r="W1289" s="52"/>
      <c r="X1289" s="52"/>
      <c r="Y1289" s="52"/>
      <c r="Z1289" s="51"/>
      <c r="AA1289" s="73"/>
      <c r="AB1289" s="73"/>
      <c r="AC1289" s="74"/>
      <c r="AD1289" s="80">
        <v>153</v>
      </c>
      <c r="AE1289" s="80">
        <v>197</v>
      </c>
      <c r="AF1289" s="80">
        <v>473</v>
      </c>
      <c r="AG1289" s="80">
        <v>260</v>
      </c>
      <c r="AH1289" s="80"/>
      <c r="AI1289" s="80" t="s">
        <v>8845</v>
      </c>
      <c r="AJ1289" s="80"/>
      <c r="AK1289" s="80"/>
      <c r="AL1289" s="80"/>
      <c r="AM1289" s="82">
        <v>42807.780868055554</v>
      </c>
      <c r="AN1289" s="80" t="s">
        <v>11418</v>
      </c>
      <c r="AO1289" s="84" t="s">
        <v>12705</v>
      </c>
      <c r="AP1289" s="80" t="s">
        <v>66</v>
      </c>
      <c r="AQ1289" s="2"/>
      <c r="AR1289" s="3"/>
      <c r="AS1289" s="3"/>
      <c r="AT1289" s="3"/>
      <c r="AU1289" s="3"/>
    </row>
    <row r="1290" spans="1:47" x14ac:dyDescent="0.35">
      <c r="A1290" s="66" t="s">
        <v>1314</v>
      </c>
      <c r="B1290" s="67"/>
      <c r="C1290" s="67"/>
      <c r="D1290" s="68"/>
      <c r="E1290" s="70"/>
      <c r="F1290" s="104" t="s">
        <v>11404</v>
      </c>
      <c r="G1290" s="67"/>
      <c r="H1290" s="71"/>
      <c r="I1290" s="72"/>
      <c r="J1290" s="72"/>
      <c r="K1290" s="71" t="s">
        <v>14007</v>
      </c>
      <c r="L1290" s="75"/>
      <c r="M1290" s="76"/>
      <c r="N1290" s="76"/>
      <c r="O1290" s="77"/>
      <c r="P1290" s="78"/>
      <c r="Q1290" s="78"/>
      <c r="R1290" s="88"/>
      <c r="S1290" s="88"/>
      <c r="T1290" s="88"/>
      <c r="U1290" s="88"/>
      <c r="V1290" s="52"/>
      <c r="W1290" s="52"/>
      <c r="X1290" s="52"/>
      <c r="Y1290" s="52"/>
      <c r="Z1290" s="51"/>
      <c r="AA1290" s="73"/>
      <c r="AB1290" s="73"/>
      <c r="AC1290" s="74"/>
      <c r="AD1290" s="80">
        <v>295</v>
      </c>
      <c r="AE1290" s="80">
        <v>335</v>
      </c>
      <c r="AF1290" s="80">
        <v>3653</v>
      </c>
      <c r="AG1290" s="80">
        <v>3313</v>
      </c>
      <c r="AH1290" s="80"/>
      <c r="AI1290" s="80" t="s">
        <v>8846</v>
      </c>
      <c r="AJ1290" s="80" t="s">
        <v>9432</v>
      </c>
      <c r="AK1290" s="80"/>
      <c r="AL1290" s="80"/>
      <c r="AM1290" s="82">
        <v>42464.684363425928</v>
      </c>
      <c r="AN1290" s="80" t="s">
        <v>11418</v>
      </c>
      <c r="AO1290" s="84" t="s">
        <v>12706</v>
      </c>
      <c r="AP1290" s="80" t="s">
        <v>66</v>
      </c>
      <c r="AQ1290" s="2"/>
      <c r="AR1290" s="3"/>
      <c r="AS1290" s="3"/>
      <c r="AT1290" s="3"/>
      <c r="AU1290" s="3"/>
    </row>
    <row r="1291" spans="1:47" x14ac:dyDescent="0.35">
      <c r="A1291" s="66" t="s">
        <v>1488</v>
      </c>
      <c r="B1291" s="67"/>
      <c r="C1291" s="67"/>
      <c r="D1291" s="68"/>
      <c r="E1291" s="70"/>
      <c r="F1291" s="104" t="s">
        <v>11405</v>
      </c>
      <c r="G1291" s="67"/>
      <c r="H1291" s="71"/>
      <c r="I1291" s="72"/>
      <c r="J1291" s="72"/>
      <c r="K1291" s="71" t="s">
        <v>14008</v>
      </c>
      <c r="L1291" s="75"/>
      <c r="M1291" s="76"/>
      <c r="N1291" s="76"/>
      <c r="O1291" s="77"/>
      <c r="P1291" s="78"/>
      <c r="Q1291" s="78"/>
      <c r="R1291" s="88"/>
      <c r="S1291" s="88"/>
      <c r="T1291" s="88"/>
      <c r="U1291" s="88"/>
      <c r="V1291" s="52"/>
      <c r="W1291" s="52"/>
      <c r="X1291" s="52"/>
      <c r="Y1291" s="52"/>
      <c r="Z1291" s="51"/>
      <c r="AA1291" s="73"/>
      <c r="AB1291" s="73"/>
      <c r="AC1291" s="74"/>
      <c r="AD1291" s="80">
        <v>333</v>
      </c>
      <c r="AE1291" s="80">
        <v>99822</v>
      </c>
      <c r="AF1291" s="80">
        <v>12351</v>
      </c>
      <c r="AG1291" s="80">
        <v>6067</v>
      </c>
      <c r="AH1291" s="80"/>
      <c r="AI1291" s="80" t="s">
        <v>8847</v>
      </c>
      <c r="AJ1291" s="80" t="s">
        <v>8938</v>
      </c>
      <c r="AK1291" s="84" t="s">
        <v>10145</v>
      </c>
      <c r="AL1291" s="80"/>
      <c r="AM1291" s="82">
        <v>42325.580312500002</v>
      </c>
      <c r="AN1291" s="80" t="s">
        <v>11418</v>
      </c>
      <c r="AO1291" s="84" t="s">
        <v>12707</v>
      </c>
      <c r="AP1291" s="80" t="s">
        <v>65</v>
      </c>
      <c r="AQ1291" s="2"/>
      <c r="AR1291" s="3"/>
      <c r="AS1291" s="3"/>
      <c r="AT1291" s="3"/>
      <c r="AU1291" s="3"/>
    </row>
    <row r="1292" spans="1:47" x14ac:dyDescent="0.35">
      <c r="A1292" s="66" t="s">
        <v>1489</v>
      </c>
      <c r="B1292" s="67"/>
      <c r="C1292" s="67"/>
      <c r="D1292" s="68"/>
      <c r="E1292" s="70"/>
      <c r="F1292" s="104" t="s">
        <v>11406</v>
      </c>
      <c r="G1292" s="67"/>
      <c r="H1292" s="71"/>
      <c r="I1292" s="72"/>
      <c r="J1292" s="72"/>
      <c r="K1292" s="71" t="s">
        <v>14009</v>
      </c>
      <c r="L1292" s="75"/>
      <c r="M1292" s="76"/>
      <c r="N1292" s="76"/>
      <c r="O1292" s="77"/>
      <c r="P1292" s="78"/>
      <c r="Q1292" s="78"/>
      <c r="R1292" s="88"/>
      <c r="S1292" s="88"/>
      <c r="T1292" s="88"/>
      <c r="U1292" s="88"/>
      <c r="V1292" s="52"/>
      <c r="W1292" s="52"/>
      <c r="X1292" s="52"/>
      <c r="Y1292" s="52"/>
      <c r="Z1292" s="51"/>
      <c r="AA1292" s="73"/>
      <c r="AB1292" s="73"/>
      <c r="AC1292" s="74"/>
      <c r="AD1292" s="80">
        <v>90</v>
      </c>
      <c r="AE1292" s="80">
        <v>1898</v>
      </c>
      <c r="AF1292" s="80">
        <v>821</v>
      </c>
      <c r="AG1292" s="80">
        <v>97</v>
      </c>
      <c r="AH1292" s="80"/>
      <c r="AI1292" s="80" t="s">
        <v>8848</v>
      </c>
      <c r="AJ1292" s="80" t="s">
        <v>9370</v>
      </c>
      <c r="AK1292" s="84" t="s">
        <v>10146</v>
      </c>
      <c r="AL1292" s="80"/>
      <c r="AM1292" s="82">
        <v>41355.612210648149</v>
      </c>
      <c r="AN1292" s="80" t="s">
        <v>11418</v>
      </c>
      <c r="AO1292" s="84" t="s">
        <v>12708</v>
      </c>
      <c r="AP1292" s="80" t="s">
        <v>65</v>
      </c>
      <c r="AQ1292" s="2"/>
      <c r="AR1292" s="3"/>
      <c r="AS1292" s="3"/>
      <c r="AT1292" s="3"/>
      <c r="AU1292" s="3"/>
    </row>
    <row r="1293" spans="1:47" x14ac:dyDescent="0.35">
      <c r="A1293" s="66" t="s">
        <v>1318</v>
      </c>
      <c r="B1293" s="67"/>
      <c r="C1293" s="67"/>
      <c r="D1293" s="68"/>
      <c r="E1293" s="70"/>
      <c r="F1293" s="104" t="s">
        <v>11407</v>
      </c>
      <c r="G1293" s="67"/>
      <c r="H1293" s="71"/>
      <c r="I1293" s="72"/>
      <c r="J1293" s="72"/>
      <c r="K1293" s="71" t="s">
        <v>14010</v>
      </c>
      <c r="L1293" s="75"/>
      <c r="M1293" s="76"/>
      <c r="N1293" s="76"/>
      <c r="O1293" s="77"/>
      <c r="P1293" s="78"/>
      <c r="Q1293" s="78"/>
      <c r="R1293" s="88"/>
      <c r="S1293" s="88"/>
      <c r="T1293" s="88"/>
      <c r="U1293" s="88"/>
      <c r="V1293" s="52"/>
      <c r="W1293" s="52"/>
      <c r="X1293" s="52"/>
      <c r="Y1293" s="52"/>
      <c r="Z1293" s="51"/>
      <c r="AA1293" s="73"/>
      <c r="AB1293" s="73"/>
      <c r="AC1293" s="74"/>
      <c r="AD1293" s="80">
        <v>65</v>
      </c>
      <c r="AE1293" s="80">
        <v>65</v>
      </c>
      <c r="AF1293" s="80">
        <v>360</v>
      </c>
      <c r="AG1293" s="80">
        <v>250</v>
      </c>
      <c r="AH1293" s="80"/>
      <c r="AI1293" s="80"/>
      <c r="AJ1293" s="80"/>
      <c r="AK1293" s="84" t="s">
        <v>10147</v>
      </c>
      <c r="AL1293" s="80"/>
      <c r="AM1293" s="82">
        <v>40141.854363425926</v>
      </c>
      <c r="AN1293" s="80" t="s">
        <v>11418</v>
      </c>
      <c r="AO1293" s="84" t="s">
        <v>12709</v>
      </c>
      <c r="AP1293" s="80" t="s">
        <v>66</v>
      </c>
      <c r="AQ1293" s="2"/>
      <c r="AR1293" s="3"/>
      <c r="AS1293" s="3"/>
      <c r="AT1293" s="3"/>
      <c r="AU1293" s="3"/>
    </row>
    <row r="1294" spans="1:47" x14ac:dyDescent="0.35">
      <c r="A1294" s="66" t="s">
        <v>1319</v>
      </c>
      <c r="B1294" s="67"/>
      <c r="C1294" s="67"/>
      <c r="D1294" s="68"/>
      <c r="E1294" s="70"/>
      <c r="F1294" s="104" t="s">
        <v>11408</v>
      </c>
      <c r="G1294" s="67"/>
      <c r="H1294" s="71"/>
      <c r="I1294" s="72"/>
      <c r="J1294" s="72"/>
      <c r="K1294" s="71" t="s">
        <v>14011</v>
      </c>
      <c r="L1294" s="75"/>
      <c r="M1294" s="76"/>
      <c r="N1294" s="76"/>
      <c r="O1294" s="77"/>
      <c r="P1294" s="78"/>
      <c r="Q1294" s="78"/>
      <c r="R1294" s="88"/>
      <c r="S1294" s="88"/>
      <c r="T1294" s="88"/>
      <c r="U1294" s="88"/>
      <c r="V1294" s="52"/>
      <c r="W1294" s="52"/>
      <c r="X1294" s="52"/>
      <c r="Y1294" s="52"/>
      <c r="Z1294" s="51"/>
      <c r="AA1294" s="73"/>
      <c r="AB1294" s="73"/>
      <c r="AC1294" s="74"/>
      <c r="AD1294" s="80">
        <v>1316</v>
      </c>
      <c r="AE1294" s="80">
        <v>1994</v>
      </c>
      <c r="AF1294" s="80">
        <v>14663</v>
      </c>
      <c r="AG1294" s="80">
        <v>9168</v>
      </c>
      <c r="AH1294" s="80"/>
      <c r="AI1294" s="80" t="s">
        <v>8849</v>
      </c>
      <c r="AJ1294" s="80" t="s">
        <v>8867</v>
      </c>
      <c r="AK1294" s="84" t="s">
        <v>10148</v>
      </c>
      <c r="AL1294" s="80"/>
      <c r="AM1294" s="82">
        <v>41592.94902777778</v>
      </c>
      <c r="AN1294" s="80" t="s">
        <v>11418</v>
      </c>
      <c r="AO1294" s="84" t="s">
        <v>12710</v>
      </c>
      <c r="AP1294" s="80" t="s">
        <v>66</v>
      </c>
      <c r="AQ1294" s="2"/>
      <c r="AR1294" s="3"/>
      <c r="AS1294" s="3"/>
      <c r="AT1294" s="3"/>
      <c r="AU1294" s="3"/>
    </row>
    <row r="1295" spans="1:47" x14ac:dyDescent="0.35">
      <c r="A1295" s="66" t="s">
        <v>1321</v>
      </c>
      <c r="B1295" s="67"/>
      <c r="C1295" s="67"/>
      <c r="D1295" s="68"/>
      <c r="E1295" s="70"/>
      <c r="F1295" s="104" t="s">
        <v>11409</v>
      </c>
      <c r="G1295" s="67"/>
      <c r="H1295" s="71"/>
      <c r="I1295" s="72"/>
      <c r="J1295" s="72"/>
      <c r="K1295" s="71" t="s">
        <v>14012</v>
      </c>
      <c r="L1295" s="75"/>
      <c r="M1295" s="76"/>
      <c r="N1295" s="76"/>
      <c r="O1295" s="77"/>
      <c r="P1295" s="78"/>
      <c r="Q1295" s="78"/>
      <c r="R1295" s="88"/>
      <c r="S1295" s="88"/>
      <c r="T1295" s="88"/>
      <c r="U1295" s="88"/>
      <c r="V1295" s="52"/>
      <c r="W1295" s="52"/>
      <c r="X1295" s="52"/>
      <c r="Y1295" s="52"/>
      <c r="Z1295" s="51"/>
      <c r="AA1295" s="73"/>
      <c r="AB1295" s="73"/>
      <c r="AC1295" s="74"/>
      <c r="AD1295" s="80">
        <v>529</v>
      </c>
      <c r="AE1295" s="80">
        <v>189</v>
      </c>
      <c r="AF1295" s="80">
        <v>8072</v>
      </c>
      <c r="AG1295" s="80">
        <v>20406</v>
      </c>
      <c r="AH1295" s="80"/>
      <c r="AI1295" s="80" t="s">
        <v>8850</v>
      </c>
      <c r="AJ1295" s="80" t="s">
        <v>9433</v>
      </c>
      <c r="AK1295" s="80"/>
      <c r="AL1295" s="80"/>
      <c r="AM1295" s="82">
        <v>43579.802719907406</v>
      </c>
      <c r="AN1295" s="80" t="s">
        <v>11418</v>
      </c>
      <c r="AO1295" s="84" t="s">
        <v>12711</v>
      </c>
      <c r="AP1295" s="80" t="s">
        <v>66</v>
      </c>
      <c r="AQ1295" s="2"/>
      <c r="AR1295" s="3"/>
      <c r="AS1295" s="3"/>
      <c r="AT1295" s="3"/>
      <c r="AU1295" s="3"/>
    </row>
    <row r="1296" spans="1:47" x14ac:dyDescent="0.35">
      <c r="A1296" s="66" t="s">
        <v>1323</v>
      </c>
      <c r="B1296" s="67"/>
      <c r="C1296" s="67"/>
      <c r="D1296" s="68"/>
      <c r="E1296" s="70"/>
      <c r="F1296" s="104" t="s">
        <v>11410</v>
      </c>
      <c r="G1296" s="67"/>
      <c r="H1296" s="71"/>
      <c r="I1296" s="72"/>
      <c r="J1296" s="72"/>
      <c r="K1296" s="71" t="s">
        <v>14013</v>
      </c>
      <c r="L1296" s="75"/>
      <c r="M1296" s="76"/>
      <c r="N1296" s="76"/>
      <c r="O1296" s="77"/>
      <c r="P1296" s="78"/>
      <c r="Q1296" s="78"/>
      <c r="R1296" s="88"/>
      <c r="S1296" s="88"/>
      <c r="T1296" s="88"/>
      <c r="U1296" s="88"/>
      <c r="V1296" s="52"/>
      <c r="W1296" s="52"/>
      <c r="X1296" s="52"/>
      <c r="Y1296" s="52"/>
      <c r="Z1296" s="51"/>
      <c r="AA1296" s="73"/>
      <c r="AB1296" s="73"/>
      <c r="AC1296" s="74"/>
      <c r="AD1296" s="80">
        <v>1</v>
      </c>
      <c r="AE1296" s="80">
        <v>2428</v>
      </c>
      <c r="AF1296" s="80">
        <v>339078</v>
      </c>
      <c r="AG1296" s="80">
        <v>79</v>
      </c>
      <c r="AH1296" s="80"/>
      <c r="AI1296" s="80" t="s">
        <v>8851</v>
      </c>
      <c r="AJ1296" s="80"/>
      <c r="AK1296" s="80"/>
      <c r="AL1296" s="80"/>
      <c r="AM1296" s="82">
        <v>43975.552164351851</v>
      </c>
      <c r="AN1296" s="80" t="s">
        <v>11418</v>
      </c>
      <c r="AO1296" s="84" t="s">
        <v>12712</v>
      </c>
      <c r="AP1296" s="80" t="s">
        <v>66</v>
      </c>
      <c r="AQ1296" s="2"/>
      <c r="AR1296" s="3"/>
      <c r="AS1296" s="3"/>
      <c r="AT1296" s="3"/>
      <c r="AU1296" s="3"/>
    </row>
    <row r="1297" spans="1:47" x14ac:dyDescent="0.35">
      <c r="A1297" s="66" t="s">
        <v>1324</v>
      </c>
      <c r="B1297" s="67"/>
      <c r="C1297" s="67"/>
      <c r="D1297" s="68"/>
      <c r="E1297" s="70"/>
      <c r="F1297" s="104" t="s">
        <v>11411</v>
      </c>
      <c r="G1297" s="67"/>
      <c r="H1297" s="71"/>
      <c r="I1297" s="72"/>
      <c r="J1297" s="72"/>
      <c r="K1297" s="71" t="s">
        <v>14014</v>
      </c>
      <c r="L1297" s="75"/>
      <c r="M1297" s="76"/>
      <c r="N1297" s="76"/>
      <c r="O1297" s="77"/>
      <c r="P1297" s="78"/>
      <c r="Q1297" s="78"/>
      <c r="R1297" s="88"/>
      <c r="S1297" s="88"/>
      <c r="T1297" s="88"/>
      <c r="U1297" s="88"/>
      <c r="V1297" s="52"/>
      <c r="W1297" s="52"/>
      <c r="X1297" s="52"/>
      <c r="Y1297" s="52"/>
      <c r="Z1297" s="51"/>
      <c r="AA1297" s="73"/>
      <c r="AB1297" s="73"/>
      <c r="AC1297" s="74"/>
      <c r="AD1297" s="80">
        <v>408</v>
      </c>
      <c r="AE1297" s="80">
        <v>3100</v>
      </c>
      <c r="AF1297" s="80">
        <v>15530</v>
      </c>
      <c r="AG1297" s="80">
        <v>1425</v>
      </c>
      <c r="AH1297" s="80"/>
      <c r="AI1297" s="80" t="s">
        <v>8852</v>
      </c>
      <c r="AJ1297" s="80" t="s">
        <v>9434</v>
      </c>
      <c r="AK1297" s="80"/>
      <c r="AL1297" s="80"/>
      <c r="AM1297" s="82">
        <v>42013.355995370373</v>
      </c>
      <c r="AN1297" s="80" t="s">
        <v>11418</v>
      </c>
      <c r="AO1297" s="84" t="s">
        <v>12713</v>
      </c>
      <c r="AP1297" s="80" t="s">
        <v>66</v>
      </c>
      <c r="AQ1297" s="2"/>
      <c r="AR1297" s="3"/>
      <c r="AS1297" s="3"/>
      <c r="AT1297" s="3"/>
      <c r="AU1297" s="3"/>
    </row>
    <row r="1298" spans="1:47" x14ac:dyDescent="0.35">
      <c r="A1298" s="66" t="s">
        <v>1325</v>
      </c>
      <c r="B1298" s="67"/>
      <c r="C1298" s="67"/>
      <c r="D1298" s="68"/>
      <c r="E1298" s="70"/>
      <c r="F1298" s="104" t="s">
        <v>11412</v>
      </c>
      <c r="G1298" s="67"/>
      <c r="H1298" s="71"/>
      <c r="I1298" s="72"/>
      <c r="J1298" s="72"/>
      <c r="K1298" s="71" t="s">
        <v>14015</v>
      </c>
      <c r="L1298" s="75"/>
      <c r="M1298" s="76"/>
      <c r="N1298" s="76"/>
      <c r="O1298" s="77"/>
      <c r="P1298" s="78"/>
      <c r="Q1298" s="78"/>
      <c r="R1298" s="88"/>
      <c r="S1298" s="88"/>
      <c r="T1298" s="88"/>
      <c r="U1298" s="88"/>
      <c r="V1298" s="52"/>
      <c r="W1298" s="52"/>
      <c r="X1298" s="52"/>
      <c r="Y1298" s="52"/>
      <c r="Z1298" s="51"/>
      <c r="AA1298" s="73"/>
      <c r="AB1298" s="73"/>
      <c r="AC1298" s="74"/>
      <c r="AD1298" s="80">
        <v>4637</v>
      </c>
      <c r="AE1298" s="80">
        <v>7159</v>
      </c>
      <c r="AF1298" s="80">
        <v>825010</v>
      </c>
      <c r="AG1298" s="80">
        <v>2508</v>
      </c>
      <c r="AH1298" s="80"/>
      <c r="AI1298" s="80" t="s">
        <v>8853</v>
      </c>
      <c r="AJ1298" s="80" t="s">
        <v>9435</v>
      </c>
      <c r="AK1298" s="84" t="s">
        <v>10149</v>
      </c>
      <c r="AL1298" s="80"/>
      <c r="AM1298" s="82">
        <v>43113.772928240738</v>
      </c>
      <c r="AN1298" s="80" t="s">
        <v>11418</v>
      </c>
      <c r="AO1298" s="84" t="s">
        <v>12714</v>
      </c>
      <c r="AP1298" s="80" t="s">
        <v>66</v>
      </c>
      <c r="AQ1298" s="2"/>
      <c r="AR1298" s="3"/>
      <c r="AS1298" s="3"/>
      <c r="AT1298" s="3"/>
      <c r="AU1298" s="3"/>
    </row>
    <row r="1299" spans="1:47" x14ac:dyDescent="0.35">
      <c r="A1299" s="66" t="s">
        <v>1327</v>
      </c>
      <c r="B1299" s="67"/>
      <c r="C1299" s="67"/>
      <c r="D1299" s="68"/>
      <c r="E1299" s="70"/>
      <c r="F1299" s="104" t="s">
        <v>11413</v>
      </c>
      <c r="G1299" s="67"/>
      <c r="H1299" s="71"/>
      <c r="I1299" s="72"/>
      <c r="J1299" s="72"/>
      <c r="K1299" s="71" t="s">
        <v>14016</v>
      </c>
      <c r="L1299" s="75"/>
      <c r="M1299" s="76"/>
      <c r="N1299" s="76"/>
      <c r="O1299" s="77"/>
      <c r="P1299" s="78"/>
      <c r="Q1299" s="78"/>
      <c r="R1299" s="88"/>
      <c r="S1299" s="88"/>
      <c r="T1299" s="88"/>
      <c r="U1299" s="88"/>
      <c r="V1299" s="52"/>
      <c r="W1299" s="52"/>
      <c r="X1299" s="52"/>
      <c r="Y1299" s="52"/>
      <c r="Z1299" s="51"/>
      <c r="AA1299" s="73"/>
      <c r="AB1299" s="73"/>
      <c r="AC1299" s="74"/>
      <c r="AD1299" s="80">
        <v>1</v>
      </c>
      <c r="AE1299" s="80">
        <v>17499</v>
      </c>
      <c r="AF1299" s="80">
        <v>1675236</v>
      </c>
      <c r="AG1299" s="80">
        <v>0</v>
      </c>
      <c r="AH1299" s="80"/>
      <c r="AI1299" s="80" t="s">
        <v>8854</v>
      </c>
      <c r="AJ1299" s="80" t="s">
        <v>9121</v>
      </c>
      <c r="AK1299" s="80"/>
      <c r="AL1299" s="80"/>
      <c r="AM1299" s="82">
        <v>43609.394236111111</v>
      </c>
      <c r="AN1299" s="80" t="s">
        <v>11418</v>
      </c>
      <c r="AO1299" s="84" t="s">
        <v>12715</v>
      </c>
      <c r="AP1299" s="80" t="s">
        <v>66</v>
      </c>
      <c r="AQ1299" s="2"/>
      <c r="AR1299" s="3"/>
      <c r="AS1299" s="3"/>
      <c r="AT1299" s="3"/>
      <c r="AU1299" s="3"/>
    </row>
    <row r="1300" spans="1:47" x14ac:dyDescent="0.35">
      <c r="A1300" s="66" t="s">
        <v>1329</v>
      </c>
      <c r="B1300" s="67"/>
      <c r="C1300" s="67"/>
      <c r="D1300" s="68"/>
      <c r="E1300" s="70"/>
      <c r="F1300" s="104" t="s">
        <v>11414</v>
      </c>
      <c r="G1300" s="67"/>
      <c r="H1300" s="71"/>
      <c r="I1300" s="72"/>
      <c r="J1300" s="72"/>
      <c r="K1300" s="71" t="s">
        <v>14017</v>
      </c>
      <c r="L1300" s="75"/>
      <c r="M1300" s="76"/>
      <c r="N1300" s="76"/>
      <c r="O1300" s="77"/>
      <c r="P1300" s="78"/>
      <c r="Q1300" s="78"/>
      <c r="R1300" s="88"/>
      <c r="S1300" s="88"/>
      <c r="T1300" s="88"/>
      <c r="U1300" s="88"/>
      <c r="V1300" s="52"/>
      <c r="W1300" s="52"/>
      <c r="X1300" s="52"/>
      <c r="Y1300" s="52"/>
      <c r="Z1300" s="51"/>
      <c r="AA1300" s="73"/>
      <c r="AB1300" s="73"/>
      <c r="AC1300" s="74"/>
      <c r="AD1300" s="80">
        <v>751</v>
      </c>
      <c r="AE1300" s="80">
        <v>459</v>
      </c>
      <c r="AF1300" s="80">
        <v>7074</v>
      </c>
      <c r="AG1300" s="80">
        <v>1409</v>
      </c>
      <c r="AH1300" s="80"/>
      <c r="AI1300" s="80" t="s">
        <v>8855</v>
      </c>
      <c r="AJ1300" s="80"/>
      <c r="AK1300" s="84" t="s">
        <v>10150</v>
      </c>
      <c r="AL1300" s="80"/>
      <c r="AM1300" s="82">
        <v>41363.849444444444</v>
      </c>
      <c r="AN1300" s="80" t="s">
        <v>11418</v>
      </c>
      <c r="AO1300" s="84" t="s">
        <v>12716</v>
      </c>
      <c r="AP1300" s="80" t="s">
        <v>66</v>
      </c>
      <c r="AQ1300" s="2"/>
      <c r="AR1300" s="3"/>
      <c r="AS1300" s="3"/>
      <c r="AT1300" s="3"/>
      <c r="AU1300" s="3"/>
    </row>
    <row r="1301" spans="1:47" x14ac:dyDescent="0.35">
      <c r="A1301" s="66" t="s">
        <v>1330</v>
      </c>
      <c r="B1301" s="67"/>
      <c r="C1301" s="67"/>
      <c r="D1301" s="68"/>
      <c r="E1301" s="70"/>
      <c r="F1301" s="104" t="s">
        <v>11415</v>
      </c>
      <c r="G1301" s="67"/>
      <c r="H1301" s="71"/>
      <c r="I1301" s="72"/>
      <c r="J1301" s="72"/>
      <c r="K1301" s="71" t="s">
        <v>14018</v>
      </c>
      <c r="L1301" s="75"/>
      <c r="M1301" s="76"/>
      <c r="N1301" s="76"/>
      <c r="O1301" s="77"/>
      <c r="P1301" s="78"/>
      <c r="Q1301" s="78"/>
      <c r="R1301" s="88"/>
      <c r="S1301" s="88"/>
      <c r="T1301" s="88"/>
      <c r="U1301" s="88"/>
      <c r="V1301" s="52"/>
      <c r="W1301" s="52"/>
      <c r="X1301" s="52"/>
      <c r="Y1301" s="52"/>
      <c r="Z1301" s="51"/>
      <c r="AA1301" s="73"/>
      <c r="AB1301" s="73"/>
      <c r="AC1301" s="74"/>
      <c r="AD1301" s="80">
        <v>28</v>
      </c>
      <c r="AE1301" s="80">
        <v>29</v>
      </c>
      <c r="AF1301" s="80">
        <v>556</v>
      </c>
      <c r="AG1301" s="80">
        <v>0</v>
      </c>
      <c r="AH1301" s="80"/>
      <c r="AI1301" s="80" t="s">
        <v>8856</v>
      </c>
      <c r="AJ1301" s="80"/>
      <c r="AK1301" s="80"/>
      <c r="AL1301" s="80"/>
      <c r="AM1301" s="82">
        <v>43881.448888888888</v>
      </c>
      <c r="AN1301" s="80" t="s">
        <v>11418</v>
      </c>
      <c r="AO1301" s="84" t="s">
        <v>12717</v>
      </c>
      <c r="AP1301" s="80" t="s">
        <v>66</v>
      </c>
      <c r="AQ1301" s="2"/>
      <c r="AR1301" s="3"/>
      <c r="AS1301" s="3"/>
      <c r="AT1301" s="3"/>
      <c r="AU1301" s="3"/>
    </row>
    <row r="1302" spans="1:47" x14ac:dyDescent="0.35">
      <c r="A1302" s="66" t="s">
        <v>1333</v>
      </c>
      <c r="B1302" s="67"/>
      <c r="C1302" s="67"/>
      <c r="D1302" s="68"/>
      <c r="E1302" s="70"/>
      <c r="F1302" s="104" t="s">
        <v>11416</v>
      </c>
      <c r="G1302" s="67"/>
      <c r="H1302" s="71"/>
      <c r="I1302" s="72"/>
      <c r="J1302" s="72"/>
      <c r="K1302" s="71" t="s">
        <v>14019</v>
      </c>
      <c r="L1302" s="75"/>
      <c r="M1302" s="76"/>
      <c r="N1302" s="76"/>
      <c r="O1302" s="77"/>
      <c r="P1302" s="78"/>
      <c r="Q1302" s="78"/>
      <c r="R1302" s="88"/>
      <c r="S1302" s="88"/>
      <c r="T1302" s="88"/>
      <c r="U1302" s="88"/>
      <c r="V1302" s="52"/>
      <c r="W1302" s="52"/>
      <c r="X1302" s="52"/>
      <c r="Y1302" s="52"/>
      <c r="Z1302" s="51"/>
      <c r="AA1302" s="73"/>
      <c r="AB1302" s="73"/>
      <c r="AC1302" s="74"/>
      <c r="AD1302" s="80">
        <v>844</v>
      </c>
      <c r="AE1302" s="80">
        <v>485</v>
      </c>
      <c r="AF1302" s="80">
        <v>5387</v>
      </c>
      <c r="AG1302" s="80">
        <v>13706</v>
      </c>
      <c r="AH1302" s="80"/>
      <c r="AI1302" s="80" t="s">
        <v>8857</v>
      </c>
      <c r="AJ1302" s="80" t="s">
        <v>8892</v>
      </c>
      <c r="AK1302" s="80"/>
      <c r="AL1302" s="80"/>
      <c r="AM1302" s="82">
        <v>42087.80978009259</v>
      </c>
      <c r="AN1302" s="80" t="s">
        <v>11418</v>
      </c>
      <c r="AO1302" s="84" t="s">
        <v>12718</v>
      </c>
      <c r="AP1302" s="80" t="s">
        <v>66</v>
      </c>
      <c r="AQ1302" s="2"/>
      <c r="AR1302" s="3"/>
      <c r="AS1302" s="3"/>
      <c r="AT1302" s="3"/>
      <c r="AU1302" s="3"/>
    </row>
    <row r="1303" spans="1:47" x14ac:dyDescent="0.35">
      <c r="A1303" s="89" t="s">
        <v>1339</v>
      </c>
      <c r="B1303" s="90"/>
      <c r="C1303" s="90"/>
      <c r="D1303" s="91"/>
      <c r="E1303" s="92"/>
      <c r="F1303" s="105" t="s">
        <v>11417</v>
      </c>
      <c r="G1303" s="90"/>
      <c r="H1303" s="93"/>
      <c r="I1303" s="94"/>
      <c r="J1303" s="94"/>
      <c r="K1303" s="93" t="s">
        <v>14020</v>
      </c>
      <c r="L1303" s="95"/>
      <c r="M1303" s="96"/>
      <c r="N1303" s="96"/>
      <c r="O1303" s="97"/>
      <c r="P1303" s="98"/>
      <c r="Q1303" s="98"/>
      <c r="R1303" s="99"/>
      <c r="S1303" s="99"/>
      <c r="T1303" s="99"/>
      <c r="U1303" s="99"/>
      <c r="V1303" s="100"/>
      <c r="W1303" s="100"/>
      <c r="X1303" s="100"/>
      <c r="Y1303" s="100"/>
      <c r="Z1303" s="101"/>
      <c r="AA1303" s="102"/>
      <c r="AB1303" s="102"/>
      <c r="AC1303" s="103"/>
      <c r="AD1303" s="80">
        <v>4524</v>
      </c>
      <c r="AE1303" s="80">
        <v>9223</v>
      </c>
      <c r="AF1303" s="80">
        <v>77716</v>
      </c>
      <c r="AG1303" s="80">
        <v>8491</v>
      </c>
      <c r="AH1303" s="80"/>
      <c r="AI1303" s="80" t="s">
        <v>8858</v>
      </c>
      <c r="AJ1303" s="80" t="s">
        <v>9436</v>
      </c>
      <c r="AK1303" s="84" t="s">
        <v>10151</v>
      </c>
      <c r="AL1303" s="80"/>
      <c r="AM1303" s="82">
        <v>39672.78875</v>
      </c>
      <c r="AN1303" s="80" t="s">
        <v>11418</v>
      </c>
      <c r="AO1303" s="84" t="s">
        <v>12719</v>
      </c>
      <c r="AP1303" s="80" t="s">
        <v>66</v>
      </c>
      <c r="AQ1303" s="2"/>
      <c r="AR1303" s="3"/>
      <c r="AS1303" s="3"/>
      <c r="AT1303" s="3"/>
      <c r="AU1303" s="3"/>
    </row>
  </sheetData>
  <dataConsolidate/>
  <dataValidations count="20">
    <dataValidation allowBlank="1" showInputMessage="1" errorTitle="Invalid Vertex Visibility" error="You have entered an unrecognized vertex visibility.  Try selecting from the drop-down list instead." promptTitle="Vertex ID" prompt="This is a unique ID that gets filled in automatically.  Do not edit this column." sqref="AA3:AA1303"/>
    <dataValidation allowBlank="1" errorTitle="Invalid Vertex Visibility" error="You have entered an unrecognized vertex visibility.  Try selecting from the drop-down list instead." sqref="AQ3"/>
    <dataValidation allowBlank="1" showErrorMessage="1" sqref="AQ2"/>
    <dataValidation type="list" allowBlank="1" showInputMessage="1" showErrorMessage="1" errorTitle="Invalid Vertex Locked" error="You have entered an invalid vertex &quot;locked.&quot;  Try selecting from the drop-down list instead." promptTitle="Vertex Locked?" prompt="Set to Yes to lock the vertex at its current location." sqref="O3:O1303">
      <formula1>ValidBooleansDefaultFalse</formula1>
    </dataValidation>
    <dataValidation allowBlank="1" showInputMessage="1" errorTitle="Invalid Vertex Location" error="The optional vertex location's X and Y values must be whole numbers between 0 and 9999." promptTitle="Vertex Location" prompt="Enter an optional vertex location.  X and Y values should be between 0 and 9,999.  If you enter X and Y values, you should set NodeXL, Graph, Layout to &quot;None&quot; to prevent NodeXL from overwriting your values when you show the graph." sqref="M3:N1303"/>
    <dataValidation allowBlank="1" showInputMessage="1" showErrorMessage="1" errorTitle="Invalid Vertex Visibility" error="You have entered an unrecognized vertex visibility.  Try selecting from the drop-down list instead." promptTitle="Vertex Layout Order" prompt="Enter an optional number to control the order in which the vertices are laid out and stacked in the graph." sqref="L3:L1303"/>
    <dataValidation allowBlank="1" showInputMessage="1" errorTitle="Invalid Vertex Location" error="The optional vertex location's X and Y values must be whole numbers between 0 and 9999." promptTitle="Vertex Polar R" prompt="Enter an optional vertex polar radial coordinate.  This is used only when a Layout Type of Polar or Polar Absolute is selected in the graph pane.  Hover the mouse over the column header for more details." sqref="P3:P1303"/>
    <dataValidation allowBlank="1" showInputMessage="1" errorTitle="Invalid Vertex Location" error="The optional vertex location's X and Y values must be whole numbers between 0 and 9999." promptTitle="Vertex Polar Angle" prompt="Enter an optional vertex polar angle coordinate, in degrees.  This is used only when a Layout Type of Polar or Polar Absolute is selected in the graph pane." sqref="Q3:Q1303"/>
    <dataValidation allowBlank="1" showInputMessage="1" errorTitle="Invalid Vertex Image Key" promptTitle="Vertex Tooltip" prompt="Enter optional text that will pop up when the mouse is hovered over the vertex." sqref="K3:K1303"/>
    <dataValidation allowBlank="1" errorTitle="Invalid Vertex Visibility" error="You have entered an unrecognized vertex visibility.  Try selecting from the drop-down list instead." promptTitle="Vertex ID" prompt="This is a unique ID that gets filled in automatically.  Do not edit this column." sqref="AB3:AB1303"/>
    <dataValidation type="list" allowBlank="1" showInputMessage="1" showErrorMessage="1" errorTitle="Invalid Vertex Visibility" error="You have entered an invalid vertex visibility.  Try selecting from the drop-down list instead." promptTitle="Vertex Visibility" prompt="Select an optional vertex visibility.  Vertices are &quot;Show if in an Edge&quot; by default." sqref="G3:G1303">
      <formula1>ValidVertexVisibilities</formula1>
    </dataValidation>
    <dataValidation allowBlank="1" showInputMessage="1" errorTitle="Invalid Vertex Image Key" promptTitle="Vertex Label" prompt="To show a vertex as a box containing text, set the Shape to Label and enter a label.  To annotate another shape with text, set the Shape to something else and enter a label." sqref="H3:H1303"/>
    <dataValidation allowBlank="1" showInputMessage="1" promptTitle="Vertex Label Fill Color" prompt="To select an optional fill color for the Label shape, right-click and select Select Color on the right-click menu." sqref="I3:I1303"/>
    <dataValidation allowBlank="1" showInputMessage="1" errorTitle="Invalid Vertex Image Key" promptTitle="Vertex Image File" prompt="Enter the path to an image file.  Hover over the column header for examples." sqref="F3:F1303"/>
    <dataValidation allowBlank="1" showInputMessage="1" promptTitle="Vertex Color" prompt="To select an optional vertex color, right-click and select Select Color on the right-click menu." sqref="B3:B1303"/>
    <dataValidation allowBlank="1" showInputMessage="1" errorTitle="Invalid Vertex Opacity" error="The optional vertex opacity must be a whole number between 0 and 10." promptTitle="Vertex Opacity" prompt="Enter an optional vertex opacity between 0 (transparent) and 100 (opaque)." sqref="E3:E1303"/>
    <dataValidation type="list" allowBlank="1" showInputMessage="1" showErrorMessage="1" errorTitle="Invalid Vertex Shape" error="You have entered an invalid vertex shape.  Try selecting from the drop-down list instead." promptTitle="Vertex Shape" prompt="Select an optional vertex shape." sqref="C3:C1303">
      <formula1>ValidVertexShapes</formula1>
    </dataValidation>
    <dataValidation allowBlank="1" showInputMessage="1" errorTitle="Invalid Vertex Size" error="The optional vertex size must be a decimal number.  Any size is acceptable, although 1 is used if the size is less than 1, and 10 is used if the size is greater than 10." promptTitle="Vertex Size" prompt="Enter an optional vertex size between 1 and 1,000." sqref="D3:D1303"/>
    <dataValidation type="list" allowBlank="1" showInputMessage="1" showErrorMessage="1" errorTitle="Invalid Vertex Label Position" error="You have entered an invalid vertex label position.  Try selecting from the drop-down list instead." promptTitle="Vertex Label Position" prompt="Select an optional vertex label position." sqref="J3:J1303">
      <formula1>ValidVertexLabelPositions</formula1>
    </dataValidation>
    <dataValidation allowBlank="1" showInputMessage="1" showErrorMessage="1" promptTitle="Vertex Name" prompt="Enter the name of the vertex." sqref="A3:A1303"/>
  </dataValidations>
  <hyperlinks>
    <hyperlink ref="AI718" r:id="rId1"/>
    <hyperlink ref="AJ636" r:id="rId2"/>
    <hyperlink ref="AK3" r:id="rId3"/>
    <hyperlink ref="AK5" r:id="rId4"/>
    <hyperlink ref="AK6" r:id="rId5"/>
    <hyperlink ref="AK7" r:id="rId6"/>
    <hyperlink ref="AK9" r:id="rId7"/>
    <hyperlink ref="AK10" r:id="rId8"/>
    <hyperlink ref="AK11" r:id="rId9"/>
    <hyperlink ref="AK12" r:id="rId10"/>
    <hyperlink ref="AK13" r:id="rId11"/>
    <hyperlink ref="AK14" r:id="rId12"/>
    <hyperlink ref="AK15" r:id="rId13"/>
    <hyperlink ref="AK16" r:id="rId14"/>
    <hyperlink ref="AK18" r:id="rId15"/>
    <hyperlink ref="AK19" r:id="rId16"/>
    <hyperlink ref="AK20" r:id="rId17"/>
    <hyperlink ref="AK22" r:id="rId18"/>
    <hyperlink ref="AK24" r:id="rId19"/>
    <hyperlink ref="AK25" r:id="rId20"/>
    <hyperlink ref="AK27" r:id="rId21"/>
    <hyperlink ref="AK28" r:id="rId22"/>
    <hyperlink ref="AK30" r:id="rId23"/>
    <hyperlink ref="AK31" r:id="rId24"/>
    <hyperlink ref="AK32" r:id="rId25"/>
    <hyperlink ref="AK33" r:id="rId26"/>
    <hyperlink ref="AK34" r:id="rId27"/>
    <hyperlink ref="AK35" r:id="rId28"/>
    <hyperlink ref="AK36" r:id="rId29"/>
    <hyperlink ref="AK37" r:id="rId30"/>
    <hyperlink ref="AK38" r:id="rId31"/>
    <hyperlink ref="AK39" r:id="rId32"/>
    <hyperlink ref="AK41" r:id="rId33"/>
    <hyperlink ref="AK42" r:id="rId34"/>
    <hyperlink ref="AK44" r:id="rId35"/>
    <hyperlink ref="AK45" r:id="rId36"/>
    <hyperlink ref="AK48" r:id="rId37"/>
    <hyperlink ref="AK49" r:id="rId38"/>
    <hyperlink ref="AK50" r:id="rId39"/>
    <hyperlink ref="AK51" r:id="rId40"/>
    <hyperlink ref="AK53" r:id="rId41"/>
    <hyperlink ref="AK55" r:id="rId42"/>
    <hyperlink ref="AK58" r:id="rId43"/>
    <hyperlink ref="AK59" r:id="rId44"/>
    <hyperlink ref="AK61" r:id="rId45"/>
    <hyperlink ref="AK62" r:id="rId46"/>
    <hyperlink ref="AK64" r:id="rId47"/>
    <hyperlink ref="AK65" r:id="rId48"/>
    <hyperlink ref="AK67" r:id="rId49"/>
    <hyperlink ref="AK68" r:id="rId50"/>
    <hyperlink ref="AK69" r:id="rId51"/>
    <hyperlink ref="AK71" r:id="rId52"/>
    <hyperlink ref="AK74" r:id="rId53"/>
    <hyperlink ref="AK75" r:id="rId54"/>
    <hyperlink ref="AK76" r:id="rId55"/>
    <hyperlink ref="AK77" r:id="rId56"/>
    <hyperlink ref="AK78" r:id="rId57"/>
    <hyperlink ref="AK79" r:id="rId58"/>
    <hyperlink ref="AK80" r:id="rId59"/>
    <hyperlink ref="AK81" r:id="rId60"/>
    <hyperlink ref="AK82" r:id="rId61"/>
    <hyperlink ref="AK84" r:id="rId62"/>
    <hyperlink ref="AK85" r:id="rId63"/>
    <hyperlink ref="AK86" r:id="rId64"/>
    <hyperlink ref="AK87" r:id="rId65"/>
    <hyperlink ref="AK89" r:id="rId66"/>
    <hyperlink ref="AK90" r:id="rId67"/>
    <hyperlink ref="AK91" r:id="rId68"/>
    <hyperlink ref="AK93" r:id="rId69"/>
    <hyperlink ref="AK97" r:id="rId70"/>
    <hyperlink ref="AK99" r:id="rId71"/>
    <hyperlink ref="AK100" r:id="rId72"/>
    <hyperlink ref="AK101" r:id="rId73"/>
    <hyperlink ref="AK102" r:id="rId74"/>
    <hyperlink ref="AK103" r:id="rId75"/>
    <hyperlink ref="AK104" r:id="rId76"/>
    <hyperlink ref="AK105" r:id="rId77"/>
    <hyperlink ref="AK106" r:id="rId78"/>
    <hyperlink ref="AK107" r:id="rId79"/>
    <hyperlink ref="AK110" r:id="rId80"/>
    <hyperlink ref="AK111" r:id="rId81"/>
    <hyperlink ref="AK113" r:id="rId82"/>
    <hyperlink ref="AK114" r:id="rId83"/>
    <hyperlink ref="AK117" r:id="rId84"/>
    <hyperlink ref="AK118" r:id="rId85"/>
    <hyperlink ref="AK123" r:id="rId86"/>
    <hyperlink ref="AK125" r:id="rId87"/>
    <hyperlink ref="AK126" r:id="rId88"/>
    <hyperlink ref="AK127" r:id="rId89"/>
    <hyperlink ref="AK132" r:id="rId90"/>
    <hyperlink ref="AK133" r:id="rId91"/>
    <hyperlink ref="AK135" r:id="rId92"/>
    <hyperlink ref="AK137" r:id="rId93"/>
    <hyperlink ref="AK138" r:id="rId94"/>
    <hyperlink ref="AK140" r:id="rId95"/>
    <hyperlink ref="AK145" r:id="rId96"/>
    <hyperlink ref="AK151" r:id="rId97"/>
    <hyperlink ref="AK152" r:id="rId98"/>
    <hyperlink ref="AK153" r:id="rId99"/>
    <hyperlink ref="AK154" r:id="rId100"/>
    <hyperlink ref="AK155" r:id="rId101"/>
    <hyperlink ref="AK156" r:id="rId102"/>
    <hyperlink ref="AK158" r:id="rId103"/>
    <hyperlink ref="AK159" r:id="rId104"/>
    <hyperlink ref="AK160" r:id="rId105"/>
    <hyperlink ref="AK161" r:id="rId106"/>
    <hyperlink ref="AK162" r:id="rId107"/>
    <hyperlink ref="AK163" r:id="rId108"/>
    <hyperlink ref="AK164" r:id="rId109"/>
    <hyperlink ref="AK165" r:id="rId110"/>
    <hyperlink ref="AK166" r:id="rId111"/>
    <hyperlink ref="AK167" r:id="rId112"/>
    <hyperlink ref="AK168" r:id="rId113"/>
    <hyperlink ref="AK171" r:id="rId114"/>
    <hyperlink ref="AK175" r:id="rId115"/>
    <hyperlink ref="AK176" r:id="rId116"/>
    <hyperlink ref="AK178" r:id="rId117"/>
    <hyperlink ref="AK180" r:id="rId118"/>
    <hyperlink ref="AK181" r:id="rId119"/>
    <hyperlink ref="AK182" r:id="rId120"/>
    <hyperlink ref="AK183" r:id="rId121"/>
    <hyperlink ref="AK187" r:id="rId122"/>
    <hyperlink ref="AK191" r:id="rId123"/>
    <hyperlink ref="AK193" r:id="rId124"/>
    <hyperlink ref="AK194" r:id="rId125"/>
    <hyperlink ref="AK195" r:id="rId126"/>
    <hyperlink ref="AK196" r:id="rId127"/>
    <hyperlink ref="AK197" r:id="rId128"/>
    <hyperlink ref="AK198" r:id="rId129"/>
    <hyperlink ref="AK199" r:id="rId130"/>
    <hyperlink ref="AK200" r:id="rId131"/>
    <hyperlink ref="AK201" r:id="rId132"/>
    <hyperlink ref="AK202" r:id="rId133"/>
    <hyperlink ref="AK203" r:id="rId134"/>
    <hyperlink ref="AK205" r:id="rId135"/>
    <hyperlink ref="AK207" r:id="rId136"/>
    <hyperlink ref="AK210" r:id="rId137"/>
    <hyperlink ref="AK211" r:id="rId138"/>
    <hyperlink ref="AK212" r:id="rId139"/>
    <hyperlink ref="AK213" r:id="rId140"/>
    <hyperlink ref="AK214" r:id="rId141"/>
    <hyperlink ref="AK216" r:id="rId142"/>
    <hyperlink ref="AK218" r:id="rId143"/>
    <hyperlink ref="AK219" r:id="rId144"/>
    <hyperlink ref="AK221" r:id="rId145"/>
    <hyperlink ref="AK222" r:id="rId146"/>
    <hyperlink ref="AK223" r:id="rId147"/>
    <hyperlink ref="AK224" r:id="rId148"/>
    <hyperlink ref="AK225" r:id="rId149"/>
    <hyperlink ref="AK226" r:id="rId150"/>
    <hyperlink ref="AK227" r:id="rId151"/>
    <hyperlink ref="AK229" r:id="rId152"/>
    <hyperlink ref="AK230" r:id="rId153"/>
    <hyperlink ref="AK234" r:id="rId154"/>
    <hyperlink ref="AK235" r:id="rId155"/>
    <hyperlink ref="AK236" r:id="rId156"/>
    <hyperlink ref="AK238" r:id="rId157"/>
    <hyperlink ref="AK239" r:id="rId158"/>
    <hyperlink ref="AK240" r:id="rId159"/>
    <hyperlink ref="AK241" r:id="rId160"/>
    <hyperlink ref="AK242" r:id="rId161"/>
    <hyperlink ref="AK243" r:id="rId162"/>
    <hyperlink ref="AK244" r:id="rId163"/>
    <hyperlink ref="AK245" r:id="rId164"/>
    <hyperlink ref="AK246" r:id="rId165"/>
    <hyperlink ref="AK247" r:id="rId166"/>
    <hyperlink ref="AK249" r:id="rId167"/>
    <hyperlink ref="AK250" r:id="rId168"/>
    <hyperlink ref="AK251" r:id="rId169"/>
    <hyperlink ref="AK252" r:id="rId170"/>
    <hyperlink ref="AK253" r:id="rId171"/>
    <hyperlink ref="AK254" r:id="rId172"/>
    <hyperlink ref="AK255" r:id="rId173"/>
    <hyperlink ref="AK258" r:id="rId174"/>
    <hyperlink ref="AK259" r:id="rId175"/>
    <hyperlink ref="AK260" r:id="rId176"/>
    <hyperlink ref="AK261" r:id="rId177"/>
    <hyperlink ref="AK263" r:id="rId178"/>
    <hyperlink ref="AK265" r:id="rId179"/>
    <hyperlink ref="AK266" r:id="rId180"/>
    <hyperlink ref="AK268" r:id="rId181"/>
    <hyperlink ref="AK269" r:id="rId182"/>
    <hyperlink ref="AK270" r:id="rId183"/>
    <hyperlink ref="AK271" r:id="rId184"/>
    <hyperlink ref="AK272" r:id="rId185"/>
    <hyperlink ref="AK273" r:id="rId186"/>
    <hyperlink ref="AK274" r:id="rId187"/>
    <hyperlink ref="AK275" r:id="rId188"/>
    <hyperlink ref="AK279" r:id="rId189"/>
    <hyperlink ref="AK280" r:id="rId190"/>
    <hyperlink ref="AK281" r:id="rId191"/>
    <hyperlink ref="AK284" r:id="rId192"/>
    <hyperlink ref="AK285" r:id="rId193"/>
    <hyperlink ref="AK286" r:id="rId194"/>
    <hyperlink ref="AK287" r:id="rId195"/>
    <hyperlink ref="AK291" r:id="rId196"/>
    <hyperlink ref="AK292" r:id="rId197"/>
    <hyperlink ref="AK293" r:id="rId198"/>
    <hyperlink ref="AK294" r:id="rId199"/>
    <hyperlink ref="AK296" r:id="rId200"/>
    <hyperlink ref="AK299" r:id="rId201"/>
    <hyperlink ref="AK300" r:id="rId202"/>
    <hyperlink ref="AK301" r:id="rId203"/>
    <hyperlink ref="AK304" r:id="rId204"/>
    <hyperlink ref="AK306" r:id="rId205"/>
    <hyperlink ref="AK307" r:id="rId206"/>
    <hyperlink ref="AK308" r:id="rId207"/>
    <hyperlink ref="AK309" r:id="rId208"/>
    <hyperlink ref="AK310" r:id="rId209"/>
    <hyperlink ref="AK312" r:id="rId210"/>
    <hyperlink ref="AK314" r:id="rId211"/>
    <hyperlink ref="AK316" r:id="rId212"/>
    <hyperlink ref="AK318" r:id="rId213"/>
    <hyperlink ref="AK319" r:id="rId214"/>
    <hyperlink ref="AK321" r:id="rId215"/>
    <hyperlink ref="AK322" r:id="rId216"/>
    <hyperlink ref="AK323" r:id="rId217"/>
    <hyperlink ref="AK328" r:id="rId218"/>
    <hyperlink ref="AK330" r:id="rId219"/>
    <hyperlink ref="AK331" r:id="rId220"/>
    <hyperlink ref="AK332" r:id="rId221"/>
    <hyperlink ref="AK333" r:id="rId222"/>
    <hyperlink ref="AK334" r:id="rId223"/>
    <hyperlink ref="AK338" r:id="rId224"/>
    <hyperlink ref="AK340" r:id="rId225"/>
    <hyperlink ref="AK341" r:id="rId226"/>
    <hyperlink ref="AK342" r:id="rId227"/>
    <hyperlink ref="AK343" r:id="rId228"/>
    <hyperlink ref="AK344" r:id="rId229"/>
    <hyperlink ref="AK347" r:id="rId230"/>
    <hyperlink ref="AK348" r:id="rId231"/>
    <hyperlink ref="AK349" r:id="rId232"/>
    <hyperlink ref="AK350" r:id="rId233"/>
    <hyperlink ref="AK351" r:id="rId234"/>
    <hyperlink ref="AK352" r:id="rId235"/>
    <hyperlink ref="AK354" r:id="rId236"/>
    <hyperlink ref="AK355" r:id="rId237"/>
    <hyperlink ref="AK357" r:id="rId238"/>
    <hyperlink ref="AK358" r:id="rId239"/>
    <hyperlink ref="AK359" r:id="rId240"/>
    <hyperlink ref="AK360" r:id="rId241"/>
    <hyperlink ref="AK362" r:id="rId242"/>
    <hyperlink ref="AK363" r:id="rId243"/>
    <hyperlink ref="AK365" r:id="rId244"/>
    <hyperlink ref="AK367" r:id="rId245"/>
    <hyperlink ref="AK368" r:id="rId246"/>
    <hyperlink ref="AK369" r:id="rId247"/>
    <hyperlink ref="AK370" r:id="rId248"/>
    <hyperlink ref="AK371" r:id="rId249"/>
    <hyperlink ref="AK375" r:id="rId250"/>
    <hyperlink ref="AK377" r:id="rId251"/>
    <hyperlink ref="AK380" r:id="rId252"/>
    <hyperlink ref="AK381" r:id="rId253"/>
    <hyperlink ref="AK383" r:id="rId254"/>
    <hyperlink ref="AK384" r:id="rId255"/>
    <hyperlink ref="AK385" r:id="rId256"/>
    <hyperlink ref="AK386" r:id="rId257"/>
    <hyperlink ref="AK388" r:id="rId258"/>
    <hyperlink ref="AK389" r:id="rId259"/>
    <hyperlink ref="AK391" r:id="rId260"/>
    <hyperlink ref="AK392" r:id="rId261"/>
    <hyperlink ref="AK397" r:id="rId262"/>
    <hyperlink ref="AK404" r:id="rId263"/>
    <hyperlink ref="AK406" r:id="rId264"/>
    <hyperlink ref="AK408" r:id="rId265"/>
    <hyperlink ref="AK409" r:id="rId266"/>
    <hyperlink ref="AK410" r:id="rId267"/>
    <hyperlink ref="AK411" r:id="rId268"/>
    <hyperlink ref="AK412" r:id="rId269"/>
    <hyperlink ref="AK413" r:id="rId270"/>
    <hyperlink ref="AK414" r:id="rId271"/>
    <hyperlink ref="AK416" r:id="rId272"/>
    <hyperlink ref="AK418" r:id="rId273"/>
    <hyperlink ref="AK422" r:id="rId274"/>
    <hyperlink ref="AK424" r:id="rId275"/>
    <hyperlink ref="AK428" r:id="rId276"/>
    <hyperlink ref="AK429" r:id="rId277"/>
    <hyperlink ref="AK432" r:id="rId278"/>
    <hyperlink ref="AK440" r:id="rId279"/>
    <hyperlink ref="AK441" r:id="rId280"/>
    <hyperlink ref="AK442" r:id="rId281"/>
    <hyperlink ref="AK443" r:id="rId282"/>
    <hyperlink ref="AK448" r:id="rId283"/>
    <hyperlink ref="AK449" r:id="rId284"/>
    <hyperlink ref="AK451" r:id="rId285"/>
    <hyperlink ref="AK455" r:id="rId286"/>
    <hyperlink ref="AK457" r:id="rId287"/>
    <hyperlink ref="AK458" r:id="rId288"/>
    <hyperlink ref="AK459" r:id="rId289"/>
    <hyperlink ref="AK461" r:id="rId290"/>
    <hyperlink ref="AK463" r:id="rId291"/>
    <hyperlink ref="AK466" r:id="rId292"/>
    <hyperlink ref="AK467" r:id="rId293"/>
    <hyperlink ref="AK470" r:id="rId294"/>
    <hyperlink ref="AK473" r:id="rId295"/>
    <hyperlink ref="AK476" r:id="rId296"/>
    <hyperlink ref="AK477" r:id="rId297"/>
    <hyperlink ref="AK481" r:id="rId298"/>
    <hyperlink ref="AK484" r:id="rId299"/>
    <hyperlink ref="AK485" r:id="rId300"/>
    <hyperlink ref="AK487" r:id="rId301"/>
    <hyperlink ref="AK488" r:id="rId302"/>
    <hyperlink ref="AK490" r:id="rId303"/>
    <hyperlink ref="AK491" r:id="rId304"/>
    <hyperlink ref="AK493" r:id="rId305"/>
    <hyperlink ref="AK495" r:id="rId306"/>
    <hyperlink ref="AK497" r:id="rId307"/>
    <hyperlink ref="AK498" r:id="rId308"/>
    <hyperlink ref="AK499" r:id="rId309"/>
    <hyperlink ref="AK501" r:id="rId310"/>
    <hyperlink ref="AK502" r:id="rId311"/>
    <hyperlink ref="AK507" r:id="rId312"/>
    <hyperlink ref="AK508" r:id="rId313"/>
    <hyperlink ref="AK509" r:id="rId314"/>
    <hyperlink ref="AK512" r:id="rId315"/>
    <hyperlink ref="AK515" r:id="rId316"/>
    <hyperlink ref="AK521" r:id="rId317"/>
    <hyperlink ref="AK522" r:id="rId318"/>
    <hyperlink ref="AK523" r:id="rId319"/>
    <hyperlink ref="AK526" r:id="rId320"/>
    <hyperlink ref="AK527" r:id="rId321"/>
    <hyperlink ref="AK528" r:id="rId322"/>
    <hyperlink ref="AK531" r:id="rId323"/>
    <hyperlink ref="AK532" r:id="rId324"/>
    <hyperlink ref="AK533" r:id="rId325"/>
    <hyperlink ref="AK534" r:id="rId326"/>
    <hyperlink ref="AK535" r:id="rId327"/>
    <hyperlink ref="AK536" r:id="rId328"/>
    <hyperlink ref="AK537" r:id="rId329"/>
    <hyperlink ref="AK539" r:id="rId330"/>
    <hyperlink ref="AK540" r:id="rId331"/>
    <hyperlink ref="AK542" r:id="rId332"/>
    <hyperlink ref="AK545" r:id="rId333"/>
    <hyperlink ref="AK546" r:id="rId334"/>
    <hyperlink ref="AK549" r:id="rId335"/>
    <hyperlink ref="AK551" r:id="rId336"/>
    <hyperlink ref="AK552" r:id="rId337"/>
    <hyperlink ref="AK554" r:id="rId338"/>
    <hyperlink ref="AK558" r:id="rId339"/>
    <hyperlink ref="AK562" r:id="rId340"/>
    <hyperlink ref="AK563" r:id="rId341"/>
    <hyperlink ref="AK564" r:id="rId342"/>
    <hyperlink ref="AK565" r:id="rId343"/>
    <hyperlink ref="AK566" r:id="rId344"/>
    <hyperlink ref="AK567" r:id="rId345"/>
    <hyperlink ref="AK568" r:id="rId346"/>
    <hyperlink ref="AK569" r:id="rId347"/>
    <hyperlink ref="AK570" r:id="rId348"/>
    <hyperlink ref="AK571" r:id="rId349"/>
    <hyperlink ref="AK574" r:id="rId350"/>
    <hyperlink ref="AK575" r:id="rId351"/>
    <hyperlink ref="AK577" r:id="rId352"/>
    <hyperlink ref="AK578" r:id="rId353"/>
    <hyperlink ref="AK579" r:id="rId354"/>
    <hyperlink ref="AK581" r:id="rId355"/>
    <hyperlink ref="AK586" r:id="rId356"/>
    <hyperlink ref="AK590" r:id="rId357"/>
    <hyperlink ref="AK591" r:id="rId358"/>
    <hyperlink ref="AK592" r:id="rId359"/>
    <hyperlink ref="AK595" r:id="rId360"/>
    <hyperlink ref="AK598" r:id="rId361"/>
    <hyperlink ref="AK600" r:id="rId362"/>
    <hyperlink ref="AK601" r:id="rId363"/>
    <hyperlink ref="AK604" r:id="rId364"/>
    <hyperlink ref="AK608" r:id="rId365"/>
    <hyperlink ref="AK610" r:id="rId366"/>
    <hyperlink ref="AK611" r:id="rId367"/>
    <hyperlink ref="AK612" r:id="rId368"/>
    <hyperlink ref="AK615" r:id="rId369"/>
    <hyperlink ref="AK616" r:id="rId370"/>
    <hyperlink ref="AK618" r:id="rId371"/>
    <hyperlink ref="AK619" r:id="rId372"/>
    <hyperlink ref="AK620" r:id="rId373"/>
    <hyperlink ref="AK623" r:id="rId374"/>
    <hyperlink ref="AK630" r:id="rId375"/>
    <hyperlink ref="AK631" r:id="rId376"/>
    <hyperlink ref="AK632" r:id="rId377"/>
    <hyperlink ref="AK634" r:id="rId378"/>
    <hyperlink ref="AK635" r:id="rId379"/>
    <hyperlink ref="AK636" r:id="rId380"/>
    <hyperlink ref="AK637" r:id="rId381"/>
    <hyperlink ref="AK638" r:id="rId382"/>
    <hyperlink ref="AK644" r:id="rId383"/>
    <hyperlink ref="AK645" r:id="rId384"/>
    <hyperlink ref="AK648" r:id="rId385"/>
    <hyperlink ref="AK650" r:id="rId386"/>
    <hyperlink ref="AK660" r:id="rId387"/>
    <hyperlink ref="AK664" r:id="rId388"/>
    <hyperlink ref="AK665" r:id="rId389"/>
    <hyperlink ref="AK671" r:id="rId390"/>
    <hyperlink ref="AK675" r:id="rId391"/>
    <hyperlink ref="AK676" r:id="rId392"/>
    <hyperlink ref="AK677" r:id="rId393"/>
    <hyperlink ref="AK681" r:id="rId394"/>
    <hyperlink ref="AK683" r:id="rId395"/>
    <hyperlink ref="AK685" r:id="rId396"/>
    <hyperlink ref="AK688" r:id="rId397"/>
    <hyperlink ref="AK690" r:id="rId398"/>
    <hyperlink ref="AK691" r:id="rId399"/>
    <hyperlink ref="AK693" r:id="rId400"/>
    <hyperlink ref="AK694" r:id="rId401"/>
    <hyperlink ref="AK695" r:id="rId402"/>
    <hyperlink ref="AK697" r:id="rId403"/>
    <hyperlink ref="AK698" r:id="rId404"/>
    <hyperlink ref="AK700" r:id="rId405"/>
    <hyperlink ref="AK701" r:id="rId406"/>
    <hyperlink ref="AK704" r:id="rId407"/>
    <hyperlink ref="AK706" r:id="rId408"/>
    <hyperlink ref="AK707" r:id="rId409"/>
    <hyperlink ref="AK708" r:id="rId410"/>
    <hyperlink ref="AK710" r:id="rId411"/>
    <hyperlink ref="AK711" r:id="rId412"/>
    <hyperlink ref="AK712" r:id="rId413"/>
    <hyperlink ref="AK713" r:id="rId414"/>
    <hyperlink ref="AK715" r:id="rId415"/>
    <hyperlink ref="AK717" r:id="rId416"/>
    <hyperlink ref="AK718" r:id="rId417"/>
    <hyperlink ref="AK728" r:id="rId418"/>
    <hyperlink ref="AK735" r:id="rId419"/>
    <hyperlink ref="AK737" r:id="rId420"/>
    <hyperlink ref="AK739" r:id="rId421"/>
    <hyperlink ref="AK740" r:id="rId422"/>
    <hyperlink ref="AK741" r:id="rId423"/>
    <hyperlink ref="AK743" r:id="rId424"/>
    <hyperlink ref="AK748" r:id="rId425"/>
    <hyperlink ref="AK750" r:id="rId426"/>
    <hyperlink ref="AK751" r:id="rId427"/>
    <hyperlink ref="AK752" r:id="rId428"/>
    <hyperlink ref="AK755" r:id="rId429"/>
    <hyperlink ref="AK758" r:id="rId430"/>
    <hyperlink ref="AK759" r:id="rId431"/>
    <hyperlink ref="AK767" r:id="rId432"/>
    <hyperlink ref="AK769" r:id="rId433"/>
    <hyperlink ref="AK771" r:id="rId434"/>
    <hyperlink ref="AK773" r:id="rId435"/>
    <hyperlink ref="AK775" r:id="rId436"/>
    <hyperlink ref="AK776" r:id="rId437"/>
    <hyperlink ref="AK777" r:id="rId438"/>
    <hyperlink ref="AK779" r:id="rId439"/>
    <hyperlink ref="AK781" r:id="rId440"/>
    <hyperlink ref="AK782" r:id="rId441"/>
    <hyperlink ref="AK784" r:id="rId442"/>
    <hyperlink ref="AK786" r:id="rId443"/>
    <hyperlink ref="AK788" r:id="rId444"/>
    <hyperlink ref="AK792" r:id="rId445"/>
    <hyperlink ref="AK794" r:id="rId446"/>
    <hyperlink ref="AK804" r:id="rId447"/>
    <hyperlink ref="AK806" r:id="rId448"/>
    <hyperlink ref="AK809" r:id="rId449"/>
    <hyperlink ref="AK810" r:id="rId450"/>
    <hyperlink ref="AK812" r:id="rId451"/>
    <hyperlink ref="AK824" r:id="rId452"/>
    <hyperlink ref="AK826" r:id="rId453"/>
    <hyperlink ref="AK830" r:id="rId454"/>
    <hyperlink ref="AK832" r:id="rId455"/>
    <hyperlink ref="AK834" r:id="rId456"/>
    <hyperlink ref="AK837" r:id="rId457"/>
    <hyperlink ref="AK838" r:id="rId458"/>
    <hyperlink ref="AK845" r:id="rId459"/>
    <hyperlink ref="AK853" r:id="rId460"/>
    <hyperlink ref="AK855" r:id="rId461"/>
    <hyperlink ref="AK856" r:id="rId462"/>
    <hyperlink ref="AK858" r:id="rId463"/>
    <hyperlink ref="AK862" r:id="rId464"/>
    <hyperlink ref="AK863" r:id="rId465"/>
    <hyperlink ref="AK870" r:id="rId466"/>
    <hyperlink ref="AK874" r:id="rId467"/>
    <hyperlink ref="AK875" r:id="rId468"/>
    <hyperlink ref="AK883" r:id="rId469"/>
    <hyperlink ref="AK884" r:id="rId470"/>
    <hyperlink ref="AK885" r:id="rId471"/>
    <hyperlink ref="AK889" r:id="rId472"/>
    <hyperlink ref="AK895" r:id="rId473"/>
    <hyperlink ref="AK897" r:id="rId474"/>
    <hyperlink ref="AK899" r:id="rId475"/>
    <hyperlink ref="AK901" r:id="rId476"/>
    <hyperlink ref="AK902" r:id="rId477"/>
    <hyperlink ref="AK905" r:id="rId478"/>
    <hyperlink ref="AK906" r:id="rId479"/>
    <hyperlink ref="AK907" r:id="rId480"/>
    <hyperlink ref="AK912" r:id="rId481"/>
    <hyperlink ref="AK914" r:id="rId482"/>
    <hyperlink ref="AK916" r:id="rId483"/>
    <hyperlink ref="AK917" r:id="rId484"/>
    <hyperlink ref="AK918" r:id="rId485"/>
    <hyperlink ref="AK920" r:id="rId486"/>
    <hyperlink ref="AK921" r:id="rId487"/>
    <hyperlink ref="AK922" r:id="rId488"/>
    <hyperlink ref="AK925" r:id="rId489"/>
    <hyperlink ref="AK926" r:id="rId490"/>
    <hyperlink ref="AK928" r:id="rId491"/>
    <hyperlink ref="AK929" r:id="rId492"/>
    <hyperlink ref="AK930" r:id="rId493"/>
    <hyperlink ref="AK936" r:id="rId494"/>
    <hyperlink ref="AK938" r:id="rId495"/>
    <hyperlink ref="AK939" r:id="rId496"/>
    <hyperlink ref="AK940" r:id="rId497"/>
    <hyperlink ref="AK941" r:id="rId498"/>
    <hyperlink ref="AK942" r:id="rId499"/>
    <hyperlink ref="AK943" r:id="rId500"/>
    <hyperlink ref="AK944" r:id="rId501"/>
    <hyperlink ref="AK945" r:id="rId502"/>
    <hyperlink ref="AK946" r:id="rId503"/>
    <hyperlink ref="AK948" r:id="rId504"/>
    <hyperlink ref="AK951" r:id="rId505"/>
    <hyperlink ref="AK952" r:id="rId506"/>
    <hyperlink ref="AK956" r:id="rId507"/>
    <hyperlink ref="AK957" r:id="rId508"/>
    <hyperlink ref="AK959" r:id="rId509"/>
    <hyperlink ref="AK960" r:id="rId510"/>
    <hyperlink ref="AK961" r:id="rId511"/>
    <hyperlink ref="AK962" r:id="rId512"/>
    <hyperlink ref="AK963" r:id="rId513"/>
    <hyperlink ref="AK964" r:id="rId514"/>
    <hyperlink ref="AK969" r:id="rId515"/>
    <hyperlink ref="AK970" r:id="rId516"/>
    <hyperlink ref="AK971" r:id="rId517"/>
    <hyperlink ref="AK974" r:id="rId518"/>
    <hyperlink ref="AK975" r:id="rId519"/>
    <hyperlink ref="AK977" r:id="rId520"/>
    <hyperlink ref="AK980" r:id="rId521"/>
    <hyperlink ref="AK981" r:id="rId522"/>
    <hyperlink ref="AK982" r:id="rId523"/>
    <hyperlink ref="AK985" r:id="rId524"/>
    <hyperlink ref="AK987" r:id="rId525"/>
    <hyperlink ref="AK991" r:id="rId526"/>
    <hyperlink ref="AK993" r:id="rId527"/>
    <hyperlink ref="AK994" r:id="rId528"/>
    <hyperlink ref="AK995" r:id="rId529"/>
    <hyperlink ref="AK996" r:id="rId530"/>
    <hyperlink ref="AK997" r:id="rId531"/>
    <hyperlink ref="AK998" r:id="rId532"/>
    <hyperlink ref="AK1001" r:id="rId533"/>
    <hyperlink ref="AK1005" r:id="rId534"/>
    <hyperlink ref="AK1006" r:id="rId535"/>
    <hyperlink ref="AK1007" r:id="rId536"/>
    <hyperlink ref="AK1011" r:id="rId537"/>
    <hyperlink ref="AK1012" r:id="rId538"/>
    <hyperlink ref="AK1013" r:id="rId539"/>
    <hyperlink ref="AK1014" r:id="rId540"/>
    <hyperlink ref="AK1017" r:id="rId541"/>
    <hyperlink ref="AK1018" r:id="rId542"/>
    <hyperlink ref="AK1019" r:id="rId543"/>
    <hyperlink ref="AK1020" r:id="rId544"/>
    <hyperlink ref="AK1022" r:id="rId545"/>
    <hyperlink ref="AK1024" r:id="rId546"/>
    <hyperlink ref="AK1025" r:id="rId547"/>
    <hyperlink ref="AK1026" r:id="rId548"/>
    <hyperlink ref="AK1028" r:id="rId549"/>
    <hyperlink ref="AK1030" r:id="rId550"/>
    <hyperlink ref="AK1031" r:id="rId551"/>
    <hyperlink ref="AK1034" r:id="rId552"/>
    <hyperlink ref="AK1036" r:id="rId553"/>
    <hyperlink ref="AK1038" r:id="rId554"/>
    <hyperlink ref="AK1039" r:id="rId555"/>
    <hyperlink ref="AK1040" r:id="rId556"/>
    <hyperlink ref="AK1041" r:id="rId557"/>
    <hyperlink ref="AK1048" r:id="rId558"/>
    <hyperlink ref="AK1049" r:id="rId559"/>
    <hyperlink ref="AK1051" r:id="rId560"/>
    <hyperlink ref="AK1052" r:id="rId561"/>
    <hyperlink ref="AK1053" r:id="rId562"/>
    <hyperlink ref="AK1056" r:id="rId563"/>
    <hyperlink ref="AK1059" r:id="rId564"/>
    <hyperlink ref="AK1061" r:id="rId565"/>
    <hyperlink ref="AK1062" r:id="rId566"/>
    <hyperlink ref="AK1063" r:id="rId567"/>
    <hyperlink ref="AK1064" r:id="rId568"/>
    <hyperlink ref="AK1065" r:id="rId569"/>
    <hyperlink ref="AK1066" r:id="rId570"/>
    <hyperlink ref="AK1070" r:id="rId571"/>
    <hyperlink ref="AK1071" r:id="rId572"/>
    <hyperlink ref="AK1073" r:id="rId573"/>
    <hyperlink ref="AK1074" r:id="rId574"/>
    <hyperlink ref="AK1077" r:id="rId575"/>
    <hyperlink ref="AK1078" r:id="rId576"/>
    <hyperlink ref="AK1083" r:id="rId577"/>
    <hyperlink ref="AK1085" r:id="rId578"/>
    <hyperlink ref="AK1086" r:id="rId579"/>
    <hyperlink ref="AK1088" r:id="rId580"/>
    <hyperlink ref="AK1089" r:id="rId581"/>
    <hyperlink ref="AK1090" r:id="rId582"/>
    <hyperlink ref="AK1091" r:id="rId583"/>
    <hyperlink ref="AK1092" r:id="rId584"/>
    <hyperlink ref="AK1094" r:id="rId585"/>
    <hyperlink ref="AK1100" r:id="rId586"/>
    <hyperlink ref="AK1101" r:id="rId587"/>
    <hyperlink ref="AK1103" r:id="rId588"/>
    <hyperlink ref="AK1108" r:id="rId589"/>
    <hyperlink ref="AK1109" r:id="rId590"/>
    <hyperlink ref="AK1111" r:id="rId591"/>
    <hyperlink ref="AK1112" r:id="rId592"/>
    <hyperlink ref="AK1114" r:id="rId593"/>
    <hyperlink ref="AK1115" r:id="rId594"/>
    <hyperlink ref="AK1116" r:id="rId595"/>
    <hyperlink ref="AK1117" r:id="rId596"/>
    <hyperlink ref="AK1118" r:id="rId597"/>
    <hyperlink ref="AK1119" r:id="rId598"/>
    <hyperlink ref="AK1120" r:id="rId599"/>
    <hyperlink ref="AK1121" r:id="rId600"/>
    <hyperlink ref="AK1125" r:id="rId601"/>
    <hyperlink ref="AK1127" r:id="rId602"/>
    <hyperlink ref="AK1129" r:id="rId603"/>
    <hyperlink ref="AK1132" r:id="rId604"/>
    <hyperlink ref="AK1134" r:id="rId605"/>
    <hyperlink ref="AK1135" r:id="rId606"/>
    <hyperlink ref="AK1136" r:id="rId607"/>
    <hyperlink ref="AK1137" r:id="rId608"/>
    <hyperlink ref="AK1138" r:id="rId609"/>
    <hyperlink ref="AK1140" r:id="rId610"/>
    <hyperlink ref="AK1141" r:id="rId611"/>
    <hyperlink ref="AK1142" r:id="rId612"/>
    <hyperlink ref="AK1146" r:id="rId613"/>
    <hyperlink ref="AK1147" r:id="rId614"/>
    <hyperlink ref="AK1151" r:id="rId615"/>
    <hyperlink ref="AK1153" r:id="rId616"/>
    <hyperlink ref="AK1155" r:id="rId617"/>
    <hyperlink ref="AK1156" r:id="rId618"/>
    <hyperlink ref="AK1157" r:id="rId619"/>
    <hyperlink ref="AK1161" r:id="rId620"/>
    <hyperlink ref="AK1162" r:id="rId621"/>
    <hyperlink ref="AK1165" r:id="rId622"/>
    <hyperlink ref="AK1166" r:id="rId623"/>
    <hyperlink ref="AK1167" r:id="rId624"/>
    <hyperlink ref="AK1168" r:id="rId625"/>
    <hyperlink ref="AK1169" r:id="rId626"/>
    <hyperlink ref="AK1171" r:id="rId627"/>
    <hyperlink ref="AK1173" r:id="rId628"/>
    <hyperlink ref="AK1175" r:id="rId629"/>
    <hyperlink ref="AK1176" r:id="rId630"/>
    <hyperlink ref="AK1180" r:id="rId631"/>
    <hyperlink ref="AK1181" r:id="rId632"/>
    <hyperlink ref="AK1185" r:id="rId633"/>
    <hyperlink ref="AK1186" r:id="rId634"/>
    <hyperlink ref="AK1187" r:id="rId635"/>
    <hyperlink ref="AK1189" r:id="rId636"/>
    <hyperlink ref="AK1191" r:id="rId637"/>
    <hyperlink ref="AK1192" r:id="rId638"/>
    <hyperlink ref="AK1193" r:id="rId639"/>
    <hyperlink ref="AK1194" r:id="rId640"/>
    <hyperlink ref="AK1195" r:id="rId641"/>
    <hyperlink ref="AK1196" r:id="rId642"/>
    <hyperlink ref="AK1198" r:id="rId643"/>
    <hyperlink ref="AK1200" r:id="rId644"/>
    <hyperlink ref="AK1201" r:id="rId645"/>
    <hyperlink ref="AK1202" r:id="rId646"/>
    <hyperlink ref="AK1203" r:id="rId647"/>
    <hyperlink ref="AK1204" r:id="rId648"/>
    <hyperlink ref="AK1205" r:id="rId649"/>
    <hyperlink ref="AK1207" r:id="rId650"/>
    <hyperlink ref="AK1208" r:id="rId651"/>
    <hyperlink ref="AK1213" r:id="rId652"/>
    <hyperlink ref="AK1214" r:id="rId653"/>
    <hyperlink ref="AK1215" r:id="rId654"/>
    <hyperlink ref="AK1216" r:id="rId655"/>
    <hyperlink ref="AK1217" r:id="rId656"/>
    <hyperlink ref="AK1218" r:id="rId657"/>
    <hyperlink ref="AK1219" r:id="rId658"/>
    <hyperlink ref="AK1220" r:id="rId659"/>
    <hyperlink ref="AK1221" r:id="rId660"/>
    <hyperlink ref="AK1222" r:id="rId661"/>
    <hyperlink ref="AK1223" r:id="rId662"/>
    <hyperlink ref="AK1224" r:id="rId663"/>
    <hyperlink ref="AK1225" r:id="rId664"/>
    <hyperlink ref="AK1226" r:id="rId665"/>
    <hyperlink ref="AK1228" r:id="rId666"/>
    <hyperlink ref="AK1230" r:id="rId667"/>
    <hyperlink ref="AK1231" r:id="rId668"/>
    <hyperlink ref="AK1233" r:id="rId669"/>
    <hyperlink ref="AK1237" r:id="rId670"/>
    <hyperlink ref="AK1239" r:id="rId671"/>
    <hyperlink ref="AK1240" r:id="rId672"/>
    <hyperlink ref="AK1242" r:id="rId673"/>
    <hyperlink ref="AK1243" r:id="rId674"/>
    <hyperlink ref="AK1244" r:id="rId675"/>
    <hyperlink ref="AK1245" r:id="rId676"/>
    <hyperlink ref="AK1246" r:id="rId677"/>
    <hyperlink ref="AK1247" r:id="rId678"/>
    <hyperlink ref="AK1248" r:id="rId679"/>
    <hyperlink ref="AK1250" r:id="rId680"/>
    <hyperlink ref="AK1251" r:id="rId681"/>
    <hyperlink ref="AK1252" r:id="rId682"/>
    <hyperlink ref="AK1253" r:id="rId683"/>
    <hyperlink ref="AK1254" r:id="rId684"/>
    <hyperlink ref="AK1255" r:id="rId685"/>
    <hyperlink ref="AK1256" r:id="rId686"/>
    <hyperlink ref="AK1257" r:id="rId687"/>
    <hyperlink ref="AK1258" r:id="rId688"/>
    <hyperlink ref="AK1259" r:id="rId689"/>
    <hyperlink ref="AK1260" r:id="rId690"/>
    <hyperlink ref="AK1261" r:id="rId691"/>
    <hyperlink ref="AK1264" r:id="rId692"/>
    <hyperlink ref="AK1265" r:id="rId693"/>
    <hyperlink ref="AK1266" r:id="rId694"/>
    <hyperlink ref="AK1267" r:id="rId695"/>
    <hyperlink ref="AK1268" r:id="rId696"/>
    <hyperlink ref="AK1269" r:id="rId697"/>
    <hyperlink ref="AK1270" r:id="rId698"/>
    <hyperlink ref="AK1271" r:id="rId699"/>
    <hyperlink ref="AK1272" r:id="rId700"/>
    <hyperlink ref="AK1273" r:id="rId701"/>
    <hyperlink ref="AK1274" r:id="rId702"/>
    <hyperlink ref="AK1275" r:id="rId703"/>
    <hyperlink ref="AK1276" r:id="rId704"/>
    <hyperlink ref="AK1277" r:id="rId705"/>
    <hyperlink ref="AK1278" r:id="rId706"/>
    <hyperlink ref="AK1279" r:id="rId707"/>
    <hyperlink ref="AK1280" r:id="rId708"/>
    <hyperlink ref="AK1281" r:id="rId709"/>
    <hyperlink ref="AK1282" r:id="rId710"/>
    <hyperlink ref="AK1283" r:id="rId711"/>
    <hyperlink ref="AK1285" r:id="rId712"/>
    <hyperlink ref="AK1286" r:id="rId713"/>
    <hyperlink ref="AK1288" r:id="rId714"/>
    <hyperlink ref="AK1291" r:id="rId715"/>
    <hyperlink ref="AK1292" r:id="rId716"/>
    <hyperlink ref="AK1293" r:id="rId717"/>
    <hyperlink ref="AK1294" r:id="rId718"/>
    <hyperlink ref="AK1298" r:id="rId719"/>
    <hyperlink ref="AK1300" r:id="rId720"/>
    <hyperlink ref="AK1303" r:id="rId721"/>
    <hyperlink ref="F3" r:id="rId722"/>
    <hyperlink ref="F4" r:id="rId723"/>
    <hyperlink ref="F5" r:id="rId724"/>
    <hyperlink ref="F6" r:id="rId725"/>
    <hyperlink ref="F7" r:id="rId726"/>
    <hyperlink ref="F8" r:id="rId727"/>
    <hyperlink ref="F9" r:id="rId728"/>
    <hyperlink ref="F10" r:id="rId729"/>
    <hyperlink ref="F11" r:id="rId730"/>
    <hyperlink ref="F12" r:id="rId731"/>
    <hyperlink ref="F13" r:id="rId732"/>
    <hyperlink ref="F14" r:id="rId733"/>
    <hyperlink ref="F15" r:id="rId734"/>
    <hyperlink ref="F16" r:id="rId735"/>
    <hyperlink ref="F17" r:id="rId736"/>
    <hyperlink ref="F18" r:id="rId737"/>
    <hyperlink ref="F19" r:id="rId738"/>
    <hyperlink ref="F20" r:id="rId739"/>
    <hyperlink ref="F21" r:id="rId740"/>
    <hyperlink ref="F22" r:id="rId741"/>
    <hyperlink ref="F23" r:id="rId742"/>
    <hyperlink ref="F24" r:id="rId743"/>
    <hyperlink ref="F25" r:id="rId744"/>
    <hyperlink ref="F26" r:id="rId745"/>
    <hyperlink ref="F27" r:id="rId746"/>
    <hyperlink ref="F28" r:id="rId747"/>
    <hyperlink ref="F29" r:id="rId748"/>
    <hyperlink ref="F30" r:id="rId749"/>
    <hyperlink ref="F31" r:id="rId750"/>
    <hyperlink ref="F32" r:id="rId751"/>
    <hyperlink ref="F33" r:id="rId752"/>
    <hyperlink ref="F34" r:id="rId753"/>
    <hyperlink ref="F35" r:id="rId754"/>
    <hyperlink ref="F36" r:id="rId755"/>
    <hyperlink ref="F37" r:id="rId756"/>
    <hyperlink ref="F38" r:id="rId757"/>
    <hyperlink ref="F39" r:id="rId758"/>
    <hyperlink ref="F40" r:id="rId759"/>
    <hyperlink ref="F41" r:id="rId760"/>
    <hyperlink ref="F42" r:id="rId761"/>
    <hyperlink ref="F43" r:id="rId762"/>
    <hyperlink ref="F44" r:id="rId763"/>
    <hyperlink ref="F45" r:id="rId764"/>
    <hyperlink ref="F46" r:id="rId765"/>
    <hyperlink ref="F47" r:id="rId766"/>
    <hyperlink ref="F48" r:id="rId767"/>
    <hyperlink ref="F49" r:id="rId768"/>
    <hyperlink ref="F50" r:id="rId769"/>
    <hyperlink ref="F51" r:id="rId770"/>
    <hyperlink ref="F52" r:id="rId771"/>
    <hyperlink ref="F53" r:id="rId772"/>
    <hyperlink ref="F54" r:id="rId773"/>
    <hyperlink ref="F55" r:id="rId774"/>
    <hyperlink ref="F56" r:id="rId775"/>
    <hyperlink ref="F57" r:id="rId776"/>
    <hyperlink ref="F58" r:id="rId777"/>
    <hyperlink ref="F59" r:id="rId778"/>
    <hyperlink ref="F60" r:id="rId779"/>
    <hyperlink ref="F61" r:id="rId780"/>
    <hyperlink ref="F62" r:id="rId781"/>
    <hyperlink ref="F63" r:id="rId782"/>
    <hyperlink ref="F64" r:id="rId783"/>
    <hyperlink ref="F65" r:id="rId784"/>
    <hyperlink ref="F66" r:id="rId785"/>
    <hyperlink ref="F67" r:id="rId786"/>
    <hyperlink ref="F68" r:id="rId787"/>
    <hyperlink ref="F69" r:id="rId788"/>
    <hyperlink ref="F70" r:id="rId789"/>
    <hyperlink ref="F71" r:id="rId790"/>
    <hyperlink ref="F72" r:id="rId791"/>
    <hyperlink ref="F73" r:id="rId792"/>
    <hyperlink ref="F74" r:id="rId793"/>
    <hyperlink ref="F75" r:id="rId794"/>
    <hyperlink ref="F76" r:id="rId795"/>
    <hyperlink ref="F77" r:id="rId796"/>
    <hyperlink ref="F78" r:id="rId797"/>
    <hyperlink ref="F79" r:id="rId798"/>
    <hyperlink ref="F80" r:id="rId799"/>
    <hyperlink ref="F81" r:id="rId800"/>
    <hyperlink ref="F82" r:id="rId801"/>
    <hyperlink ref="F83" r:id="rId802"/>
    <hyperlink ref="F84" r:id="rId803"/>
    <hyperlink ref="F85" r:id="rId804"/>
    <hyperlink ref="F86" r:id="rId805"/>
    <hyperlink ref="F87" r:id="rId806"/>
    <hyperlink ref="F88" r:id="rId807"/>
    <hyperlink ref="F89" r:id="rId808"/>
    <hyperlink ref="F90" r:id="rId809"/>
    <hyperlink ref="F91" r:id="rId810"/>
    <hyperlink ref="F92" r:id="rId811"/>
    <hyperlink ref="F93" r:id="rId812"/>
    <hyperlink ref="F94" r:id="rId813"/>
    <hyperlink ref="F95" r:id="rId814"/>
    <hyperlink ref="F96" r:id="rId815"/>
    <hyperlink ref="F97" r:id="rId816"/>
    <hyperlink ref="F98" r:id="rId817"/>
    <hyperlink ref="F99" r:id="rId818"/>
    <hyperlink ref="F100" r:id="rId819"/>
    <hyperlink ref="F101" r:id="rId820"/>
    <hyperlink ref="F102" r:id="rId821"/>
    <hyperlink ref="F103" r:id="rId822"/>
    <hyperlink ref="F104" r:id="rId823"/>
    <hyperlink ref="F105" r:id="rId824"/>
    <hyperlink ref="F106" r:id="rId825"/>
    <hyperlink ref="F107" r:id="rId826"/>
    <hyperlink ref="F108" r:id="rId827"/>
    <hyperlink ref="F109" r:id="rId828"/>
    <hyperlink ref="F110" r:id="rId829"/>
    <hyperlink ref="F111" r:id="rId830"/>
    <hyperlink ref="F112" r:id="rId831"/>
    <hyperlink ref="F113" r:id="rId832"/>
    <hyperlink ref="F114" r:id="rId833"/>
    <hyperlink ref="F115" r:id="rId834"/>
    <hyperlink ref="F116" r:id="rId835"/>
    <hyperlink ref="F117" r:id="rId836"/>
    <hyperlink ref="F118" r:id="rId837"/>
    <hyperlink ref="F119" r:id="rId838"/>
    <hyperlink ref="F120" r:id="rId839"/>
    <hyperlink ref="F121" r:id="rId840"/>
    <hyperlink ref="F122" r:id="rId841"/>
    <hyperlink ref="F123" r:id="rId842"/>
    <hyperlink ref="F124" r:id="rId843"/>
    <hyperlink ref="F125" r:id="rId844"/>
    <hyperlink ref="F126" r:id="rId845"/>
    <hyperlink ref="F127" r:id="rId846"/>
    <hyperlink ref="F128" r:id="rId847"/>
    <hyperlink ref="F129" r:id="rId848"/>
    <hyperlink ref="F130" r:id="rId849"/>
    <hyperlink ref="F131" r:id="rId850"/>
    <hyperlink ref="F132" r:id="rId851"/>
    <hyperlink ref="F133" r:id="rId852"/>
    <hyperlink ref="F134" r:id="rId853"/>
    <hyperlink ref="F135" r:id="rId854"/>
    <hyperlink ref="F136" r:id="rId855"/>
    <hyperlink ref="F137" r:id="rId856"/>
    <hyperlink ref="F138" r:id="rId857"/>
    <hyperlink ref="F139" r:id="rId858"/>
    <hyperlink ref="F140" r:id="rId859"/>
    <hyperlink ref="F141" r:id="rId860"/>
    <hyperlink ref="F142" r:id="rId861"/>
    <hyperlink ref="F143" r:id="rId862"/>
    <hyperlink ref="F144" r:id="rId863"/>
    <hyperlink ref="F145" r:id="rId864"/>
    <hyperlink ref="F146" r:id="rId865"/>
    <hyperlink ref="F147" r:id="rId866"/>
    <hyperlink ref="F148" r:id="rId867"/>
    <hyperlink ref="F149" r:id="rId868"/>
    <hyperlink ref="F150" r:id="rId869"/>
    <hyperlink ref="F151" r:id="rId870"/>
    <hyperlink ref="F152" r:id="rId871"/>
    <hyperlink ref="F153" r:id="rId872"/>
    <hyperlink ref="F154" r:id="rId873"/>
    <hyperlink ref="F155" r:id="rId874"/>
    <hyperlink ref="F156" r:id="rId875"/>
    <hyperlink ref="F157" r:id="rId876"/>
    <hyperlink ref="F158" r:id="rId877"/>
    <hyperlink ref="F159" r:id="rId878"/>
    <hyperlink ref="F160" r:id="rId879"/>
    <hyperlink ref="F161" r:id="rId880"/>
    <hyperlink ref="F162" r:id="rId881"/>
    <hyperlink ref="F163" r:id="rId882"/>
    <hyperlink ref="F164" r:id="rId883"/>
    <hyperlink ref="F165" r:id="rId884"/>
    <hyperlink ref="F166" r:id="rId885"/>
    <hyperlink ref="F167" r:id="rId886"/>
    <hyperlink ref="F168" r:id="rId887"/>
    <hyperlink ref="F169" r:id="rId888"/>
    <hyperlink ref="F170" r:id="rId889"/>
    <hyperlink ref="F171" r:id="rId890"/>
    <hyperlink ref="F172" r:id="rId891"/>
    <hyperlink ref="F173" r:id="rId892"/>
    <hyperlink ref="F174" r:id="rId893"/>
    <hyperlink ref="F175" r:id="rId894"/>
    <hyperlink ref="F176" r:id="rId895"/>
    <hyperlink ref="F177" r:id="rId896"/>
    <hyperlink ref="F178" r:id="rId897"/>
    <hyperlink ref="F179" r:id="rId898"/>
    <hyperlink ref="F180" r:id="rId899"/>
    <hyperlink ref="F181" r:id="rId900"/>
    <hyperlink ref="F182" r:id="rId901"/>
    <hyperlink ref="F183" r:id="rId902"/>
    <hyperlink ref="F184" r:id="rId903"/>
    <hyperlink ref="F185" r:id="rId904"/>
    <hyperlink ref="F186" r:id="rId905"/>
    <hyperlink ref="F187" r:id="rId906"/>
    <hyperlink ref="F188" r:id="rId907"/>
    <hyperlink ref="F189" r:id="rId908"/>
    <hyperlink ref="F190" r:id="rId909"/>
    <hyperlink ref="F191" r:id="rId910"/>
    <hyperlink ref="F192" r:id="rId911"/>
    <hyperlink ref="F193" r:id="rId912"/>
    <hyperlink ref="F194" r:id="rId913"/>
    <hyperlink ref="F195" r:id="rId914"/>
    <hyperlink ref="F196" r:id="rId915"/>
    <hyperlink ref="F197" r:id="rId916"/>
    <hyperlink ref="F198" r:id="rId917"/>
    <hyperlink ref="F199" r:id="rId918"/>
    <hyperlink ref="F200" r:id="rId919"/>
    <hyperlink ref="F201" r:id="rId920"/>
    <hyperlink ref="F202" r:id="rId921"/>
    <hyperlink ref="F203" r:id="rId922"/>
    <hyperlink ref="F204" r:id="rId923"/>
    <hyperlink ref="F205" r:id="rId924"/>
    <hyperlink ref="F206" r:id="rId925"/>
    <hyperlink ref="F207" r:id="rId926"/>
    <hyperlink ref="F208" r:id="rId927"/>
    <hyperlink ref="F209" r:id="rId928"/>
    <hyperlink ref="F210" r:id="rId929"/>
    <hyperlink ref="F211" r:id="rId930"/>
    <hyperlink ref="F212" r:id="rId931"/>
    <hyperlink ref="F213" r:id="rId932"/>
    <hyperlink ref="F214" r:id="rId933"/>
    <hyperlink ref="F215" r:id="rId934"/>
    <hyperlink ref="F216" r:id="rId935"/>
    <hyperlink ref="F217" r:id="rId936"/>
    <hyperlink ref="F218" r:id="rId937"/>
    <hyperlink ref="F219" r:id="rId938"/>
    <hyperlink ref="F220" r:id="rId939"/>
    <hyperlink ref="F221" r:id="rId940"/>
    <hyperlink ref="F222" r:id="rId941"/>
    <hyperlink ref="F223" r:id="rId942"/>
    <hyperlink ref="F224" r:id="rId943"/>
    <hyperlink ref="F225" r:id="rId944"/>
    <hyperlink ref="F226" r:id="rId945"/>
    <hyperlink ref="F227" r:id="rId946"/>
    <hyperlink ref="F228" r:id="rId947"/>
    <hyperlink ref="F229" r:id="rId948"/>
    <hyperlink ref="F230" r:id="rId949"/>
    <hyperlink ref="F231" r:id="rId950"/>
    <hyperlink ref="F232" r:id="rId951"/>
    <hyperlink ref="F233" r:id="rId952"/>
    <hyperlink ref="F234" r:id="rId953"/>
    <hyperlink ref="F235" r:id="rId954"/>
    <hyperlink ref="F236" r:id="rId955"/>
    <hyperlink ref="F237" r:id="rId956"/>
    <hyperlink ref="F238" r:id="rId957"/>
    <hyperlink ref="F239" r:id="rId958"/>
    <hyperlink ref="F240" r:id="rId959"/>
    <hyperlink ref="F241" r:id="rId960"/>
    <hyperlink ref="F242" r:id="rId961"/>
    <hyperlink ref="F243" r:id="rId962"/>
    <hyperlink ref="F244" r:id="rId963"/>
    <hyperlink ref="F245" r:id="rId964"/>
    <hyperlink ref="F246" r:id="rId965"/>
    <hyperlink ref="F247" r:id="rId966"/>
    <hyperlink ref="F248" r:id="rId967"/>
    <hyperlink ref="F249" r:id="rId968"/>
    <hyperlink ref="F250" r:id="rId969"/>
    <hyperlink ref="F251" r:id="rId970"/>
    <hyperlink ref="F252" r:id="rId971"/>
    <hyperlink ref="F253" r:id="rId972"/>
    <hyperlink ref="F254" r:id="rId973"/>
    <hyperlink ref="F255" r:id="rId974"/>
    <hyperlink ref="F256" r:id="rId975"/>
    <hyperlink ref="F257" r:id="rId976"/>
    <hyperlink ref="F258" r:id="rId977"/>
    <hyperlink ref="F259" r:id="rId978"/>
    <hyperlink ref="F260" r:id="rId979"/>
    <hyperlink ref="F261" r:id="rId980"/>
    <hyperlink ref="F262" r:id="rId981"/>
    <hyperlink ref="F263" r:id="rId982"/>
    <hyperlink ref="F264" r:id="rId983"/>
    <hyperlink ref="F265" r:id="rId984"/>
    <hyperlink ref="F266" r:id="rId985"/>
    <hyperlink ref="F267" r:id="rId986"/>
    <hyperlink ref="F268" r:id="rId987"/>
    <hyperlink ref="F269" r:id="rId988"/>
    <hyperlink ref="F270" r:id="rId989"/>
    <hyperlink ref="F271" r:id="rId990"/>
    <hyperlink ref="F272" r:id="rId991"/>
    <hyperlink ref="F273" r:id="rId992"/>
    <hyperlink ref="F274" r:id="rId993"/>
    <hyperlink ref="F275" r:id="rId994"/>
    <hyperlink ref="F276" r:id="rId995"/>
    <hyperlink ref="F277" r:id="rId996"/>
    <hyperlink ref="F278" r:id="rId997"/>
    <hyperlink ref="F279" r:id="rId998"/>
    <hyperlink ref="F280" r:id="rId999"/>
    <hyperlink ref="F281" r:id="rId1000"/>
    <hyperlink ref="F282" r:id="rId1001"/>
    <hyperlink ref="F283" r:id="rId1002"/>
    <hyperlink ref="F284" r:id="rId1003"/>
    <hyperlink ref="F285" r:id="rId1004"/>
    <hyperlink ref="F286" r:id="rId1005"/>
    <hyperlink ref="F287" r:id="rId1006"/>
    <hyperlink ref="F288" r:id="rId1007"/>
    <hyperlink ref="F289" r:id="rId1008"/>
    <hyperlink ref="F290" r:id="rId1009"/>
    <hyperlink ref="F291" r:id="rId1010"/>
    <hyperlink ref="F292" r:id="rId1011"/>
    <hyperlink ref="F293" r:id="rId1012"/>
    <hyperlink ref="F294" r:id="rId1013"/>
    <hyperlink ref="F295" r:id="rId1014"/>
    <hyperlink ref="F296" r:id="rId1015"/>
    <hyperlink ref="F297" r:id="rId1016"/>
    <hyperlink ref="F298" r:id="rId1017"/>
    <hyperlink ref="F299" r:id="rId1018"/>
    <hyperlink ref="F300" r:id="rId1019"/>
    <hyperlink ref="F301" r:id="rId1020"/>
    <hyperlink ref="F302" r:id="rId1021"/>
    <hyperlink ref="F303" r:id="rId1022"/>
    <hyperlink ref="F304" r:id="rId1023"/>
    <hyperlink ref="F305" r:id="rId1024"/>
    <hyperlink ref="F306" r:id="rId1025"/>
    <hyperlink ref="F307" r:id="rId1026"/>
    <hyperlink ref="F308" r:id="rId1027"/>
    <hyperlink ref="F309" r:id="rId1028"/>
    <hyperlink ref="F310" r:id="rId1029"/>
    <hyperlink ref="F311" r:id="rId1030"/>
    <hyperlink ref="F312" r:id="rId1031"/>
    <hyperlink ref="F313" r:id="rId1032"/>
    <hyperlink ref="F314" r:id="rId1033"/>
    <hyperlink ref="F315" r:id="rId1034"/>
    <hyperlink ref="F316" r:id="rId1035"/>
    <hyperlink ref="F317" r:id="rId1036"/>
    <hyperlink ref="F318" r:id="rId1037"/>
    <hyperlink ref="F319" r:id="rId1038"/>
    <hyperlink ref="F320" r:id="rId1039"/>
    <hyperlink ref="F321" r:id="rId1040"/>
    <hyperlink ref="F322" r:id="rId1041"/>
    <hyperlink ref="F323" r:id="rId1042"/>
    <hyperlink ref="F324" r:id="rId1043"/>
    <hyperlink ref="F325" r:id="rId1044"/>
    <hyperlink ref="F326" r:id="rId1045"/>
    <hyperlink ref="F327" r:id="rId1046"/>
    <hyperlink ref="F328" r:id="rId1047"/>
    <hyperlink ref="F329" r:id="rId1048"/>
    <hyperlink ref="F330" r:id="rId1049"/>
    <hyperlink ref="F331" r:id="rId1050"/>
    <hyperlink ref="F332" r:id="rId1051"/>
    <hyperlink ref="F333" r:id="rId1052"/>
    <hyperlink ref="F334" r:id="rId1053"/>
    <hyperlink ref="F335" r:id="rId1054"/>
    <hyperlink ref="F336" r:id="rId1055"/>
    <hyperlink ref="F337" r:id="rId1056"/>
    <hyperlink ref="F338" r:id="rId1057"/>
    <hyperlink ref="F339" r:id="rId1058"/>
    <hyperlink ref="F340" r:id="rId1059"/>
    <hyperlink ref="F341" r:id="rId1060"/>
    <hyperlink ref="F342" r:id="rId1061"/>
    <hyperlink ref="F343" r:id="rId1062"/>
    <hyperlink ref="F344" r:id="rId1063"/>
    <hyperlink ref="F345" r:id="rId1064"/>
    <hyperlink ref="F346" r:id="rId1065"/>
    <hyperlink ref="F347" r:id="rId1066"/>
    <hyperlink ref="F348" r:id="rId1067"/>
    <hyperlink ref="F349" r:id="rId1068"/>
    <hyperlink ref="F350" r:id="rId1069"/>
    <hyperlink ref="F351" r:id="rId1070"/>
    <hyperlink ref="F352" r:id="rId1071"/>
    <hyperlink ref="F353" r:id="rId1072"/>
    <hyperlink ref="F354" r:id="rId1073"/>
    <hyperlink ref="F355" r:id="rId1074"/>
    <hyperlink ref="F356" r:id="rId1075"/>
    <hyperlink ref="F357" r:id="rId1076"/>
    <hyperlink ref="F358" r:id="rId1077"/>
    <hyperlink ref="F359" r:id="rId1078"/>
    <hyperlink ref="F360" r:id="rId1079"/>
    <hyperlink ref="F361" r:id="rId1080"/>
    <hyperlink ref="F362" r:id="rId1081"/>
    <hyperlink ref="F363" r:id="rId1082"/>
    <hyperlink ref="F364" r:id="rId1083"/>
    <hyperlink ref="F365" r:id="rId1084"/>
    <hyperlink ref="F366" r:id="rId1085"/>
    <hyperlink ref="F367" r:id="rId1086"/>
    <hyperlink ref="F368" r:id="rId1087"/>
    <hyperlink ref="F369" r:id="rId1088"/>
    <hyperlink ref="F370" r:id="rId1089"/>
    <hyperlink ref="F371" r:id="rId1090"/>
    <hyperlink ref="F372" r:id="rId1091"/>
    <hyperlink ref="F373" r:id="rId1092"/>
    <hyperlink ref="F374" r:id="rId1093"/>
    <hyperlink ref="F375" r:id="rId1094"/>
    <hyperlink ref="F376" r:id="rId1095"/>
    <hyperlink ref="F377" r:id="rId1096"/>
    <hyperlink ref="F378" r:id="rId1097"/>
    <hyperlink ref="F379" r:id="rId1098"/>
    <hyperlink ref="F380" r:id="rId1099"/>
    <hyperlink ref="F381" r:id="rId1100"/>
    <hyperlink ref="F382" r:id="rId1101"/>
    <hyperlink ref="F383" r:id="rId1102"/>
    <hyperlink ref="F384" r:id="rId1103"/>
    <hyperlink ref="F385" r:id="rId1104"/>
    <hyperlink ref="F386" r:id="rId1105"/>
    <hyperlink ref="F387" r:id="rId1106"/>
    <hyperlink ref="F388" r:id="rId1107"/>
    <hyperlink ref="F389" r:id="rId1108"/>
    <hyperlink ref="F390" r:id="rId1109"/>
    <hyperlink ref="F391" r:id="rId1110"/>
    <hyperlink ref="F392" r:id="rId1111"/>
    <hyperlink ref="F393" r:id="rId1112"/>
    <hyperlink ref="F394" r:id="rId1113"/>
    <hyperlink ref="F395" r:id="rId1114"/>
    <hyperlink ref="F396" r:id="rId1115"/>
    <hyperlink ref="F397" r:id="rId1116"/>
    <hyperlink ref="F398" r:id="rId1117"/>
    <hyperlink ref="F399" r:id="rId1118"/>
    <hyperlink ref="F400" r:id="rId1119"/>
    <hyperlink ref="F401" r:id="rId1120"/>
    <hyperlink ref="F402" r:id="rId1121"/>
    <hyperlink ref="F403" r:id="rId1122"/>
    <hyperlink ref="F404" r:id="rId1123"/>
    <hyperlink ref="F405" r:id="rId1124"/>
    <hyperlink ref="F406" r:id="rId1125"/>
    <hyperlink ref="F407" r:id="rId1126"/>
    <hyperlink ref="F408" r:id="rId1127"/>
    <hyperlink ref="F409" r:id="rId1128"/>
    <hyperlink ref="F410" r:id="rId1129"/>
    <hyperlink ref="F411" r:id="rId1130"/>
    <hyperlink ref="F412" r:id="rId1131"/>
    <hyperlink ref="F413" r:id="rId1132"/>
    <hyperlink ref="F414" r:id="rId1133"/>
    <hyperlink ref="F415" r:id="rId1134"/>
    <hyperlink ref="F416" r:id="rId1135"/>
    <hyperlink ref="F417" r:id="rId1136"/>
    <hyperlink ref="F418" r:id="rId1137"/>
    <hyperlink ref="F419" r:id="rId1138"/>
    <hyperlink ref="F420" r:id="rId1139"/>
    <hyperlink ref="F421" r:id="rId1140"/>
    <hyperlink ref="F422" r:id="rId1141"/>
    <hyperlink ref="F423" r:id="rId1142"/>
    <hyperlink ref="F424" r:id="rId1143"/>
    <hyperlink ref="F425" r:id="rId1144"/>
    <hyperlink ref="F426" r:id="rId1145"/>
    <hyperlink ref="F427" r:id="rId1146"/>
    <hyperlink ref="F428" r:id="rId1147"/>
    <hyperlink ref="F429" r:id="rId1148"/>
    <hyperlink ref="F430" r:id="rId1149"/>
    <hyperlink ref="F431" r:id="rId1150"/>
    <hyperlink ref="F432" r:id="rId1151"/>
    <hyperlink ref="F433" r:id="rId1152"/>
    <hyperlink ref="F434" r:id="rId1153"/>
    <hyperlink ref="F435" r:id="rId1154"/>
    <hyperlink ref="F436" r:id="rId1155"/>
    <hyperlink ref="F437" r:id="rId1156"/>
    <hyperlink ref="F438" r:id="rId1157"/>
    <hyperlink ref="F439" r:id="rId1158"/>
    <hyperlink ref="F440" r:id="rId1159"/>
    <hyperlink ref="F441" r:id="rId1160"/>
    <hyperlink ref="F442" r:id="rId1161"/>
    <hyperlink ref="F443" r:id="rId1162"/>
    <hyperlink ref="F444" r:id="rId1163"/>
    <hyperlink ref="F445" r:id="rId1164"/>
    <hyperlink ref="F446" r:id="rId1165"/>
    <hyperlink ref="F447" r:id="rId1166"/>
    <hyperlink ref="F448" r:id="rId1167"/>
    <hyperlink ref="F449" r:id="rId1168"/>
    <hyperlink ref="F450" r:id="rId1169"/>
    <hyperlink ref="F451" r:id="rId1170"/>
    <hyperlink ref="F452" r:id="rId1171"/>
    <hyperlink ref="F453" r:id="rId1172"/>
    <hyperlink ref="F454" r:id="rId1173"/>
    <hyperlink ref="F455" r:id="rId1174"/>
    <hyperlink ref="F456" r:id="rId1175"/>
    <hyperlink ref="F457" r:id="rId1176"/>
    <hyperlink ref="F458" r:id="rId1177"/>
    <hyperlink ref="F459" r:id="rId1178"/>
    <hyperlink ref="F460" r:id="rId1179"/>
    <hyperlink ref="F461" r:id="rId1180"/>
    <hyperlink ref="F462" r:id="rId1181"/>
    <hyperlink ref="F463" r:id="rId1182"/>
    <hyperlink ref="F464" r:id="rId1183"/>
    <hyperlink ref="F465" r:id="rId1184"/>
    <hyperlink ref="F466" r:id="rId1185"/>
    <hyperlink ref="F467" r:id="rId1186"/>
    <hyperlink ref="F468" r:id="rId1187"/>
    <hyperlink ref="F469" r:id="rId1188"/>
    <hyperlink ref="F470" r:id="rId1189"/>
    <hyperlink ref="F471" r:id="rId1190"/>
    <hyperlink ref="F472" r:id="rId1191"/>
    <hyperlink ref="F473" r:id="rId1192"/>
    <hyperlink ref="F474" r:id="rId1193"/>
    <hyperlink ref="F475" r:id="rId1194"/>
    <hyperlink ref="F476" r:id="rId1195"/>
    <hyperlink ref="F477" r:id="rId1196"/>
    <hyperlink ref="F478" r:id="rId1197"/>
    <hyperlink ref="F479" r:id="rId1198"/>
    <hyperlink ref="F480" r:id="rId1199"/>
    <hyperlink ref="F481" r:id="rId1200"/>
    <hyperlink ref="F482" r:id="rId1201"/>
    <hyperlink ref="F483" r:id="rId1202"/>
    <hyperlink ref="F484" r:id="rId1203"/>
    <hyperlink ref="F485" r:id="rId1204"/>
    <hyperlink ref="F486" r:id="rId1205"/>
    <hyperlink ref="F487" r:id="rId1206"/>
    <hyperlink ref="F488" r:id="rId1207"/>
    <hyperlink ref="F489" r:id="rId1208"/>
    <hyperlink ref="F490" r:id="rId1209"/>
    <hyperlink ref="F491" r:id="rId1210"/>
    <hyperlink ref="F492" r:id="rId1211"/>
    <hyperlink ref="F493" r:id="rId1212"/>
    <hyperlink ref="F494" r:id="rId1213"/>
    <hyperlink ref="F495" r:id="rId1214"/>
    <hyperlink ref="F496" r:id="rId1215"/>
    <hyperlink ref="F497" r:id="rId1216"/>
    <hyperlink ref="F498" r:id="rId1217"/>
    <hyperlink ref="F499" r:id="rId1218"/>
    <hyperlink ref="F500" r:id="rId1219"/>
    <hyperlink ref="F501" r:id="rId1220"/>
    <hyperlink ref="F502" r:id="rId1221"/>
    <hyperlink ref="F503" r:id="rId1222"/>
    <hyperlink ref="F504" r:id="rId1223"/>
    <hyperlink ref="F505" r:id="rId1224"/>
    <hyperlink ref="F506" r:id="rId1225"/>
    <hyperlink ref="F507" r:id="rId1226"/>
    <hyperlink ref="F508" r:id="rId1227"/>
    <hyperlink ref="F509" r:id="rId1228"/>
    <hyperlink ref="F510" r:id="rId1229"/>
    <hyperlink ref="F511" r:id="rId1230"/>
    <hyperlink ref="F512" r:id="rId1231"/>
    <hyperlink ref="F513" r:id="rId1232"/>
    <hyperlink ref="F514" r:id="rId1233"/>
    <hyperlink ref="F515" r:id="rId1234"/>
    <hyperlink ref="F516" r:id="rId1235"/>
    <hyperlink ref="F517" r:id="rId1236"/>
    <hyperlink ref="F518" r:id="rId1237"/>
    <hyperlink ref="F519" r:id="rId1238"/>
    <hyperlink ref="F520" r:id="rId1239"/>
    <hyperlink ref="F521" r:id="rId1240"/>
    <hyperlink ref="F522" r:id="rId1241"/>
    <hyperlink ref="F523" r:id="rId1242"/>
    <hyperlink ref="F524" r:id="rId1243"/>
    <hyperlink ref="F525" r:id="rId1244"/>
    <hyperlink ref="F526" r:id="rId1245"/>
    <hyperlink ref="F527" r:id="rId1246"/>
    <hyperlink ref="F528" r:id="rId1247"/>
    <hyperlink ref="F529" r:id="rId1248"/>
    <hyperlink ref="F530" r:id="rId1249"/>
    <hyperlink ref="F531" r:id="rId1250"/>
    <hyperlink ref="F532" r:id="rId1251"/>
    <hyperlink ref="F533" r:id="rId1252"/>
    <hyperlink ref="F534" r:id="rId1253"/>
    <hyperlink ref="F535" r:id="rId1254"/>
    <hyperlink ref="F536" r:id="rId1255"/>
    <hyperlink ref="F537" r:id="rId1256"/>
    <hyperlink ref="F538" r:id="rId1257"/>
    <hyperlink ref="F539" r:id="rId1258"/>
    <hyperlink ref="F540" r:id="rId1259"/>
    <hyperlink ref="F541" r:id="rId1260"/>
    <hyperlink ref="F542" r:id="rId1261"/>
    <hyperlink ref="F543" r:id="rId1262"/>
    <hyperlink ref="F544" r:id="rId1263"/>
    <hyperlink ref="F545" r:id="rId1264"/>
    <hyperlink ref="F546" r:id="rId1265"/>
    <hyperlink ref="F547" r:id="rId1266"/>
    <hyperlink ref="F548" r:id="rId1267"/>
    <hyperlink ref="F549" r:id="rId1268"/>
    <hyperlink ref="F550" r:id="rId1269"/>
    <hyperlink ref="F551" r:id="rId1270"/>
    <hyperlink ref="F552" r:id="rId1271"/>
    <hyperlink ref="F553" r:id="rId1272"/>
    <hyperlink ref="F554" r:id="rId1273"/>
    <hyperlink ref="F555" r:id="rId1274"/>
    <hyperlink ref="F556" r:id="rId1275"/>
    <hyperlink ref="F557" r:id="rId1276"/>
    <hyperlink ref="F558" r:id="rId1277"/>
    <hyperlink ref="F559" r:id="rId1278"/>
    <hyperlink ref="F560" r:id="rId1279"/>
    <hyperlink ref="F561" r:id="rId1280"/>
    <hyperlink ref="F562" r:id="rId1281"/>
    <hyperlink ref="F563" r:id="rId1282"/>
    <hyperlink ref="F564" r:id="rId1283"/>
    <hyperlink ref="F565" r:id="rId1284"/>
    <hyperlink ref="F566" r:id="rId1285"/>
    <hyperlink ref="F567" r:id="rId1286"/>
    <hyperlink ref="F568" r:id="rId1287"/>
    <hyperlink ref="F569" r:id="rId1288"/>
    <hyperlink ref="F570" r:id="rId1289"/>
    <hyperlink ref="F571" r:id="rId1290"/>
    <hyperlink ref="F572" r:id="rId1291"/>
    <hyperlink ref="F573" r:id="rId1292"/>
    <hyperlink ref="F574" r:id="rId1293"/>
    <hyperlink ref="F575" r:id="rId1294"/>
    <hyperlink ref="F576" r:id="rId1295"/>
    <hyperlink ref="F577" r:id="rId1296"/>
    <hyperlink ref="F578" r:id="rId1297"/>
    <hyperlink ref="F579" r:id="rId1298"/>
    <hyperlink ref="F580" r:id="rId1299"/>
    <hyperlink ref="F581" r:id="rId1300"/>
    <hyperlink ref="F582" r:id="rId1301"/>
    <hyperlink ref="F583" r:id="rId1302"/>
    <hyperlink ref="F584" r:id="rId1303"/>
    <hyperlink ref="F585" r:id="rId1304"/>
    <hyperlink ref="F586" r:id="rId1305"/>
    <hyperlink ref="F587" r:id="rId1306"/>
    <hyperlink ref="F588" r:id="rId1307"/>
    <hyperlink ref="F589" r:id="rId1308"/>
    <hyperlink ref="F590" r:id="rId1309"/>
    <hyperlink ref="F591" r:id="rId1310"/>
    <hyperlink ref="F592" r:id="rId1311"/>
    <hyperlink ref="F593" r:id="rId1312"/>
    <hyperlink ref="F594" r:id="rId1313"/>
    <hyperlink ref="F595" r:id="rId1314"/>
    <hyperlink ref="F596" r:id="rId1315"/>
    <hyperlink ref="F597" r:id="rId1316"/>
    <hyperlink ref="F598" r:id="rId1317"/>
    <hyperlink ref="F599" r:id="rId1318"/>
    <hyperlink ref="F600" r:id="rId1319"/>
    <hyperlink ref="F601" r:id="rId1320"/>
    <hyperlink ref="F602" r:id="rId1321"/>
    <hyperlink ref="F603" r:id="rId1322"/>
    <hyperlink ref="F604" r:id="rId1323"/>
    <hyperlink ref="F605" r:id="rId1324"/>
    <hyperlink ref="F606" r:id="rId1325"/>
    <hyperlink ref="F607" r:id="rId1326"/>
    <hyperlink ref="F608" r:id="rId1327"/>
    <hyperlink ref="F609" r:id="rId1328"/>
    <hyperlink ref="F610" r:id="rId1329"/>
    <hyperlink ref="F611" r:id="rId1330"/>
    <hyperlink ref="F612" r:id="rId1331"/>
    <hyperlink ref="F613" r:id="rId1332"/>
    <hyperlink ref="F614" r:id="rId1333"/>
    <hyperlink ref="F615" r:id="rId1334"/>
    <hyperlink ref="F616" r:id="rId1335"/>
    <hyperlink ref="F617" r:id="rId1336"/>
    <hyperlink ref="F618" r:id="rId1337"/>
    <hyperlink ref="F619" r:id="rId1338"/>
    <hyperlink ref="F620" r:id="rId1339"/>
    <hyperlink ref="F621" r:id="rId1340"/>
    <hyperlink ref="F622" r:id="rId1341"/>
    <hyperlink ref="F623" r:id="rId1342"/>
    <hyperlink ref="F624" r:id="rId1343"/>
    <hyperlink ref="F625" r:id="rId1344"/>
    <hyperlink ref="F626" r:id="rId1345"/>
    <hyperlink ref="F627" r:id="rId1346"/>
    <hyperlink ref="F628" r:id="rId1347"/>
    <hyperlink ref="F629" r:id="rId1348"/>
    <hyperlink ref="F630" r:id="rId1349"/>
    <hyperlink ref="F631" r:id="rId1350"/>
    <hyperlink ref="F632" r:id="rId1351"/>
    <hyperlink ref="F633" r:id="rId1352"/>
    <hyperlink ref="F634" r:id="rId1353"/>
    <hyperlink ref="F635" r:id="rId1354"/>
    <hyperlink ref="F636" r:id="rId1355"/>
    <hyperlink ref="F637" r:id="rId1356"/>
    <hyperlink ref="F638" r:id="rId1357"/>
    <hyperlink ref="F639" r:id="rId1358"/>
    <hyperlink ref="F640" r:id="rId1359"/>
    <hyperlink ref="F641" r:id="rId1360"/>
    <hyperlink ref="F642" r:id="rId1361"/>
    <hyperlink ref="F643" r:id="rId1362"/>
    <hyperlink ref="F644" r:id="rId1363"/>
    <hyperlink ref="F645" r:id="rId1364"/>
    <hyperlink ref="F646" r:id="rId1365"/>
    <hyperlink ref="F647" r:id="rId1366"/>
    <hyperlink ref="F648" r:id="rId1367"/>
    <hyperlink ref="F649" r:id="rId1368"/>
    <hyperlink ref="F650" r:id="rId1369"/>
    <hyperlink ref="F651" r:id="rId1370"/>
    <hyperlink ref="F652" r:id="rId1371"/>
    <hyperlink ref="F653" r:id="rId1372"/>
    <hyperlink ref="F654" r:id="rId1373"/>
    <hyperlink ref="F655" r:id="rId1374"/>
    <hyperlink ref="F656" r:id="rId1375"/>
    <hyperlink ref="F657" r:id="rId1376"/>
    <hyperlink ref="F658" r:id="rId1377"/>
    <hyperlink ref="F659" r:id="rId1378"/>
    <hyperlink ref="F660" r:id="rId1379"/>
    <hyperlink ref="F661" r:id="rId1380"/>
    <hyperlink ref="F662" r:id="rId1381"/>
    <hyperlink ref="F663" r:id="rId1382"/>
    <hyperlink ref="F664" r:id="rId1383"/>
    <hyperlink ref="F665" r:id="rId1384"/>
    <hyperlink ref="F666" r:id="rId1385"/>
    <hyperlink ref="F667" r:id="rId1386"/>
    <hyperlink ref="F668" r:id="rId1387"/>
    <hyperlink ref="F669" r:id="rId1388"/>
    <hyperlink ref="F670" r:id="rId1389"/>
    <hyperlink ref="F671" r:id="rId1390"/>
    <hyperlink ref="F672" r:id="rId1391"/>
    <hyperlink ref="F673" r:id="rId1392"/>
    <hyperlink ref="F674" r:id="rId1393"/>
    <hyperlink ref="F675" r:id="rId1394"/>
    <hyperlink ref="F676" r:id="rId1395"/>
    <hyperlink ref="F677" r:id="rId1396"/>
    <hyperlink ref="F678" r:id="rId1397"/>
    <hyperlink ref="F679" r:id="rId1398"/>
    <hyperlink ref="F680" r:id="rId1399"/>
    <hyperlink ref="F681" r:id="rId1400"/>
    <hyperlink ref="F682" r:id="rId1401"/>
    <hyperlink ref="F683" r:id="rId1402"/>
    <hyperlink ref="F684" r:id="rId1403"/>
    <hyperlink ref="F685" r:id="rId1404"/>
    <hyperlink ref="F686" r:id="rId1405"/>
    <hyperlink ref="F687" r:id="rId1406"/>
    <hyperlink ref="F688" r:id="rId1407"/>
    <hyperlink ref="F689" r:id="rId1408"/>
    <hyperlink ref="F690" r:id="rId1409"/>
    <hyperlink ref="F691" r:id="rId1410"/>
    <hyperlink ref="F692" r:id="rId1411"/>
    <hyperlink ref="F693" r:id="rId1412"/>
    <hyperlink ref="F694" r:id="rId1413"/>
    <hyperlink ref="F695" r:id="rId1414"/>
    <hyperlink ref="F696" r:id="rId1415"/>
    <hyperlink ref="F697" r:id="rId1416"/>
    <hyperlink ref="F698" r:id="rId1417"/>
    <hyperlink ref="F699" r:id="rId1418"/>
    <hyperlink ref="F700" r:id="rId1419"/>
    <hyperlink ref="F701" r:id="rId1420"/>
    <hyperlink ref="F702" r:id="rId1421"/>
    <hyperlink ref="F703" r:id="rId1422"/>
    <hyperlink ref="F704" r:id="rId1423"/>
    <hyperlink ref="F705" r:id="rId1424"/>
    <hyperlink ref="F706" r:id="rId1425"/>
    <hyperlink ref="F707" r:id="rId1426"/>
    <hyperlink ref="F708" r:id="rId1427"/>
    <hyperlink ref="F709" r:id="rId1428"/>
    <hyperlink ref="F710" r:id="rId1429"/>
    <hyperlink ref="F711" r:id="rId1430"/>
    <hyperlink ref="F712" r:id="rId1431"/>
    <hyperlink ref="F713" r:id="rId1432"/>
    <hyperlink ref="F714" r:id="rId1433"/>
    <hyperlink ref="F715" r:id="rId1434"/>
    <hyperlink ref="F716" r:id="rId1435"/>
    <hyperlink ref="F717" r:id="rId1436"/>
    <hyperlink ref="F718" r:id="rId1437"/>
    <hyperlink ref="F719" r:id="rId1438"/>
    <hyperlink ref="F720" r:id="rId1439"/>
    <hyperlink ref="F721" r:id="rId1440"/>
    <hyperlink ref="F722" r:id="rId1441"/>
    <hyperlink ref="F723" r:id="rId1442"/>
    <hyperlink ref="F724" r:id="rId1443"/>
    <hyperlink ref="F725" r:id="rId1444"/>
    <hyperlink ref="F726" r:id="rId1445"/>
    <hyperlink ref="F727" r:id="rId1446"/>
    <hyperlink ref="F728" r:id="rId1447"/>
    <hyperlink ref="F729" r:id="rId1448"/>
    <hyperlink ref="F730" r:id="rId1449"/>
    <hyperlink ref="F731" r:id="rId1450"/>
    <hyperlink ref="F732" r:id="rId1451"/>
    <hyperlink ref="F733" r:id="rId1452"/>
    <hyperlink ref="F734" r:id="rId1453"/>
    <hyperlink ref="F735" r:id="rId1454"/>
    <hyperlink ref="F736" r:id="rId1455"/>
    <hyperlink ref="F737" r:id="rId1456"/>
    <hyperlink ref="F738" r:id="rId1457"/>
    <hyperlink ref="F739" r:id="rId1458"/>
    <hyperlink ref="F740" r:id="rId1459"/>
    <hyperlink ref="F741" r:id="rId1460"/>
    <hyperlink ref="F742" r:id="rId1461"/>
    <hyperlink ref="F743" r:id="rId1462"/>
    <hyperlink ref="F744" r:id="rId1463"/>
    <hyperlink ref="F745" r:id="rId1464"/>
    <hyperlink ref="F746" r:id="rId1465"/>
    <hyperlink ref="F747" r:id="rId1466"/>
    <hyperlink ref="F748" r:id="rId1467"/>
    <hyperlink ref="F749" r:id="rId1468"/>
    <hyperlink ref="F750" r:id="rId1469"/>
    <hyperlink ref="F751" r:id="rId1470"/>
    <hyperlink ref="F752" r:id="rId1471"/>
    <hyperlink ref="F753" r:id="rId1472"/>
    <hyperlink ref="F754" r:id="rId1473"/>
    <hyperlink ref="F755" r:id="rId1474"/>
    <hyperlink ref="F756" r:id="rId1475"/>
    <hyperlink ref="F757" r:id="rId1476"/>
    <hyperlink ref="F758" r:id="rId1477"/>
    <hyperlink ref="F759" r:id="rId1478"/>
    <hyperlink ref="F760" r:id="rId1479"/>
    <hyperlink ref="F761" r:id="rId1480"/>
    <hyperlink ref="F762" r:id="rId1481"/>
    <hyperlink ref="F763" r:id="rId1482"/>
    <hyperlink ref="F764" r:id="rId1483"/>
    <hyperlink ref="F765" r:id="rId1484"/>
    <hyperlink ref="F766" r:id="rId1485"/>
    <hyperlink ref="F767" r:id="rId1486"/>
    <hyperlink ref="F768" r:id="rId1487"/>
    <hyperlink ref="F769" r:id="rId1488"/>
    <hyperlink ref="F770" r:id="rId1489"/>
    <hyperlink ref="F771" r:id="rId1490"/>
    <hyperlink ref="F772" r:id="rId1491"/>
    <hyperlink ref="F773" r:id="rId1492"/>
    <hyperlink ref="F774" r:id="rId1493"/>
    <hyperlink ref="F775" r:id="rId1494"/>
    <hyperlink ref="F776" r:id="rId1495"/>
    <hyperlink ref="F777" r:id="rId1496"/>
    <hyperlink ref="F778" r:id="rId1497"/>
    <hyperlink ref="F779" r:id="rId1498"/>
    <hyperlink ref="F780" r:id="rId1499"/>
    <hyperlink ref="F781" r:id="rId1500"/>
    <hyperlink ref="F782" r:id="rId1501"/>
    <hyperlink ref="F783" r:id="rId1502"/>
    <hyperlink ref="F784" r:id="rId1503"/>
    <hyperlink ref="F785" r:id="rId1504"/>
    <hyperlink ref="F786" r:id="rId1505"/>
    <hyperlink ref="F787" r:id="rId1506"/>
    <hyperlink ref="F788" r:id="rId1507"/>
    <hyperlink ref="F789" r:id="rId1508"/>
    <hyperlink ref="F790" r:id="rId1509"/>
    <hyperlink ref="F791" r:id="rId1510"/>
    <hyperlink ref="F792" r:id="rId1511"/>
    <hyperlink ref="F793" r:id="rId1512"/>
    <hyperlink ref="F794" r:id="rId1513"/>
    <hyperlink ref="F795" r:id="rId1514"/>
    <hyperlink ref="F796" r:id="rId1515"/>
    <hyperlink ref="F797" r:id="rId1516"/>
    <hyperlink ref="F798" r:id="rId1517"/>
    <hyperlink ref="F799" r:id="rId1518"/>
    <hyperlink ref="F800" r:id="rId1519"/>
    <hyperlink ref="F801" r:id="rId1520"/>
    <hyperlink ref="F802" r:id="rId1521"/>
    <hyperlink ref="F803" r:id="rId1522"/>
    <hyperlink ref="F804" r:id="rId1523"/>
    <hyperlink ref="F805" r:id="rId1524"/>
    <hyperlink ref="F806" r:id="rId1525"/>
    <hyperlink ref="F807" r:id="rId1526"/>
    <hyperlink ref="F808" r:id="rId1527"/>
    <hyperlink ref="F809" r:id="rId1528"/>
    <hyperlink ref="F810" r:id="rId1529"/>
    <hyperlink ref="F811" r:id="rId1530"/>
    <hyperlink ref="F812" r:id="rId1531"/>
    <hyperlink ref="F813" r:id="rId1532"/>
    <hyperlink ref="F814" r:id="rId1533"/>
    <hyperlink ref="F815" r:id="rId1534"/>
    <hyperlink ref="F816" r:id="rId1535"/>
    <hyperlink ref="F817" r:id="rId1536"/>
    <hyperlink ref="F818" r:id="rId1537"/>
    <hyperlink ref="F819" r:id="rId1538"/>
    <hyperlink ref="F820" r:id="rId1539"/>
    <hyperlink ref="F821" r:id="rId1540"/>
    <hyperlink ref="F822" r:id="rId1541"/>
    <hyperlink ref="F823" r:id="rId1542"/>
    <hyperlink ref="F824" r:id="rId1543"/>
    <hyperlink ref="F825" r:id="rId1544"/>
    <hyperlink ref="F826" r:id="rId1545"/>
    <hyperlink ref="F827" r:id="rId1546"/>
    <hyperlink ref="F828" r:id="rId1547"/>
    <hyperlink ref="F829" r:id="rId1548"/>
    <hyperlink ref="F830" r:id="rId1549"/>
    <hyperlink ref="F831" r:id="rId1550"/>
    <hyperlink ref="F832" r:id="rId1551"/>
    <hyperlink ref="F833" r:id="rId1552"/>
    <hyperlink ref="F834" r:id="rId1553"/>
    <hyperlink ref="F835" r:id="rId1554"/>
    <hyperlink ref="F836" r:id="rId1555"/>
    <hyperlink ref="F837" r:id="rId1556"/>
    <hyperlink ref="F838" r:id="rId1557"/>
    <hyperlink ref="F839" r:id="rId1558"/>
    <hyperlink ref="F840" r:id="rId1559"/>
    <hyperlink ref="F841" r:id="rId1560"/>
    <hyperlink ref="F842" r:id="rId1561"/>
    <hyperlink ref="F843" r:id="rId1562"/>
    <hyperlink ref="F844" r:id="rId1563"/>
    <hyperlink ref="F845" r:id="rId1564"/>
    <hyperlink ref="F846" r:id="rId1565"/>
    <hyperlink ref="F847" r:id="rId1566"/>
    <hyperlink ref="F848" r:id="rId1567"/>
    <hyperlink ref="F849" r:id="rId1568"/>
    <hyperlink ref="F850" r:id="rId1569"/>
    <hyperlink ref="F851" r:id="rId1570"/>
    <hyperlink ref="F852" r:id="rId1571"/>
    <hyperlink ref="F853" r:id="rId1572"/>
    <hyperlink ref="F854" r:id="rId1573"/>
    <hyperlink ref="F855" r:id="rId1574"/>
    <hyperlink ref="F856" r:id="rId1575"/>
    <hyperlink ref="F857" r:id="rId1576"/>
    <hyperlink ref="F858" r:id="rId1577"/>
    <hyperlink ref="F859" r:id="rId1578"/>
    <hyperlink ref="F860" r:id="rId1579"/>
    <hyperlink ref="F861" r:id="rId1580"/>
    <hyperlink ref="F862" r:id="rId1581"/>
    <hyperlink ref="F863" r:id="rId1582"/>
    <hyperlink ref="F864" r:id="rId1583"/>
    <hyperlink ref="F865" r:id="rId1584"/>
    <hyperlink ref="F866" r:id="rId1585"/>
    <hyperlink ref="F867" r:id="rId1586"/>
    <hyperlink ref="F868" r:id="rId1587"/>
    <hyperlink ref="F869" r:id="rId1588"/>
    <hyperlink ref="F870" r:id="rId1589"/>
    <hyperlink ref="F871" r:id="rId1590"/>
    <hyperlink ref="F872" r:id="rId1591"/>
    <hyperlink ref="F873" r:id="rId1592"/>
    <hyperlink ref="F874" r:id="rId1593"/>
    <hyperlink ref="F875" r:id="rId1594"/>
    <hyperlink ref="F876" r:id="rId1595"/>
    <hyperlink ref="F877" r:id="rId1596"/>
    <hyperlink ref="F878" r:id="rId1597"/>
    <hyperlink ref="F879" r:id="rId1598"/>
    <hyperlink ref="F880" r:id="rId1599"/>
    <hyperlink ref="F881" r:id="rId1600"/>
    <hyperlink ref="F882" r:id="rId1601"/>
    <hyperlink ref="F883" r:id="rId1602"/>
    <hyperlink ref="F884" r:id="rId1603"/>
    <hyperlink ref="F885" r:id="rId1604"/>
    <hyperlink ref="F886" r:id="rId1605"/>
    <hyperlink ref="F887" r:id="rId1606"/>
    <hyperlink ref="F888" r:id="rId1607"/>
    <hyperlink ref="F889" r:id="rId1608"/>
    <hyperlink ref="F890" r:id="rId1609"/>
    <hyperlink ref="F891" r:id="rId1610"/>
    <hyperlink ref="F892" r:id="rId1611"/>
    <hyperlink ref="F893" r:id="rId1612"/>
    <hyperlink ref="F894" r:id="rId1613"/>
    <hyperlink ref="F895" r:id="rId1614"/>
    <hyperlink ref="F896" r:id="rId1615"/>
    <hyperlink ref="F897" r:id="rId1616"/>
    <hyperlink ref="F898" r:id="rId1617"/>
    <hyperlink ref="F899" r:id="rId1618"/>
    <hyperlink ref="F900" r:id="rId1619"/>
    <hyperlink ref="F901" r:id="rId1620"/>
    <hyperlink ref="F902" r:id="rId1621"/>
    <hyperlink ref="F903" r:id="rId1622"/>
    <hyperlink ref="F904" r:id="rId1623"/>
    <hyperlink ref="F905" r:id="rId1624"/>
    <hyperlink ref="F906" r:id="rId1625"/>
    <hyperlink ref="F907" r:id="rId1626"/>
    <hyperlink ref="F908" r:id="rId1627"/>
    <hyperlink ref="F909" r:id="rId1628"/>
    <hyperlink ref="F910" r:id="rId1629"/>
    <hyperlink ref="F911" r:id="rId1630"/>
    <hyperlink ref="F912" r:id="rId1631"/>
    <hyperlink ref="F913" r:id="rId1632"/>
    <hyperlink ref="F914" r:id="rId1633"/>
    <hyperlink ref="F915" r:id="rId1634"/>
    <hyperlink ref="F916" r:id="rId1635"/>
    <hyperlink ref="F917" r:id="rId1636"/>
    <hyperlink ref="F918" r:id="rId1637"/>
    <hyperlink ref="F919" r:id="rId1638"/>
    <hyperlink ref="F920" r:id="rId1639"/>
    <hyperlink ref="F921" r:id="rId1640"/>
    <hyperlink ref="F922" r:id="rId1641"/>
    <hyperlink ref="F923" r:id="rId1642"/>
    <hyperlink ref="F924" r:id="rId1643"/>
    <hyperlink ref="F925" r:id="rId1644"/>
    <hyperlink ref="F926" r:id="rId1645"/>
    <hyperlink ref="F927" r:id="rId1646"/>
    <hyperlink ref="F928" r:id="rId1647"/>
    <hyperlink ref="F929" r:id="rId1648"/>
    <hyperlink ref="F930" r:id="rId1649"/>
    <hyperlink ref="F931" r:id="rId1650"/>
    <hyperlink ref="F932" r:id="rId1651"/>
    <hyperlink ref="F933" r:id="rId1652"/>
    <hyperlink ref="F934" r:id="rId1653"/>
    <hyperlink ref="F935" r:id="rId1654"/>
    <hyperlink ref="F936" r:id="rId1655"/>
    <hyperlink ref="F937" r:id="rId1656"/>
    <hyperlink ref="F938" r:id="rId1657"/>
    <hyperlink ref="F939" r:id="rId1658"/>
    <hyperlink ref="F940" r:id="rId1659"/>
    <hyperlink ref="F941" r:id="rId1660"/>
    <hyperlink ref="F942" r:id="rId1661"/>
    <hyperlink ref="F943" r:id="rId1662"/>
    <hyperlink ref="F944" r:id="rId1663"/>
    <hyperlink ref="F945" r:id="rId1664"/>
    <hyperlink ref="F946" r:id="rId1665"/>
    <hyperlink ref="F947" r:id="rId1666"/>
    <hyperlink ref="F948" r:id="rId1667"/>
    <hyperlink ref="F949" r:id="rId1668"/>
    <hyperlink ref="F950" r:id="rId1669"/>
    <hyperlink ref="F951" r:id="rId1670"/>
    <hyperlink ref="F952" r:id="rId1671"/>
    <hyperlink ref="F953" r:id="rId1672"/>
    <hyperlink ref="F954" r:id="rId1673"/>
    <hyperlink ref="F955" r:id="rId1674"/>
    <hyperlink ref="F956" r:id="rId1675"/>
    <hyperlink ref="F957" r:id="rId1676"/>
    <hyperlink ref="F958" r:id="rId1677"/>
    <hyperlink ref="F959" r:id="rId1678"/>
    <hyperlink ref="F960" r:id="rId1679"/>
    <hyperlink ref="F961" r:id="rId1680"/>
    <hyperlink ref="F962" r:id="rId1681"/>
    <hyperlink ref="F963" r:id="rId1682"/>
    <hyperlink ref="F964" r:id="rId1683"/>
    <hyperlink ref="F965" r:id="rId1684"/>
    <hyperlink ref="F966" r:id="rId1685"/>
    <hyperlink ref="F967" r:id="rId1686"/>
    <hyperlink ref="F968" r:id="rId1687"/>
    <hyperlink ref="F969" r:id="rId1688"/>
    <hyperlink ref="F970" r:id="rId1689"/>
    <hyperlink ref="F971" r:id="rId1690"/>
    <hyperlink ref="F972" r:id="rId1691"/>
    <hyperlink ref="F973" r:id="rId1692"/>
    <hyperlink ref="F974" r:id="rId1693"/>
    <hyperlink ref="F975" r:id="rId1694"/>
    <hyperlink ref="F976" r:id="rId1695"/>
    <hyperlink ref="F977" r:id="rId1696"/>
    <hyperlink ref="F978" r:id="rId1697"/>
    <hyperlink ref="F979" r:id="rId1698"/>
    <hyperlink ref="F980" r:id="rId1699"/>
    <hyperlink ref="F981" r:id="rId1700"/>
    <hyperlink ref="F982" r:id="rId1701"/>
    <hyperlink ref="F983" r:id="rId1702"/>
    <hyperlink ref="F984" r:id="rId1703"/>
    <hyperlink ref="F985" r:id="rId1704"/>
    <hyperlink ref="F986" r:id="rId1705"/>
    <hyperlink ref="F987" r:id="rId1706"/>
    <hyperlink ref="F988" r:id="rId1707"/>
    <hyperlink ref="F989" r:id="rId1708"/>
    <hyperlink ref="F990" r:id="rId1709"/>
    <hyperlink ref="F991" r:id="rId1710"/>
    <hyperlink ref="F992" r:id="rId1711"/>
    <hyperlink ref="F993" r:id="rId1712"/>
    <hyperlink ref="F994" r:id="rId1713"/>
    <hyperlink ref="F995" r:id="rId1714"/>
    <hyperlink ref="F996" r:id="rId1715"/>
    <hyperlink ref="F997" r:id="rId1716"/>
    <hyperlink ref="F998" r:id="rId1717"/>
    <hyperlink ref="F999" r:id="rId1718"/>
    <hyperlink ref="F1000" r:id="rId1719"/>
    <hyperlink ref="F1001" r:id="rId1720"/>
    <hyperlink ref="F1002" r:id="rId1721"/>
    <hyperlink ref="F1003" r:id="rId1722"/>
    <hyperlink ref="F1004" r:id="rId1723"/>
    <hyperlink ref="F1005" r:id="rId1724"/>
    <hyperlink ref="F1006" r:id="rId1725"/>
    <hyperlink ref="F1007" r:id="rId1726"/>
    <hyperlink ref="F1008" r:id="rId1727"/>
    <hyperlink ref="F1009" r:id="rId1728"/>
    <hyperlink ref="F1010" r:id="rId1729"/>
    <hyperlink ref="F1011" r:id="rId1730"/>
    <hyperlink ref="F1012" r:id="rId1731"/>
    <hyperlink ref="F1013" r:id="rId1732"/>
    <hyperlink ref="F1014" r:id="rId1733"/>
    <hyperlink ref="F1015" r:id="rId1734"/>
    <hyperlink ref="F1016" r:id="rId1735"/>
    <hyperlink ref="F1017" r:id="rId1736"/>
    <hyperlink ref="F1018" r:id="rId1737"/>
    <hyperlink ref="F1019" r:id="rId1738"/>
    <hyperlink ref="F1020" r:id="rId1739"/>
    <hyperlink ref="F1021" r:id="rId1740"/>
    <hyperlink ref="F1022" r:id="rId1741"/>
    <hyperlink ref="F1023" r:id="rId1742"/>
    <hyperlink ref="F1024" r:id="rId1743"/>
    <hyperlink ref="F1025" r:id="rId1744"/>
    <hyperlink ref="F1026" r:id="rId1745"/>
    <hyperlink ref="F1027" r:id="rId1746"/>
    <hyperlink ref="F1028" r:id="rId1747"/>
    <hyperlink ref="F1029" r:id="rId1748"/>
    <hyperlink ref="F1030" r:id="rId1749"/>
    <hyperlink ref="F1031" r:id="rId1750"/>
    <hyperlink ref="F1032" r:id="rId1751"/>
    <hyperlink ref="F1033" r:id="rId1752"/>
    <hyperlink ref="F1034" r:id="rId1753"/>
    <hyperlink ref="F1035" r:id="rId1754"/>
    <hyperlink ref="F1036" r:id="rId1755"/>
    <hyperlink ref="F1037" r:id="rId1756"/>
    <hyperlink ref="F1038" r:id="rId1757"/>
    <hyperlink ref="F1039" r:id="rId1758"/>
    <hyperlink ref="F1040" r:id="rId1759"/>
    <hyperlink ref="F1041" r:id="rId1760"/>
    <hyperlink ref="F1042" r:id="rId1761"/>
    <hyperlink ref="F1043" r:id="rId1762"/>
    <hyperlink ref="F1044" r:id="rId1763"/>
    <hyperlink ref="F1045" r:id="rId1764"/>
    <hyperlink ref="F1046" r:id="rId1765"/>
    <hyperlink ref="F1047" r:id="rId1766"/>
    <hyperlink ref="F1048" r:id="rId1767"/>
    <hyperlink ref="F1049" r:id="rId1768"/>
    <hyperlink ref="F1050" r:id="rId1769"/>
    <hyperlink ref="F1051" r:id="rId1770"/>
    <hyperlink ref="F1052" r:id="rId1771"/>
    <hyperlink ref="F1053" r:id="rId1772"/>
    <hyperlink ref="F1054" r:id="rId1773"/>
    <hyperlink ref="F1055" r:id="rId1774"/>
    <hyperlink ref="F1056" r:id="rId1775"/>
    <hyperlink ref="F1057" r:id="rId1776"/>
    <hyperlink ref="F1058" r:id="rId1777"/>
    <hyperlink ref="F1059" r:id="rId1778"/>
    <hyperlink ref="F1060" r:id="rId1779"/>
    <hyperlink ref="F1061" r:id="rId1780"/>
    <hyperlink ref="F1062" r:id="rId1781"/>
    <hyperlink ref="F1063" r:id="rId1782"/>
    <hyperlink ref="F1064" r:id="rId1783"/>
    <hyperlink ref="F1065" r:id="rId1784"/>
    <hyperlink ref="F1066" r:id="rId1785"/>
    <hyperlink ref="F1067" r:id="rId1786"/>
    <hyperlink ref="F1068" r:id="rId1787"/>
    <hyperlink ref="F1069" r:id="rId1788"/>
    <hyperlink ref="F1070" r:id="rId1789"/>
    <hyperlink ref="F1071" r:id="rId1790"/>
    <hyperlink ref="F1072" r:id="rId1791"/>
    <hyperlink ref="F1073" r:id="rId1792"/>
    <hyperlink ref="F1074" r:id="rId1793"/>
    <hyperlink ref="F1075" r:id="rId1794"/>
    <hyperlink ref="F1076" r:id="rId1795"/>
    <hyperlink ref="F1077" r:id="rId1796"/>
    <hyperlink ref="F1078" r:id="rId1797"/>
    <hyperlink ref="F1079" r:id="rId1798"/>
    <hyperlink ref="F1080" r:id="rId1799"/>
    <hyperlink ref="F1081" r:id="rId1800"/>
    <hyperlink ref="F1082" r:id="rId1801"/>
    <hyperlink ref="F1083" r:id="rId1802"/>
    <hyperlink ref="F1084" r:id="rId1803"/>
    <hyperlink ref="F1085" r:id="rId1804"/>
    <hyperlink ref="F1086" r:id="rId1805"/>
    <hyperlink ref="F1087" r:id="rId1806"/>
    <hyperlink ref="F1088" r:id="rId1807"/>
    <hyperlink ref="F1089" r:id="rId1808"/>
    <hyperlink ref="F1090" r:id="rId1809"/>
    <hyperlink ref="F1091" r:id="rId1810"/>
    <hyperlink ref="F1092" r:id="rId1811"/>
    <hyperlink ref="F1093" r:id="rId1812"/>
    <hyperlink ref="F1094" r:id="rId1813"/>
    <hyperlink ref="F1095" r:id="rId1814"/>
    <hyperlink ref="F1096" r:id="rId1815"/>
    <hyperlink ref="F1097" r:id="rId1816"/>
    <hyperlink ref="F1098" r:id="rId1817"/>
    <hyperlink ref="F1099" r:id="rId1818"/>
    <hyperlink ref="F1100" r:id="rId1819"/>
    <hyperlink ref="F1101" r:id="rId1820"/>
    <hyperlink ref="F1102" r:id="rId1821"/>
    <hyperlink ref="F1103" r:id="rId1822"/>
    <hyperlink ref="F1104" r:id="rId1823"/>
    <hyperlink ref="F1105" r:id="rId1824"/>
    <hyperlink ref="F1106" r:id="rId1825"/>
    <hyperlink ref="F1107" r:id="rId1826"/>
    <hyperlink ref="F1108" r:id="rId1827"/>
    <hyperlink ref="F1109" r:id="rId1828"/>
    <hyperlink ref="F1110" r:id="rId1829"/>
    <hyperlink ref="F1111" r:id="rId1830"/>
    <hyperlink ref="F1112" r:id="rId1831"/>
    <hyperlink ref="F1113" r:id="rId1832"/>
    <hyperlink ref="F1114" r:id="rId1833"/>
    <hyperlink ref="F1115" r:id="rId1834"/>
    <hyperlink ref="F1116" r:id="rId1835"/>
    <hyperlink ref="F1117" r:id="rId1836"/>
    <hyperlink ref="F1118" r:id="rId1837"/>
    <hyperlink ref="F1119" r:id="rId1838"/>
    <hyperlink ref="F1120" r:id="rId1839"/>
    <hyperlink ref="F1121" r:id="rId1840"/>
    <hyperlink ref="F1122" r:id="rId1841"/>
    <hyperlink ref="F1123" r:id="rId1842"/>
    <hyperlink ref="F1124" r:id="rId1843"/>
    <hyperlink ref="F1125" r:id="rId1844"/>
    <hyperlink ref="F1126" r:id="rId1845"/>
    <hyperlink ref="F1127" r:id="rId1846"/>
    <hyperlink ref="F1128" r:id="rId1847"/>
    <hyperlink ref="F1129" r:id="rId1848"/>
    <hyperlink ref="F1130" r:id="rId1849"/>
    <hyperlink ref="F1131" r:id="rId1850"/>
    <hyperlink ref="F1132" r:id="rId1851"/>
    <hyperlink ref="F1133" r:id="rId1852"/>
    <hyperlink ref="F1134" r:id="rId1853"/>
    <hyperlink ref="F1135" r:id="rId1854"/>
    <hyperlink ref="F1136" r:id="rId1855"/>
    <hyperlink ref="F1137" r:id="rId1856"/>
    <hyperlink ref="F1138" r:id="rId1857"/>
    <hyperlink ref="F1139" r:id="rId1858"/>
    <hyperlink ref="F1140" r:id="rId1859"/>
    <hyperlink ref="F1141" r:id="rId1860"/>
    <hyperlink ref="F1142" r:id="rId1861"/>
    <hyperlink ref="F1143" r:id="rId1862"/>
    <hyperlink ref="F1144" r:id="rId1863"/>
    <hyperlink ref="F1145" r:id="rId1864"/>
    <hyperlink ref="F1146" r:id="rId1865"/>
    <hyperlink ref="F1147" r:id="rId1866"/>
    <hyperlink ref="F1148" r:id="rId1867"/>
    <hyperlink ref="F1149" r:id="rId1868"/>
    <hyperlink ref="F1150" r:id="rId1869"/>
    <hyperlink ref="F1151" r:id="rId1870"/>
    <hyperlink ref="F1152" r:id="rId1871"/>
    <hyperlink ref="F1153" r:id="rId1872"/>
    <hyperlink ref="F1154" r:id="rId1873"/>
    <hyperlink ref="F1155" r:id="rId1874"/>
    <hyperlink ref="F1156" r:id="rId1875"/>
    <hyperlink ref="F1157" r:id="rId1876"/>
    <hyperlink ref="F1158" r:id="rId1877"/>
    <hyperlink ref="F1159" r:id="rId1878"/>
    <hyperlink ref="F1160" r:id="rId1879"/>
    <hyperlink ref="F1161" r:id="rId1880"/>
    <hyperlink ref="F1162" r:id="rId1881"/>
    <hyperlink ref="F1163" r:id="rId1882"/>
    <hyperlink ref="F1164" r:id="rId1883"/>
    <hyperlink ref="F1165" r:id="rId1884"/>
    <hyperlink ref="F1166" r:id="rId1885"/>
    <hyperlink ref="F1167" r:id="rId1886"/>
    <hyperlink ref="F1168" r:id="rId1887"/>
    <hyperlink ref="F1169" r:id="rId1888"/>
    <hyperlink ref="F1170" r:id="rId1889"/>
    <hyperlink ref="F1171" r:id="rId1890"/>
    <hyperlink ref="F1172" r:id="rId1891"/>
    <hyperlink ref="F1173" r:id="rId1892"/>
    <hyperlink ref="F1174" r:id="rId1893"/>
    <hyperlink ref="F1175" r:id="rId1894"/>
    <hyperlink ref="F1176" r:id="rId1895"/>
    <hyperlink ref="F1177" r:id="rId1896"/>
    <hyperlink ref="F1178" r:id="rId1897"/>
    <hyperlink ref="F1179" r:id="rId1898"/>
    <hyperlink ref="F1180" r:id="rId1899"/>
    <hyperlink ref="F1181" r:id="rId1900"/>
    <hyperlink ref="F1182" r:id="rId1901"/>
    <hyperlink ref="F1183" r:id="rId1902"/>
    <hyperlink ref="F1184" r:id="rId1903"/>
    <hyperlink ref="F1185" r:id="rId1904"/>
    <hyperlink ref="F1186" r:id="rId1905"/>
    <hyperlink ref="F1187" r:id="rId1906"/>
    <hyperlink ref="F1188" r:id="rId1907"/>
    <hyperlink ref="F1189" r:id="rId1908"/>
    <hyperlink ref="F1190" r:id="rId1909"/>
    <hyperlink ref="F1191" r:id="rId1910"/>
    <hyperlink ref="F1192" r:id="rId1911"/>
    <hyperlink ref="F1193" r:id="rId1912"/>
    <hyperlink ref="F1194" r:id="rId1913"/>
    <hyperlink ref="F1195" r:id="rId1914"/>
    <hyperlink ref="F1196" r:id="rId1915"/>
    <hyperlink ref="F1197" r:id="rId1916"/>
    <hyperlink ref="F1198" r:id="rId1917"/>
    <hyperlink ref="F1199" r:id="rId1918"/>
    <hyperlink ref="F1200" r:id="rId1919"/>
    <hyperlink ref="F1201" r:id="rId1920"/>
    <hyperlink ref="F1202" r:id="rId1921"/>
    <hyperlink ref="F1203" r:id="rId1922"/>
    <hyperlink ref="F1204" r:id="rId1923"/>
    <hyperlink ref="F1205" r:id="rId1924"/>
    <hyperlink ref="F1206" r:id="rId1925"/>
    <hyperlink ref="F1207" r:id="rId1926"/>
    <hyperlink ref="F1208" r:id="rId1927"/>
    <hyperlink ref="F1209" r:id="rId1928"/>
    <hyperlink ref="F1210" r:id="rId1929"/>
    <hyperlink ref="F1211" r:id="rId1930"/>
    <hyperlink ref="F1212" r:id="rId1931"/>
    <hyperlink ref="F1213" r:id="rId1932"/>
    <hyperlink ref="F1214" r:id="rId1933"/>
    <hyperlink ref="F1215" r:id="rId1934"/>
    <hyperlink ref="F1216" r:id="rId1935"/>
    <hyperlink ref="F1217" r:id="rId1936"/>
    <hyperlink ref="F1218" r:id="rId1937"/>
    <hyperlink ref="F1219" r:id="rId1938"/>
    <hyperlink ref="F1220" r:id="rId1939"/>
    <hyperlink ref="F1221" r:id="rId1940"/>
    <hyperlink ref="F1222" r:id="rId1941"/>
    <hyperlink ref="F1223" r:id="rId1942"/>
    <hyperlink ref="F1224" r:id="rId1943"/>
    <hyperlink ref="F1225" r:id="rId1944"/>
    <hyperlink ref="F1226" r:id="rId1945"/>
    <hyperlink ref="F1227" r:id="rId1946"/>
    <hyperlink ref="F1228" r:id="rId1947"/>
    <hyperlink ref="F1229" r:id="rId1948"/>
    <hyperlink ref="F1230" r:id="rId1949"/>
    <hyperlink ref="F1231" r:id="rId1950"/>
    <hyperlink ref="F1232" r:id="rId1951"/>
    <hyperlink ref="F1233" r:id="rId1952"/>
    <hyperlink ref="F1234" r:id="rId1953"/>
    <hyperlink ref="F1235" r:id="rId1954"/>
    <hyperlink ref="F1236" r:id="rId1955"/>
    <hyperlink ref="F1237" r:id="rId1956"/>
    <hyperlink ref="F1238" r:id="rId1957"/>
    <hyperlink ref="F1239" r:id="rId1958"/>
    <hyperlink ref="F1240" r:id="rId1959"/>
    <hyperlink ref="F1241" r:id="rId1960"/>
    <hyperlink ref="F1242" r:id="rId1961"/>
    <hyperlink ref="F1243" r:id="rId1962"/>
    <hyperlink ref="F1244" r:id="rId1963"/>
    <hyperlink ref="F1245" r:id="rId1964"/>
    <hyperlink ref="F1246" r:id="rId1965"/>
    <hyperlink ref="F1247" r:id="rId1966"/>
    <hyperlink ref="F1248" r:id="rId1967"/>
    <hyperlink ref="F1249" r:id="rId1968"/>
    <hyperlink ref="F1250" r:id="rId1969"/>
    <hyperlink ref="F1251" r:id="rId1970"/>
    <hyperlink ref="F1252" r:id="rId1971"/>
    <hyperlink ref="F1253" r:id="rId1972"/>
    <hyperlink ref="F1254" r:id="rId1973"/>
    <hyperlink ref="F1255" r:id="rId1974"/>
    <hyperlink ref="F1256" r:id="rId1975"/>
    <hyperlink ref="F1257" r:id="rId1976"/>
    <hyperlink ref="F1258" r:id="rId1977"/>
    <hyperlink ref="F1259" r:id="rId1978"/>
    <hyperlink ref="F1260" r:id="rId1979"/>
    <hyperlink ref="F1261" r:id="rId1980"/>
    <hyperlink ref="F1262" r:id="rId1981"/>
    <hyperlink ref="F1263" r:id="rId1982"/>
    <hyperlink ref="F1264" r:id="rId1983"/>
    <hyperlink ref="F1265" r:id="rId1984"/>
    <hyperlink ref="F1266" r:id="rId1985"/>
    <hyperlink ref="F1267" r:id="rId1986"/>
    <hyperlink ref="F1268" r:id="rId1987"/>
    <hyperlink ref="F1269" r:id="rId1988"/>
    <hyperlink ref="F1270" r:id="rId1989"/>
    <hyperlink ref="F1271" r:id="rId1990"/>
    <hyperlink ref="F1272" r:id="rId1991"/>
    <hyperlink ref="F1273" r:id="rId1992"/>
    <hyperlink ref="F1274" r:id="rId1993"/>
    <hyperlink ref="F1275" r:id="rId1994"/>
    <hyperlink ref="F1276" r:id="rId1995"/>
    <hyperlink ref="F1277" r:id="rId1996"/>
    <hyperlink ref="F1278" r:id="rId1997"/>
    <hyperlink ref="F1279" r:id="rId1998"/>
    <hyperlink ref="F1280" r:id="rId1999"/>
    <hyperlink ref="F1281" r:id="rId2000"/>
    <hyperlink ref="F1282" r:id="rId2001"/>
    <hyperlink ref="F1283" r:id="rId2002"/>
    <hyperlink ref="F1284" r:id="rId2003"/>
    <hyperlink ref="F1285" r:id="rId2004"/>
    <hyperlink ref="F1286" r:id="rId2005"/>
    <hyperlink ref="F1287" r:id="rId2006"/>
    <hyperlink ref="F1288" r:id="rId2007"/>
    <hyperlink ref="F1289" r:id="rId2008"/>
    <hyperlink ref="F1290" r:id="rId2009"/>
    <hyperlink ref="F1291" r:id="rId2010"/>
    <hyperlink ref="F1292" r:id="rId2011"/>
    <hyperlink ref="F1293" r:id="rId2012"/>
    <hyperlink ref="F1294" r:id="rId2013"/>
    <hyperlink ref="F1295" r:id="rId2014"/>
    <hyperlink ref="F1296" r:id="rId2015"/>
    <hyperlink ref="F1297" r:id="rId2016"/>
    <hyperlink ref="F1298" r:id="rId2017"/>
    <hyperlink ref="F1299" r:id="rId2018"/>
    <hyperlink ref="F1300" r:id="rId2019"/>
    <hyperlink ref="F1301" r:id="rId2020"/>
    <hyperlink ref="F1302" r:id="rId2021"/>
    <hyperlink ref="F1303" r:id="rId2022"/>
    <hyperlink ref="AO3" r:id="rId2023"/>
    <hyperlink ref="AO4" r:id="rId2024"/>
    <hyperlink ref="AO5" r:id="rId2025"/>
    <hyperlink ref="AO6" r:id="rId2026"/>
    <hyperlink ref="AO7" r:id="rId2027"/>
    <hyperlink ref="AO8" r:id="rId2028"/>
    <hyperlink ref="AO9" r:id="rId2029"/>
    <hyperlink ref="AO10" r:id="rId2030"/>
    <hyperlink ref="AO11" r:id="rId2031"/>
    <hyperlink ref="AO12" r:id="rId2032"/>
    <hyperlink ref="AO13" r:id="rId2033"/>
    <hyperlink ref="AO14" r:id="rId2034"/>
    <hyperlink ref="AO15" r:id="rId2035"/>
    <hyperlink ref="AO16" r:id="rId2036"/>
    <hyperlink ref="AO17" r:id="rId2037"/>
    <hyperlink ref="AO18" r:id="rId2038"/>
    <hyperlink ref="AO19" r:id="rId2039"/>
    <hyperlink ref="AO20" r:id="rId2040"/>
    <hyperlink ref="AO21" r:id="rId2041"/>
    <hyperlink ref="AO22" r:id="rId2042"/>
    <hyperlink ref="AO23" r:id="rId2043"/>
    <hyperlink ref="AO24" r:id="rId2044"/>
    <hyperlink ref="AO25" r:id="rId2045"/>
    <hyperlink ref="AO26" r:id="rId2046"/>
    <hyperlink ref="AO27" r:id="rId2047"/>
    <hyperlink ref="AO28" r:id="rId2048"/>
    <hyperlink ref="AO29" r:id="rId2049"/>
    <hyperlink ref="AO30" r:id="rId2050"/>
    <hyperlink ref="AO31" r:id="rId2051"/>
    <hyperlink ref="AO32" r:id="rId2052"/>
    <hyperlink ref="AO33" r:id="rId2053"/>
    <hyperlink ref="AO34" r:id="rId2054"/>
    <hyperlink ref="AO35" r:id="rId2055"/>
    <hyperlink ref="AO36" r:id="rId2056"/>
    <hyperlink ref="AO37" r:id="rId2057"/>
    <hyperlink ref="AO38" r:id="rId2058"/>
    <hyperlink ref="AO39" r:id="rId2059"/>
    <hyperlink ref="AO40" r:id="rId2060"/>
    <hyperlink ref="AO41" r:id="rId2061"/>
    <hyperlink ref="AO42" r:id="rId2062"/>
    <hyperlink ref="AO43" r:id="rId2063"/>
    <hyperlink ref="AO44" r:id="rId2064"/>
    <hyperlink ref="AO45" r:id="rId2065"/>
    <hyperlink ref="AO46" r:id="rId2066"/>
    <hyperlink ref="AO47" r:id="rId2067"/>
    <hyperlink ref="AO48" r:id="rId2068"/>
    <hyperlink ref="AO49" r:id="rId2069"/>
    <hyperlink ref="AO50" r:id="rId2070"/>
    <hyperlink ref="AO51" r:id="rId2071"/>
    <hyperlink ref="AO52" r:id="rId2072"/>
    <hyperlink ref="AO53" r:id="rId2073"/>
    <hyperlink ref="AO54" r:id="rId2074"/>
    <hyperlink ref="AO55" r:id="rId2075"/>
    <hyperlink ref="AO56" r:id="rId2076"/>
    <hyperlink ref="AO57" r:id="rId2077"/>
    <hyperlink ref="AO58" r:id="rId2078"/>
    <hyperlink ref="AO59" r:id="rId2079"/>
    <hyperlink ref="AO60" r:id="rId2080"/>
    <hyperlink ref="AO61" r:id="rId2081"/>
    <hyperlink ref="AO62" r:id="rId2082"/>
    <hyperlink ref="AO63" r:id="rId2083"/>
    <hyperlink ref="AO64" r:id="rId2084"/>
    <hyperlink ref="AO65" r:id="rId2085"/>
    <hyperlink ref="AO66" r:id="rId2086"/>
    <hyperlink ref="AO67" r:id="rId2087"/>
    <hyperlink ref="AO68" r:id="rId2088"/>
    <hyperlink ref="AO69" r:id="rId2089"/>
    <hyperlink ref="AO70" r:id="rId2090"/>
    <hyperlink ref="AO71" r:id="rId2091"/>
    <hyperlink ref="AO72" r:id="rId2092"/>
    <hyperlink ref="AO73" r:id="rId2093"/>
    <hyperlink ref="AO74" r:id="rId2094"/>
    <hyperlink ref="AO75" r:id="rId2095"/>
    <hyperlink ref="AO76" r:id="rId2096"/>
    <hyperlink ref="AO77" r:id="rId2097"/>
    <hyperlink ref="AO78" r:id="rId2098"/>
    <hyperlink ref="AO79" r:id="rId2099"/>
    <hyperlink ref="AO80" r:id="rId2100"/>
    <hyperlink ref="AO81" r:id="rId2101"/>
    <hyperlink ref="AO82" r:id="rId2102"/>
    <hyperlink ref="AO83" r:id="rId2103"/>
    <hyperlink ref="AO84" r:id="rId2104"/>
    <hyperlink ref="AO85" r:id="rId2105"/>
    <hyperlink ref="AO86" r:id="rId2106"/>
    <hyperlink ref="AO87" r:id="rId2107"/>
    <hyperlink ref="AO88" r:id="rId2108"/>
    <hyperlink ref="AO89" r:id="rId2109"/>
    <hyperlink ref="AO90" r:id="rId2110"/>
    <hyperlink ref="AO91" r:id="rId2111"/>
    <hyperlink ref="AO92" r:id="rId2112"/>
    <hyperlink ref="AO93" r:id="rId2113"/>
    <hyperlink ref="AO94" r:id="rId2114"/>
    <hyperlink ref="AO95" r:id="rId2115"/>
    <hyperlink ref="AO96" r:id="rId2116"/>
    <hyperlink ref="AO97" r:id="rId2117"/>
    <hyperlink ref="AO98" r:id="rId2118"/>
    <hyperlink ref="AO99" r:id="rId2119"/>
    <hyperlink ref="AO100" r:id="rId2120"/>
    <hyperlink ref="AO101" r:id="rId2121"/>
    <hyperlink ref="AO102" r:id="rId2122"/>
    <hyperlink ref="AO103" r:id="rId2123"/>
    <hyperlink ref="AO104" r:id="rId2124"/>
    <hyperlink ref="AO105" r:id="rId2125"/>
    <hyperlink ref="AO106" r:id="rId2126"/>
    <hyperlink ref="AO107" r:id="rId2127"/>
    <hyperlink ref="AO108" r:id="rId2128"/>
    <hyperlink ref="AO109" r:id="rId2129"/>
    <hyperlink ref="AO110" r:id="rId2130"/>
    <hyperlink ref="AO111" r:id="rId2131"/>
    <hyperlink ref="AO112" r:id="rId2132"/>
    <hyperlink ref="AO113" r:id="rId2133"/>
    <hyperlink ref="AO114" r:id="rId2134"/>
    <hyperlink ref="AO115" r:id="rId2135"/>
    <hyperlink ref="AO116" r:id="rId2136"/>
    <hyperlink ref="AO117" r:id="rId2137"/>
    <hyperlink ref="AO118" r:id="rId2138"/>
    <hyperlink ref="AO119" r:id="rId2139"/>
    <hyperlink ref="AO120" r:id="rId2140"/>
    <hyperlink ref="AO121" r:id="rId2141"/>
    <hyperlink ref="AO122" r:id="rId2142"/>
    <hyperlink ref="AO123" r:id="rId2143"/>
    <hyperlink ref="AO124" r:id="rId2144"/>
    <hyperlink ref="AO125" r:id="rId2145"/>
    <hyperlink ref="AO126" r:id="rId2146"/>
    <hyperlink ref="AO127" r:id="rId2147"/>
    <hyperlink ref="AO128" r:id="rId2148"/>
    <hyperlink ref="AO129" r:id="rId2149"/>
    <hyperlink ref="AO130" r:id="rId2150"/>
    <hyperlink ref="AO131" r:id="rId2151"/>
    <hyperlink ref="AO132" r:id="rId2152"/>
    <hyperlink ref="AO133" r:id="rId2153"/>
    <hyperlink ref="AO134" r:id="rId2154"/>
    <hyperlink ref="AO135" r:id="rId2155"/>
    <hyperlink ref="AO136" r:id="rId2156"/>
    <hyperlink ref="AO137" r:id="rId2157"/>
    <hyperlink ref="AO138" r:id="rId2158"/>
    <hyperlink ref="AO139" r:id="rId2159"/>
    <hyperlink ref="AO140" r:id="rId2160"/>
    <hyperlink ref="AO141" r:id="rId2161"/>
    <hyperlink ref="AO142" r:id="rId2162"/>
    <hyperlink ref="AO143" r:id="rId2163"/>
    <hyperlink ref="AO144" r:id="rId2164"/>
    <hyperlink ref="AO145" r:id="rId2165"/>
    <hyperlink ref="AO146" r:id="rId2166"/>
    <hyperlink ref="AO147" r:id="rId2167"/>
    <hyperlink ref="AO148" r:id="rId2168"/>
    <hyperlink ref="AO149" r:id="rId2169"/>
    <hyperlink ref="AO150" r:id="rId2170"/>
    <hyperlink ref="AO151" r:id="rId2171"/>
    <hyperlink ref="AO152" r:id="rId2172"/>
    <hyperlink ref="AO153" r:id="rId2173"/>
    <hyperlink ref="AO154" r:id="rId2174"/>
    <hyperlink ref="AO155" r:id="rId2175"/>
    <hyperlink ref="AO156" r:id="rId2176"/>
    <hyperlink ref="AO157" r:id="rId2177"/>
    <hyperlink ref="AO158" r:id="rId2178"/>
    <hyperlink ref="AO159" r:id="rId2179"/>
    <hyperlink ref="AO160" r:id="rId2180"/>
    <hyperlink ref="AO161" r:id="rId2181"/>
    <hyperlink ref="AO162" r:id="rId2182"/>
    <hyperlink ref="AO163" r:id="rId2183"/>
    <hyperlink ref="AO164" r:id="rId2184"/>
    <hyperlink ref="AO165" r:id="rId2185"/>
    <hyperlink ref="AO166" r:id="rId2186"/>
    <hyperlink ref="AO167" r:id="rId2187"/>
    <hyperlink ref="AO168" r:id="rId2188"/>
    <hyperlink ref="AO169" r:id="rId2189"/>
    <hyperlink ref="AO170" r:id="rId2190"/>
    <hyperlink ref="AO171" r:id="rId2191"/>
    <hyperlink ref="AO172" r:id="rId2192"/>
    <hyperlink ref="AO173" r:id="rId2193"/>
    <hyperlink ref="AO174" r:id="rId2194"/>
    <hyperlink ref="AO175" r:id="rId2195"/>
    <hyperlink ref="AO176" r:id="rId2196"/>
    <hyperlink ref="AO177" r:id="rId2197"/>
    <hyperlink ref="AO178" r:id="rId2198"/>
    <hyperlink ref="AO179" r:id="rId2199"/>
    <hyperlink ref="AO180" r:id="rId2200"/>
    <hyperlink ref="AO181" r:id="rId2201"/>
    <hyperlink ref="AO182" r:id="rId2202"/>
    <hyperlink ref="AO183" r:id="rId2203"/>
    <hyperlink ref="AO184" r:id="rId2204"/>
    <hyperlink ref="AO185" r:id="rId2205"/>
    <hyperlink ref="AO186" r:id="rId2206"/>
    <hyperlink ref="AO187" r:id="rId2207"/>
    <hyperlink ref="AO188" r:id="rId2208"/>
    <hyperlink ref="AO189" r:id="rId2209"/>
    <hyperlink ref="AO190" r:id="rId2210"/>
    <hyperlink ref="AO191" r:id="rId2211"/>
    <hyperlink ref="AO192" r:id="rId2212"/>
    <hyperlink ref="AO193" r:id="rId2213"/>
    <hyperlink ref="AO194" r:id="rId2214"/>
    <hyperlink ref="AO195" r:id="rId2215"/>
    <hyperlink ref="AO196" r:id="rId2216"/>
    <hyperlink ref="AO197" r:id="rId2217"/>
    <hyperlink ref="AO198" r:id="rId2218"/>
    <hyperlink ref="AO199" r:id="rId2219"/>
    <hyperlink ref="AO200" r:id="rId2220"/>
    <hyperlink ref="AO201" r:id="rId2221"/>
    <hyperlink ref="AO202" r:id="rId2222"/>
    <hyperlink ref="AO203" r:id="rId2223"/>
    <hyperlink ref="AO204" r:id="rId2224"/>
    <hyperlink ref="AO205" r:id="rId2225"/>
    <hyperlink ref="AO206" r:id="rId2226"/>
    <hyperlink ref="AO207" r:id="rId2227"/>
    <hyperlink ref="AO208" r:id="rId2228"/>
    <hyperlink ref="AO209" r:id="rId2229"/>
    <hyperlink ref="AO210" r:id="rId2230"/>
    <hyperlink ref="AO211" r:id="rId2231"/>
    <hyperlink ref="AO212" r:id="rId2232"/>
    <hyperlink ref="AO213" r:id="rId2233"/>
    <hyperlink ref="AO214" r:id="rId2234"/>
    <hyperlink ref="AO215" r:id="rId2235"/>
    <hyperlink ref="AO216" r:id="rId2236"/>
    <hyperlink ref="AO217" r:id="rId2237"/>
    <hyperlink ref="AO218" r:id="rId2238"/>
    <hyperlink ref="AO219" r:id="rId2239"/>
    <hyperlink ref="AO220" r:id="rId2240"/>
    <hyperlink ref="AO221" r:id="rId2241"/>
    <hyperlink ref="AO222" r:id="rId2242"/>
    <hyperlink ref="AO223" r:id="rId2243"/>
    <hyperlink ref="AO224" r:id="rId2244"/>
    <hyperlink ref="AO225" r:id="rId2245"/>
    <hyperlink ref="AO226" r:id="rId2246"/>
    <hyperlink ref="AO227" r:id="rId2247"/>
    <hyperlink ref="AO228" r:id="rId2248"/>
    <hyperlink ref="AO229" r:id="rId2249"/>
    <hyperlink ref="AO230" r:id="rId2250"/>
    <hyperlink ref="AO231" r:id="rId2251"/>
    <hyperlink ref="AO232" r:id="rId2252"/>
    <hyperlink ref="AO233" r:id="rId2253"/>
    <hyperlink ref="AO234" r:id="rId2254"/>
    <hyperlink ref="AO235" r:id="rId2255"/>
    <hyperlink ref="AO236" r:id="rId2256"/>
    <hyperlink ref="AO237" r:id="rId2257"/>
    <hyperlink ref="AO238" r:id="rId2258"/>
    <hyperlink ref="AO239" r:id="rId2259"/>
    <hyperlink ref="AO240" r:id="rId2260"/>
    <hyperlink ref="AO241" r:id="rId2261"/>
    <hyperlink ref="AO242" r:id="rId2262"/>
    <hyperlink ref="AO243" r:id="rId2263"/>
    <hyperlink ref="AO244" r:id="rId2264"/>
    <hyperlink ref="AO245" r:id="rId2265"/>
    <hyperlink ref="AO246" r:id="rId2266"/>
    <hyperlink ref="AO247" r:id="rId2267"/>
    <hyperlink ref="AO248" r:id="rId2268"/>
    <hyperlink ref="AO249" r:id="rId2269"/>
    <hyperlink ref="AO250" r:id="rId2270"/>
    <hyperlink ref="AO251" r:id="rId2271"/>
    <hyperlink ref="AO252" r:id="rId2272"/>
    <hyperlink ref="AO253" r:id="rId2273"/>
    <hyperlink ref="AO254" r:id="rId2274"/>
    <hyperlink ref="AO255" r:id="rId2275"/>
    <hyperlink ref="AO256" r:id="rId2276"/>
    <hyperlink ref="AO257" r:id="rId2277"/>
    <hyperlink ref="AO258" r:id="rId2278"/>
    <hyperlink ref="AO259" r:id="rId2279"/>
    <hyperlink ref="AO260" r:id="rId2280"/>
    <hyperlink ref="AO261" r:id="rId2281"/>
    <hyperlink ref="AO262" r:id="rId2282"/>
    <hyperlink ref="AO263" r:id="rId2283"/>
    <hyperlink ref="AO264" r:id="rId2284"/>
    <hyperlink ref="AO265" r:id="rId2285"/>
    <hyperlink ref="AO266" r:id="rId2286"/>
    <hyperlink ref="AO267" r:id="rId2287"/>
    <hyperlink ref="AO268" r:id="rId2288"/>
    <hyperlink ref="AO269" r:id="rId2289"/>
    <hyperlink ref="AO270" r:id="rId2290"/>
    <hyperlink ref="AO271" r:id="rId2291"/>
    <hyperlink ref="AO272" r:id="rId2292"/>
    <hyperlink ref="AO273" r:id="rId2293"/>
    <hyperlink ref="AO274" r:id="rId2294"/>
    <hyperlink ref="AO275" r:id="rId2295"/>
    <hyperlink ref="AO276" r:id="rId2296"/>
    <hyperlink ref="AO277" r:id="rId2297"/>
    <hyperlink ref="AO278" r:id="rId2298"/>
    <hyperlink ref="AO279" r:id="rId2299"/>
    <hyperlink ref="AO280" r:id="rId2300"/>
    <hyperlink ref="AO281" r:id="rId2301"/>
    <hyperlink ref="AO282" r:id="rId2302"/>
    <hyperlink ref="AO283" r:id="rId2303"/>
    <hyperlink ref="AO284" r:id="rId2304"/>
    <hyperlink ref="AO285" r:id="rId2305"/>
    <hyperlink ref="AO286" r:id="rId2306"/>
    <hyperlink ref="AO287" r:id="rId2307"/>
    <hyperlink ref="AO288" r:id="rId2308"/>
    <hyperlink ref="AO289" r:id="rId2309"/>
    <hyperlink ref="AO290" r:id="rId2310"/>
    <hyperlink ref="AO291" r:id="rId2311"/>
    <hyperlink ref="AO292" r:id="rId2312"/>
    <hyperlink ref="AO293" r:id="rId2313"/>
    <hyperlink ref="AO294" r:id="rId2314"/>
    <hyperlink ref="AO295" r:id="rId2315"/>
    <hyperlink ref="AO296" r:id="rId2316"/>
    <hyperlink ref="AO297" r:id="rId2317"/>
    <hyperlink ref="AO298" r:id="rId2318"/>
    <hyperlink ref="AO299" r:id="rId2319"/>
    <hyperlink ref="AO300" r:id="rId2320"/>
    <hyperlink ref="AO301" r:id="rId2321"/>
    <hyperlink ref="AO302" r:id="rId2322"/>
    <hyperlink ref="AO303" r:id="rId2323"/>
    <hyperlink ref="AO304" r:id="rId2324"/>
    <hyperlink ref="AO305" r:id="rId2325"/>
    <hyperlink ref="AO306" r:id="rId2326"/>
    <hyperlink ref="AO307" r:id="rId2327"/>
    <hyperlink ref="AO308" r:id="rId2328"/>
    <hyperlink ref="AO309" r:id="rId2329"/>
    <hyperlink ref="AO310" r:id="rId2330"/>
    <hyperlink ref="AO311" r:id="rId2331"/>
    <hyperlink ref="AO312" r:id="rId2332"/>
    <hyperlink ref="AO313" r:id="rId2333"/>
    <hyperlink ref="AO314" r:id="rId2334"/>
    <hyperlink ref="AO315" r:id="rId2335"/>
    <hyperlink ref="AO316" r:id="rId2336"/>
    <hyperlink ref="AO317" r:id="rId2337"/>
    <hyperlink ref="AO318" r:id="rId2338"/>
    <hyperlink ref="AO319" r:id="rId2339"/>
    <hyperlink ref="AO320" r:id="rId2340"/>
    <hyperlink ref="AO321" r:id="rId2341"/>
    <hyperlink ref="AO322" r:id="rId2342"/>
    <hyperlink ref="AO323" r:id="rId2343"/>
    <hyperlink ref="AO324" r:id="rId2344"/>
    <hyperlink ref="AO325" r:id="rId2345"/>
    <hyperlink ref="AO326" r:id="rId2346"/>
    <hyperlink ref="AO327" r:id="rId2347"/>
    <hyperlink ref="AO328" r:id="rId2348"/>
    <hyperlink ref="AO329" r:id="rId2349"/>
    <hyperlink ref="AO330" r:id="rId2350"/>
    <hyperlink ref="AO331" r:id="rId2351"/>
    <hyperlink ref="AO332" r:id="rId2352"/>
    <hyperlink ref="AO333" r:id="rId2353"/>
    <hyperlink ref="AO334" r:id="rId2354"/>
    <hyperlink ref="AO335" r:id="rId2355"/>
    <hyperlink ref="AO336" r:id="rId2356"/>
    <hyperlink ref="AO337" r:id="rId2357"/>
    <hyperlink ref="AO338" r:id="rId2358"/>
    <hyperlink ref="AO339" r:id="rId2359"/>
    <hyperlink ref="AO340" r:id="rId2360"/>
    <hyperlink ref="AO341" r:id="rId2361"/>
    <hyperlink ref="AO342" r:id="rId2362"/>
    <hyperlink ref="AO343" r:id="rId2363"/>
    <hyperlink ref="AO344" r:id="rId2364"/>
    <hyperlink ref="AO345" r:id="rId2365"/>
    <hyperlink ref="AO346" r:id="rId2366"/>
    <hyperlink ref="AO347" r:id="rId2367"/>
    <hyperlink ref="AO348" r:id="rId2368"/>
    <hyperlink ref="AO349" r:id="rId2369"/>
    <hyperlink ref="AO350" r:id="rId2370"/>
    <hyperlink ref="AO351" r:id="rId2371"/>
    <hyperlink ref="AO352" r:id="rId2372"/>
    <hyperlink ref="AO353" r:id="rId2373"/>
    <hyperlink ref="AO354" r:id="rId2374"/>
    <hyperlink ref="AO355" r:id="rId2375"/>
    <hyperlink ref="AO356" r:id="rId2376"/>
    <hyperlink ref="AO357" r:id="rId2377"/>
    <hyperlink ref="AO358" r:id="rId2378"/>
    <hyperlink ref="AO359" r:id="rId2379"/>
    <hyperlink ref="AO360" r:id="rId2380"/>
    <hyperlink ref="AO361" r:id="rId2381"/>
    <hyperlink ref="AO362" r:id="rId2382"/>
    <hyperlink ref="AO363" r:id="rId2383"/>
    <hyperlink ref="AO364" r:id="rId2384"/>
    <hyperlink ref="AO365" r:id="rId2385"/>
    <hyperlink ref="AO366" r:id="rId2386"/>
    <hyperlink ref="AO367" r:id="rId2387"/>
    <hyperlink ref="AO368" r:id="rId2388"/>
    <hyperlink ref="AO369" r:id="rId2389"/>
    <hyperlink ref="AO370" r:id="rId2390"/>
    <hyperlink ref="AO371" r:id="rId2391"/>
    <hyperlink ref="AO372" r:id="rId2392"/>
    <hyperlink ref="AO373" r:id="rId2393"/>
    <hyperlink ref="AO374" r:id="rId2394"/>
    <hyperlink ref="AO375" r:id="rId2395"/>
    <hyperlink ref="AO376" r:id="rId2396"/>
    <hyperlink ref="AO377" r:id="rId2397"/>
    <hyperlink ref="AO378" r:id="rId2398"/>
    <hyperlink ref="AO379" r:id="rId2399"/>
    <hyperlink ref="AO380" r:id="rId2400"/>
    <hyperlink ref="AO381" r:id="rId2401"/>
    <hyperlink ref="AO382" r:id="rId2402"/>
    <hyperlink ref="AO383" r:id="rId2403"/>
    <hyperlink ref="AO384" r:id="rId2404"/>
    <hyperlink ref="AO385" r:id="rId2405"/>
    <hyperlink ref="AO386" r:id="rId2406"/>
    <hyperlink ref="AO387" r:id="rId2407"/>
    <hyperlink ref="AO388" r:id="rId2408"/>
    <hyperlink ref="AO389" r:id="rId2409"/>
    <hyperlink ref="AO390" r:id="rId2410"/>
    <hyperlink ref="AO391" r:id="rId2411"/>
    <hyperlink ref="AO392" r:id="rId2412"/>
    <hyperlink ref="AO393" r:id="rId2413"/>
    <hyperlink ref="AO394" r:id="rId2414"/>
    <hyperlink ref="AO395" r:id="rId2415"/>
    <hyperlink ref="AO396" r:id="rId2416"/>
    <hyperlink ref="AO397" r:id="rId2417"/>
    <hyperlink ref="AO398" r:id="rId2418"/>
    <hyperlink ref="AO399" r:id="rId2419"/>
    <hyperlink ref="AO400" r:id="rId2420"/>
    <hyperlink ref="AO401" r:id="rId2421"/>
    <hyperlink ref="AO402" r:id="rId2422"/>
    <hyperlink ref="AO403" r:id="rId2423"/>
    <hyperlink ref="AO404" r:id="rId2424"/>
    <hyperlink ref="AO405" r:id="rId2425"/>
    <hyperlink ref="AO406" r:id="rId2426"/>
    <hyperlink ref="AO407" r:id="rId2427"/>
    <hyperlink ref="AO408" r:id="rId2428"/>
    <hyperlink ref="AO409" r:id="rId2429"/>
    <hyperlink ref="AO410" r:id="rId2430"/>
    <hyperlink ref="AO411" r:id="rId2431"/>
    <hyperlink ref="AO412" r:id="rId2432"/>
    <hyperlink ref="AO413" r:id="rId2433"/>
    <hyperlink ref="AO414" r:id="rId2434"/>
    <hyperlink ref="AO415" r:id="rId2435"/>
    <hyperlink ref="AO416" r:id="rId2436"/>
    <hyperlink ref="AO417" r:id="rId2437"/>
    <hyperlink ref="AO418" r:id="rId2438"/>
    <hyperlink ref="AO419" r:id="rId2439"/>
    <hyperlink ref="AO420" r:id="rId2440"/>
    <hyperlink ref="AO421" r:id="rId2441"/>
    <hyperlink ref="AO422" r:id="rId2442"/>
    <hyperlink ref="AO423" r:id="rId2443"/>
    <hyperlink ref="AO424" r:id="rId2444"/>
    <hyperlink ref="AO425" r:id="rId2445"/>
    <hyperlink ref="AO426" r:id="rId2446"/>
    <hyperlink ref="AO427" r:id="rId2447"/>
    <hyperlink ref="AO428" r:id="rId2448"/>
    <hyperlink ref="AO429" r:id="rId2449"/>
    <hyperlink ref="AO430" r:id="rId2450"/>
    <hyperlink ref="AO431" r:id="rId2451"/>
    <hyperlink ref="AO432" r:id="rId2452"/>
    <hyperlink ref="AO433" r:id="rId2453"/>
    <hyperlink ref="AO434" r:id="rId2454"/>
    <hyperlink ref="AO435" r:id="rId2455"/>
    <hyperlink ref="AO436" r:id="rId2456"/>
    <hyperlink ref="AO437" r:id="rId2457"/>
    <hyperlink ref="AO438" r:id="rId2458"/>
    <hyperlink ref="AO439" r:id="rId2459"/>
    <hyperlink ref="AO440" r:id="rId2460"/>
    <hyperlink ref="AO441" r:id="rId2461"/>
    <hyperlink ref="AO442" r:id="rId2462"/>
    <hyperlink ref="AO443" r:id="rId2463"/>
    <hyperlink ref="AO444" r:id="rId2464"/>
    <hyperlink ref="AO445" r:id="rId2465"/>
    <hyperlink ref="AO446" r:id="rId2466"/>
    <hyperlink ref="AO447" r:id="rId2467"/>
    <hyperlink ref="AO448" r:id="rId2468"/>
    <hyperlink ref="AO449" r:id="rId2469"/>
    <hyperlink ref="AO450" r:id="rId2470"/>
    <hyperlink ref="AO451" r:id="rId2471"/>
    <hyperlink ref="AO452" r:id="rId2472"/>
    <hyperlink ref="AO453" r:id="rId2473"/>
    <hyperlink ref="AO454" r:id="rId2474"/>
    <hyperlink ref="AO455" r:id="rId2475"/>
    <hyperlink ref="AO456" r:id="rId2476"/>
    <hyperlink ref="AO457" r:id="rId2477"/>
    <hyperlink ref="AO458" r:id="rId2478"/>
    <hyperlink ref="AO459" r:id="rId2479"/>
    <hyperlink ref="AO460" r:id="rId2480"/>
    <hyperlink ref="AO461" r:id="rId2481"/>
    <hyperlink ref="AO462" r:id="rId2482"/>
    <hyperlink ref="AO463" r:id="rId2483"/>
    <hyperlink ref="AO464" r:id="rId2484"/>
    <hyperlink ref="AO465" r:id="rId2485"/>
    <hyperlink ref="AO466" r:id="rId2486"/>
    <hyperlink ref="AO467" r:id="rId2487"/>
    <hyperlink ref="AO468" r:id="rId2488"/>
    <hyperlink ref="AO469" r:id="rId2489"/>
    <hyperlink ref="AO470" r:id="rId2490"/>
    <hyperlink ref="AO471" r:id="rId2491"/>
    <hyperlink ref="AO472" r:id="rId2492"/>
    <hyperlink ref="AO473" r:id="rId2493"/>
    <hyperlink ref="AO474" r:id="rId2494"/>
    <hyperlink ref="AO475" r:id="rId2495"/>
    <hyperlink ref="AO476" r:id="rId2496"/>
    <hyperlink ref="AO477" r:id="rId2497"/>
    <hyperlink ref="AO478" r:id="rId2498"/>
    <hyperlink ref="AO479" r:id="rId2499"/>
    <hyperlink ref="AO480" r:id="rId2500"/>
    <hyperlink ref="AO481" r:id="rId2501"/>
    <hyperlink ref="AO482" r:id="rId2502"/>
    <hyperlink ref="AO483" r:id="rId2503"/>
    <hyperlink ref="AO484" r:id="rId2504"/>
    <hyperlink ref="AO485" r:id="rId2505"/>
    <hyperlink ref="AO486" r:id="rId2506"/>
    <hyperlink ref="AO487" r:id="rId2507"/>
    <hyperlink ref="AO488" r:id="rId2508"/>
    <hyperlink ref="AO489" r:id="rId2509"/>
    <hyperlink ref="AO490" r:id="rId2510"/>
    <hyperlink ref="AO491" r:id="rId2511"/>
    <hyperlink ref="AO492" r:id="rId2512"/>
    <hyperlink ref="AO493" r:id="rId2513"/>
    <hyperlink ref="AO494" r:id="rId2514"/>
    <hyperlink ref="AO495" r:id="rId2515"/>
    <hyperlink ref="AO496" r:id="rId2516"/>
    <hyperlink ref="AO497" r:id="rId2517"/>
    <hyperlink ref="AO498" r:id="rId2518"/>
    <hyperlink ref="AO499" r:id="rId2519"/>
    <hyperlink ref="AO500" r:id="rId2520"/>
    <hyperlink ref="AO501" r:id="rId2521"/>
    <hyperlink ref="AO502" r:id="rId2522"/>
    <hyperlink ref="AO503" r:id="rId2523"/>
    <hyperlink ref="AO504" r:id="rId2524"/>
    <hyperlink ref="AO505" r:id="rId2525"/>
    <hyperlink ref="AO506" r:id="rId2526"/>
    <hyperlink ref="AO507" r:id="rId2527"/>
    <hyperlink ref="AO508" r:id="rId2528"/>
    <hyperlink ref="AO509" r:id="rId2529"/>
    <hyperlink ref="AO510" r:id="rId2530"/>
    <hyperlink ref="AO511" r:id="rId2531"/>
    <hyperlink ref="AO512" r:id="rId2532"/>
    <hyperlink ref="AO513" r:id="rId2533"/>
    <hyperlink ref="AO514" r:id="rId2534"/>
    <hyperlink ref="AO515" r:id="rId2535"/>
    <hyperlink ref="AO516" r:id="rId2536"/>
    <hyperlink ref="AO517" r:id="rId2537"/>
    <hyperlink ref="AO518" r:id="rId2538"/>
    <hyperlink ref="AO519" r:id="rId2539"/>
    <hyperlink ref="AO520" r:id="rId2540"/>
    <hyperlink ref="AO521" r:id="rId2541"/>
    <hyperlink ref="AO522" r:id="rId2542"/>
    <hyperlink ref="AO523" r:id="rId2543"/>
    <hyperlink ref="AO524" r:id="rId2544"/>
    <hyperlink ref="AO525" r:id="rId2545"/>
    <hyperlink ref="AO526" r:id="rId2546"/>
    <hyperlink ref="AO527" r:id="rId2547"/>
    <hyperlink ref="AO528" r:id="rId2548"/>
    <hyperlink ref="AO529" r:id="rId2549"/>
    <hyperlink ref="AO530" r:id="rId2550"/>
    <hyperlink ref="AO531" r:id="rId2551"/>
    <hyperlink ref="AO532" r:id="rId2552"/>
    <hyperlink ref="AO533" r:id="rId2553"/>
    <hyperlink ref="AO534" r:id="rId2554"/>
    <hyperlink ref="AO535" r:id="rId2555"/>
    <hyperlink ref="AO536" r:id="rId2556"/>
    <hyperlink ref="AO537" r:id="rId2557"/>
    <hyperlink ref="AO538" r:id="rId2558"/>
    <hyperlink ref="AO539" r:id="rId2559"/>
    <hyperlink ref="AO540" r:id="rId2560"/>
    <hyperlink ref="AO541" r:id="rId2561"/>
    <hyperlink ref="AO542" r:id="rId2562"/>
    <hyperlink ref="AO543" r:id="rId2563"/>
    <hyperlink ref="AO544" r:id="rId2564"/>
    <hyperlink ref="AO545" r:id="rId2565"/>
    <hyperlink ref="AO546" r:id="rId2566"/>
    <hyperlink ref="AO547" r:id="rId2567"/>
    <hyperlink ref="AO548" r:id="rId2568"/>
    <hyperlink ref="AO549" r:id="rId2569"/>
    <hyperlink ref="AO550" r:id="rId2570"/>
    <hyperlink ref="AO551" r:id="rId2571"/>
    <hyperlink ref="AO552" r:id="rId2572"/>
    <hyperlink ref="AO553" r:id="rId2573"/>
    <hyperlink ref="AO554" r:id="rId2574"/>
    <hyperlink ref="AO555" r:id="rId2575"/>
    <hyperlink ref="AO556" r:id="rId2576"/>
    <hyperlink ref="AO557" r:id="rId2577"/>
    <hyperlink ref="AO558" r:id="rId2578"/>
    <hyperlink ref="AO559" r:id="rId2579"/>
    <hyperlink ref="AO560" r:id="rId2580"/>
    <hyperlink ref="AO561" r:id="rId2581"/>
    <hyperlink ref="AO562" r:id="rId2582"/>
    <hyperlink ref="AO563" r:id="rId2583"/>
    <hyperlink ref="AO564" r:id="rId2584"/>
    <hyperlink ref="AO565" r:id="rId2585"/>
    <hyperlink ref="AO566" r:id="rId2586"/>
    <hyperlink ref="AO567" r:id="rId2587"/>
    <hyperlink ref="AO568" r:id="rId2588"/>
    <hyperlink ref="AO569" r:id="rId2589"/>
    <hyperlink ref="AO570" r:id="rId2590"/>
    <hyperlink ref="AO571" r:id="rId2591"/>
    <hyperlink ref="AO572" r:id="rId2592"/>
    <hyperlink ref="AO573" r:id="rId2593"/>
    <hyperlink ref="AO574" r:id="rId2594"/>
    <hyperlink ref="AO575" r:id="rId2595"/>
    <hyperlink ref="AO576" r:id="rId2596"/>
    <hyperlink ref="AO577" r:id="rId2597"/>
    <hyperlink ref="AO578" r:id="rId2598"/>
    <hyperlink ref="AO579" r:id="rId2599"/>
    <hyperlink ref="AO580" r:id="rId2600"/>
    <hyperlink ref="AO581" r:id="rId2601"/>
    <hyperlink ref="AO582" r:id="rId2602"/>
    <hyperlink ref="AO583" r:id="rId2603"/>
    <hyperlink ref="AO584" r:id="rId2604"/>
    <hyperlink ref="AO585" r:id="rId2605"/>
    <hyperlink ref="AO586" r:id="rId2606"/>
    <hyperlink ref="AO587" r:id="rId2607"/>
    <hyperlink ref="AO588" r:id="rId2608"/>
    <hyperlink ref="AO589" r:id="rId2609"/>
    <hyperlink ref="AO590" r:id="rId2610"/>
    <hyperlink ref="AO591" r:id="rId2611"/>
    <hyperlink ref="AO592" r:id="rId2612"/>
    <hyperlink ref="AO593" r:id="rId2613"/>
    <hyperlink ref="AO594" r:id="rId2614"/>
    <hyperlink ref="AO595" r:id="rId2615"/>
    <hyperlink ref="AO596" r:id="rId2616"/>
    <hyperlink ref="AO597" r:id="rId2617"/>
    <hyperlink ref="AO598" r:id="rId2618"/>
    <hyperlink ref="AO599" r:id="rId2619"/>
    <hyperlink ref="AO600" r:id="rId2620"/>
    <hyperlink ref="AO601" r:id="rId2621"/>
    <hyperlink ref="AO602" r:id="rId2622"/>
    <hyperlink ref="AO603" r:id="rId2623"/>
    <hyperlink ref="AO604" r:id="rId2624"/>
    <hyperlink ref="AO605" r:id="rId2625"/>
    <hyperlink ref="AO606" r:id="rId2626"/>
    <hyperlink ref="AO607" r:id="rId2627"/>
    <hyperlink ref="AO608" r:id="rId2628"/>
    <hyperlink ref="AO609" r:id="rId2629"/>
    <hyperlink ref="AO610" r:id="rId2630"/>
    <hyperlink ref="AO611" r:id="rId2631"/>
    <hyperlink ref="AO612" r:id="rId2632"/>
    <hyperlink ref="AO613" r:id="rId2633"/>
    <hyperlink ref="AO614" r:id="rId2634"/>
    <hyperlink ref="AO615" r:id="rId2635"/>
    <hyperlink ref="AO616" r:id="rId2636"/>
    <hyperlink ref="AO617" r:id="rId2637"/>
    <hyperlink ref="AO618" r:id="rId2638"/>
    <hyperlink ref="AO619" r:id="rId2639"/>
    <hyperlink ref="AO620" r:id="rId2640"/>
    <hyperlink ref="AO621" r:id="rId2641"/>
    <hyperlink ref="AO622" r:id="rId2642"/>
    <hyperlink ref="AO623" r:id="rId2643"/>
    <hyperlink ref="AO624" r:id="rId2644"/>
    <hyperlink ref="AO625" r:id="rId2645"/>
    <hyperlink ref="AO626" r:id="rId2646"/>
    <hyperlink ref="AO627" r:id="rId2647"/>
    <hyperlink ref="AO628" r:id="rId2648"/>
    <hyperlink ref="AO629" r:id="rId2649"/>
    <hyperlink ref="AO630" r:id="rId2650"/>
    <hyperlink ref="AO631" r:id="rId2651"/>
    <hyperlink ref="AO632" r:id="rId2652"/>
    <hyperlink ref="AO633" r:id="rId2653"/>
    <hyperlink ref="AO634" r:id="rId2654"/>
    <hyperlink ref="AO635" r:id="rId2655"/>
    <hyperlink ref="AO636" r:id="rId2656"/>
    <hyperlink ref="AO637" r:id="rId2657"/>
    <hyperlink ref="AO638" r:id="rId2658"/>
    <hyperlink ref="AO639" r:id="rId2659"/>
    <hyperlink ref="AO640" r:id="rId2660"/>
    <hyperlink ref="AO641" r:id="rId2661"/>
    <hyperlink ref="AO642" r:id="rId2662"/>
    <hyperlink ref="AO643" r:id="rId2663"/>
    <hyperlink ref="AO644" r:id="rId2664"/>
    <hyperlink ref="AO645" r:id="rId2665"/>
    <hyperlink ref="AO646" r:id="rId2666"/>
    <hyperlink ref="AO647" r:id="rId2667"/>
    <hyperlink ref="AO648" r:id="rId2668"/>
    <hyperlink ref="AO649" r:id="rId2669"/>
    <hyperlink ref="AO650" r:id="rId2670"/>
    <hyperlink ref="AO651" r:id="rId2671"/>
    <hyperlink ref="AO652" r:id="rId2672"/>
    <hyperlink ref="AO653" r:id="rId2673"/>
    <hyperlink ref="AO654" r:id="rId2674"/>
    <hyperlink ref="AO655" r:id="rId2675"/>
    <hyperlink ref="AO656" r:id="rId2676"/>
    <hyperlink ref="AO657" r:id="rId2677"/>
    <hyperlink ref="AO658" r:id="rId2678"/>
    <hyperlink ref="AO659" r:id="rId2679"/>
    <hyperlink ref="AO660" r:id="rId2680"/>
    <hyperlink ref="AO661" r:id="rId2681"/>
    <hyperlink ref="AO662" r:id="rId2682"/>
    <hyperlink ref="AO663" r:id="rId2683"/>
    <hyperlink ref="AO664" r:id="rId2684"/>
    <hyperlink ref="AO665" r:id="rId2685"/>
    <hyperlink ref="AO666" r:id="rId2686"/>
    <hyperlink ref="AO667" r:id="rId2687"/>
    <hyperlink ref="AO668" r:id="rId2688"/>
    <hyperlink ref="AO669" r:id="rId2689"/>
    <hyperlink ref="AO670" r:id="rId2690"/>
    <hyperlink ref="AO671" r:id="rId2691"/>
    <hyperlink ref="AO672" r:id="rId2692"/>
    <hyperlink ref="AO673" r:id="rId2693"/>
    <hyperlink ref="AO674" r:id="rId2694"/>
    <hyperlink ref="AO675" r:id="rId2695"/>
    <hyperlink ref="AO676" r:id="rId2696"/>
    <hyperlink ref="AO677" r:id="rId2697"/>
    <hyperlink ref="AO678" r:id="rId2698"/>
    <hyperlink ref="AO679" r:id="rId2699"/>
    <hyperlink ref="AO680" r:id="rId2700"/>
    <hyperlink ref="AO681" r:id="rId2701"/>
    <hyperlink ref="AO682" r:id="rId2702"/>
    <hyperlink ref="AO683" r:id="rId2703"/>
    <hyperlink ref="AO684" r:id="rId2704"/>
    <hyperlink ref="AO685" r:id="rId2705"/>
    <hyperlink ref="AO686" r:id="rId2706"/>
    <hyperlink ref="AO687" r:id="rId2707"/>
    <hyperlink ref="AO688" r:id="rId2708"/>
    <hyperlink ref="AO689" r:id="rId2709"/>
    <hyperlink ref="AO690" r:id="rId2710"/>
    <hyperlink ref="AO691" r:id="rId2711"/>
    <hyperlink ref="AO692" r:id="rId2712"/>
    <hyperlink ref="AO693" r:id="rId2713"/>
    <hyperlink ref="AO694" r:id="rId2714"/>
    <hyperlink ref="AO695" r:id="rId2715"/>
    <hyperlink ref="AO696" r:id="rId2716"/>
    <hyperlink ref="AO697" r:id="rId2717"/>
    <hyperlink ref="AO698" r:id="rId2718"/>
    <hyperlink ref="AO699" r:id="rId2719"/>
    <hyperlink ref="AO700" r:id="rId2720"/>
    <hyperlink ref="AO701" r:id="rId2721"/>
    <hyperlink ref="AO702" r:id="rId2722"/>
    <hyperlink ref="AO703" r:id="rId2723"/>
    <hyperlink ref="AO704" r:id="rId2724"/>
    <hyperlink ref="AO705" r:id="rId2725"/>
    <hyperlink ref="AO706" r:id="rId2726"/>
    <hyperlink ref="AO707" r:id="rId2727"/>
    <hyperlink ref="AO708" r:id="rId2728"/>
    <hyperlink ref="AO709" r:id="rId2729"/>
    <hyperlink ref="AO710" r:id="rId2730"/>
    <hyperlink ref="AO711" r:id="rId2731"/>
    <hyperlink ref="AO712" r:id="rId2732"/>
    <hyperlink ref="AO713" r:id="rId2733"/>
    <hyperlink ref="AO714" r:id="rId2734"/>
    <hyperlink ref="AO715" r:id="rId2735"/>
    <hyperlink ref="AO716" r:id="rId2736"/>
    <hyperlink ref="AO717" r:id="rId2737"/>
    <hyperlink ref="AO718" r:id="rId2738"/>
    <hyperlink ref="AO719" r:id="rId2739"/>
    <hyperlink ref="AO720" r:id="rId2740"/>
    <hyperlink ref="AO721" r:id="rId2741"/>
    <hyperlink ref="AO722" r:id="rId2742"/>
    <hyperlink ref="AO723" r:id="rId2743"/>
    <hyperlink ref="AO724" r:id="rId2744"/>
    <hyperlink ref="AO725" r:id="rId2745"/>
    <hyperlink ref="AO726" r:id="rId2746"/>
    <hyperlink ref="AO727" r:id="rId2747"/>
    <hyperlink ref="AO728" r:id="rId2748"/>
    <hyperlink ref="AO729" r:id="rId2749"/>
    <hyperlink ref="AO730" r:id="rId2750"/>
    <hyperlink ref="AO731" r:id="rId2751"/>
    <hyperlink ref="AO732" r:id="rId2752"/>
    <hyperlink ref="AO733" r:id="rId2753"/>
    <hyperlink ref="AO734" r:id="rId2754"/>
    <hyperlink ref="AO735" r:id="rId2755"/>
    <hyperlink ref="AO736" r:id="rId2756"/>
    <hyperlink ref="AO737" r:id="rId2757"/>
    <hyperlink ref="AO738" r:id="rId2758"/>
    <hyperlink ref="AO739" r:id="rId2759"/>
    <hyperlink ref="AO740" r:id="rId2760"/>
    <hyperlink ref="AO741" r:id="rId2761"/>
    <hyperlink ref="AO742" r:id="rId2762"/>
    <hyperlink ref="AO743" r:id="rId2763"/>
    <hyperlink ref="AO744" r:id="rId2764"/>
    <hyperlink ref="AO745" r:id="rId2765"/>
    <hyperlink ref="AO746" r:id="rId2766"/>
    <hyperlink ref="AO747" r:id="rId2767"/>
    <hyperlink ref="AO748" r:id="rId2768"/>
    <hyperlink ref="AO749" r:id="rId2769"/>
    <hyperlink ref="AO750" r:id="rId2770"/>
    <hyperlink ref="AO751" r:id="rId2771"/>
    <hyperlink ref="AO752" r:id="rId2772"/>
    <hyperlink ref="AO753" r:id="rId2773"/>
    <hyperlink ref="AO754" r:id="rId2774"/>
    <hyperlink ref="AO755" r:id="rId2775"/>
    <hyperlink ref="AO756" r:id="rId2776"/>
    <hyperlink ref="AO757" r:id="rId2777"/>
    <hyperlink ref="AO758" r:id="rId2778"/>
    <hyperlink ref="AO759" r:id="rId2779"/>
    <hyperlink ref="AO760" r:id="rId2780"/>
    <hyperlink ref="AO761" r:id="rId2781"/>
    <hyperlink ref="AO762" r:id="rId2782"/>
    <hyperlink ref="AO763" r:id="rId2783"/>
    <hyperlink ref="AO764" r:id="rId2784"/>
    <hyperlink ref="AO765" r:id="rId2785"/>
    <hyperlink ref="AO766" r:id="rId2786"/>
    <hyperlink ref="AO767" r:id="rId2787"/>
    <hyperlink ref="AO768" r:id="rId2788"/>
    <hyperlink ref="AO769" r:id="rId2789"/>
    <hyperlink ref="AO770" r:id="rId2790"/>
    <hyperlink ref="AO771" r:id="rId2791"/>
    <hyperlink ref="AO772" r:id="rId2792"/>
    <hyperlink ref="AO773" r:id="rId2793"/>
    <hyperlink ref="AO774" r:id="rId2794"/>
    <hyperlink ref="AO775" r:id="rId2795"/>
    <hyperlink ref="AO776" r:id="rId2796"/>
    <hyperlink ref="AO777" r:id="rId2797"/>
    <hyperlink ref="AO778" r:id="rId2798"/>
    <hyperlink ref="AO779" r:id="rId2799"/>
    <hyperlink ref="AO780" r:id="rId2800"/>
    <hyperlink ref="AO781" r:id="rId2801"/>
    <hyperlink ref="AO782" r:id="rId2802"/>
    <hyperlink ref="AO783" r:id="rId2803"/>
    <hyperlink ref="AO784" r:id="rId2804"/>
    <hyperlink ref="AO785" r:id="rId2805"/>
    <hyperlink ref="AO786" r:id="rId2806"/>
    <hyperlink ref="AO787" r:id="rId2807"/>
    <hyperlink ref="AO788" r:id="rId2808"/>
    <hyperlink ref="AO789" r:id="rId2809"/>
    <hyperlink ref="AO790" r:id="rId2810"/>
    <hyperlink ref="AO791" r:id="rId2811"/>
    <hyperlink ref="AO792" r:id="rId2812"/>
    <hyperlink ref="AO793" r:id="rId2813"/>
    <hyperlink ref="AO794" r:id="rId2814"/>
    <hyperlink ref="AO795" r:id="rId2815"/>
    <hyperlink ref="AO796" r:id="rId2816"/>
    <hyperlink ref="AO797" r:id="rId2817"/>
    <hyperlink ref="AO798" r:id="rId2818"/>
    <hyperlink ref="AO799" r:id="rId2819"/>
    <hyperlink ref="AO800" r:id="rId2820"/>
    <hyperlink ref="AO801" r:id="rId2821"/>
    <hyperlink ref="AO802" r:id="rId2822"/>
    <hyperlink ref="AO803" r:id="rId2823"/>
    <hyperlink ref="AO804" r:id="rId2824"/>
    <hyperlink ref="AO805" r:id="rId2825"/>
    <hyperlink ref="AO806" r:id="rId2826"/>
    <hyperlink ref="AO807" r:id="rId2827"/>
    <hyperlink ref="AO808" r:id="rId2828"/>
    <hyperlink ref="AO809" r:id="rId2829"/>
    <hyperlink ref="AO810" r:id="rId2830"/>
    <hyperlink ref="AO811" r:id="rId2831"/>
    <hyperlink ref="AO812" r:id="rId2832"/>
    <hyperlink ref="AO813" r:id="rId2833"/>
    <hyperlink ref="AO814" r:id="rId2834"/>
    <hyperlink ref="AO815" r:id="rId2835"/>
    <hyperlink ref="AO816" r:id="rId2836"/>
    <hyperlink ref="AO817" r:id="rId2837"/>
    <hyperlink ref="AO818" r:id="rId2838"/>
    <hyperlink ref="AO819" r:id="rId2839"/>
    <hyperlink ref="AO820" r:id="rId2840"/>
    <hyperlink ref="AO821" r:id="rId2841"/>
    <hyperlink ref="AO822" r:id="rId2842"/>
    <hyperlink ref="AO823" r:id="rId2843"/>
    <hyperlink ref="AO824" r:id="rId2844"/>
    <hyperlink ref="AO825" r:id="rId2845"/>
    <hyperlink ref="AO826" r:id="rId2846"/>
    <hyperlink ref="AO827" r:id="rId2847"/>
    <hyperlink ref="AO828" r:id="rId2848"/>
    <hyperlink ref="AO829" r:id="rId2849"/>
    <hyperlink ref="AO830" r:id="rId2850"/>
    <hyperlink ref="AO831" r:id="rId2851"/>
    <hyperlink ref="AO832" r:id="rId2852"/>
    <hyperlink ref="AO833" r:id="rId2853"/>
    <hyperlink ref="AO834" r:id="rId2854"/>
    <hyperlink ref="AO835" r:id="rId2855"/>
    <hyperlink ref="AO836" r:id="rId2856"/>
    <hyperlink ref="AO837" r:id="rId2857"/>
    <hyperlink ref="AO838" r:id="rId2858"/>
    <hyperlink ref="AO839" r:id="rId2859"/>
    <hyperlink ref="AO840" r:id="rId2860"/>
    <hyperlink ref="AO841" r:id="rId2861"/>
    <hyperlink ref="AO842" r:id="rId2862"/>
    <hyperlink ref="AO843" r:id="rId2863"/>
    <hyperlink ref="AO844" r:id="rId2864"/>
    <hyperlink ref="AO845" r:id="rId2865"/>
    <hyperlink ref="AO846" r:id="rId2866"/>
    <hyperlink ref="AO847" r:id="rId2867"/>
    <hyperlink ref="AO848" r:id="rId2868"/>
    <hyperlink ref="AO849" r:id="rId2869"/>
    <hyperlink ref="AO850" r:id="rId2870"/>
    <hyperlink ref="AO851" r:id="rId2871"/>
    <hyperlink ref="AO852" r:id="rId2872"/>
    <hyperlink ref="AO853" r:id="rId2873"/>
    <hyperlink ref="AO854" r:id="rId2874"/>
    <hyperlink ref="AO855" r:id="rId2875"/>
    <hyperlink ref="AO856" r:id="rId2876"/>
    <hyperlink ref="AO857" r:id="rId2877"/>
    <hyperlink ref="AO858" r:id="rId2878"/>
    <hyperlink ref="AO859" r:id="rId2879"/>
    <hyperlink ref="AO860" r:id="rId2880"/>
    <hyperlink ref="AO861" r:id="rId2881"/>
    <hyperlink ref="AO862" r:id="rId2882"/>
    <hyperlink ref="AO863" r:id="rId2883"/>
    <hyperlink ref="AO864" r:id="rId2884"/>
    <hyperlink ref="AO865" r:id="rId2885"/>
    <hyperlink ref="AO866" r:id="rId2886"/>
    <hyperlink ref="AO867" r:id="rId2887"/>
    <hyperlink ref="AO868" r:id="rId2888"/>
    <hyperlink ref="AO869" r:id="rId2889"/>
    <hyperlink ref="AO870" r:id="rId2890"/>
    <hyperlink ref="AO871" r:id="rId2891"/>
    <hyperlink ref="AO872" r:id="rId2892"/>
    <hyperlink ref="AO873" r:id="rId2893"/>
    <hyperlink ref="AO874" r:id="rId2894"/>
    <hyperlink ref="AO875" r:id="rId2895"/>
    <hyperlink ref="AO876" r:id="rId2896"/>
    <hyperlink ref="AO877" r:id="rId2897"/>
    <hyperlink ref="AO878" r:id="rId2898"/>
    <hyperlink ref="AO879" r:id="rId2899"/>
    <hyperlink ref="AO880" r:id="rId2900"/>
    <hyperlink ref="AO881" r:id="rId2901"/>
    <hyperlink ref="AO882" r:id="rId2902"/>
    <hyperlink ref="AO883" r:id="rId2903"/>
    <hyperlink ref="AO884" r:id="rId2904"/>
    <hyperlink ref="AO885" r:id="rId2905"/>
    <hyperlink ref="AO886" r:id="rId2906"/>
    <hyperlink ref="AO887" r:id="rId2907"/>
    <hyperlink ref="AO888" r:id="rId2908"/>
    <hyperlink ref="AO889" r:id="rId2909"/>
    <hyperlink ref="AO890" r:id="rId2910"/>
    <hyperlink ref="AO891" r:id="rId2911"/>
    <hyperlink ref="AO892" r:id="rId2912"/>
    <hyperlink ref="AO893" r:id="rId2913"/>
    <hyperlink ref="AO894" r:id="rId2914"/>
    <hyperlink ref="AO895" r:id="rId2915"/>
    <hyperlink ref="AO896" r:id="rId2916"/>
    <hyperlink ref="AO897" r:id="rId2917"/>
    <hyperlink ref="AO898" r:id="rId2918"/>
    <hyperlink ref="AO899" r:id="rId2919"/>
    <hyperlink ref="AO900" r:id="rId2920"/>
    <hyperlink ref="AO901" r:id="rId2921"/>
    <hyperlink ref="AO902" r:id="rId2922"/>
    <hyperlink ref="AO903" r:id="rId2923"/>
    <hyperlink ref="AO904" r:id="rId2924"/>
    <hyperlink ref="AO905" r:id="rId2925"/>
    <hyperlink ref="AO906" r:id="rId2926"/>
    <hyperlink ref="AO907" r:id="rId2927"/>
    <hyperlink ref="AO908" r:id="rId2928"/>
    <hyperlink ref="AO909" r:id="rId2929"/>
    <hyperlink ref="AO910" r:id="rId2930"/>
    <hyperlink ref="AO911" r:id="rId2931"/>
    <hyperlink ref="AO912" r:id="rId2932"/>
    <hyperlink ref="AO913" r:id="rId2933"/>
    <hyperlink ref="AO914" r:id="rId2934"/>
    <hyperlink ref="AO915" r:id="rId2935"/>
    <hyperlink ref="AO916" r:id="rId2936"/>
    <hyperlink ref="AO917" r:id="rId2937"/>
    <hyperlink ref="AO918" r:id="rId2938"/>
    <hyperlink ref="AO919" r:id="rId2939"/>
    <hyperlink ref="AO920" r:id="rId2940"/>
    <hyperlink ref="AO921" r:id="rId2941"/>
    <hyperlink ref="AO922" r:id="rId2942"/>
    <hyperlink ref="AO923" r:id="rId2943"/>
    <hyperlink ref="AO924" r:id="rId2944"/>
    <hyperlink ref="AO925" r:id="rId2945"/>
    <hyperlink ref="AO926" r:id="rId2946"/>
    <hyperlink ref="AO927" r:id="rId2947"/>
    <hyperlink ref="AO928" r:id="rId2948"/>
    <hyperlink ref="AO929" r:id="rId2949"/>
    <hyperlink ref="AO930" r:id="rId2950"/>
    <hyperlink ref="AO931" r:id="rId2951"/>
    <hyperlink ref="AO932" r:id="rId2952"/>
    <hyperlink ref="AO933" r:id="rId2953"/>
    <hyperlink ref="AO934" r:id="rId2954"/>
    <hyperlink ref="AO935" r:id="rId2955"/>
    <hyperlink ref="AO936" r:id="rId2956"/>
    <hyperlink ref="AO937" r:id="rId2957"/>
    <hyperlink ref="AO938" r:id="rId2958"/>
    <hyperlink ref="AO939" r:id="rId2959"/>
    <hyperlink ref="AO940" r:id="rId2960"/>
    <hyperlink ref="AO941" r:id="rId2961"/>
    <hyperlink ref="AO942" r:id="rId2962"/>
    <hyperlink ref="AO943" r:id="rId2963"/>
    <hyperlink ref="AO944" r:id="rId2964"/>
    <hyperlink ref="AO945" r:id="rId2965"/>
    <hyperlink ref="AO946" r:id="rId2966"/>
    <hyperlink ref="AO947" r:id="rId2967"/>
    <hyperlink ref="AO948" r:id="rId2968"/>
    <hyperlink ref="AO949" r:id="rId2969"/>
    <hyperlink ref="AO950" r:id="rId2970"/>
    <hyperlink ref="AO951" r:id="rId2971"/>
    <hyperlink ref="AO952" r:id="rId2972"/>
    <hyperlink ref="AO953" r:id="rId2973"/>
    <hyperlink ref="AO954" r:id="rId2974"/>
    <hyperlink ref="AO955" r:id="rId2975"/>
    <hyperlink ref="AO956" r:id="rId2976"/>
    <hyperlink ref="AO957" r:id="rId2977"/>
    <hyperlink ref="AO958" r:id="rId2978"/>
    <hyperlink ref="AO959" r:id="rId2979"/>
    <hyperlink ref="AO960" r:id="rId2980"/>
    <hyperlink ref="AO961" r:id="rId2981"/>
    <hyperlink ref="AO962" r:id="rId2982"/>
    <hyperlink ref="AO963" r:id="rId2983"/>
    <hyperlink ref="AO964" r:id="rId2984"/>
    <hyperlink ref="AO965" r:id="rId2985"/>
    <hyperlink ref="AO966" r:id="rId2986"/>
    <hyperlink ref="AO967" r:id="rId2987"/>
    <hyperlink ref="AO968" r:id="rId2988"/>
    <hyperlink ref="AO969" r:id="rId2989"/>
    <hyperlink ref="AO970" r:id="rId2990"/>
    <hyperlink ref="AO971" r:id="rId2991"/>
    <hyperlink ref="AO972" r:id="rId2992"/>
    <hyperlink ref="AO973" r:id="rId2993"/>
    <hyperlink ref="AO974" r:id="rId2994"/>
    <hyperlink ref="AO975" r:id="rId2995"/>
    <hyperlink ref="AO976" r:id="rId2996"/>
    <hyperlink ref="AO977" r:id="rId2997"/>
    <hyperlink ref="AO978" r:id="rId2998"/>
    <hyperlink ref="AO979" r:id="rId2999"/>
    <hyperlink ref="AO980" r:id="rId3000"/>
    <hyperlink ref="AO981" r:id="rId3001"/>
    <hyperlink ref="AO982" r:id="rId3002"/>
    <hyperlink ref="AO983" r:id="rId3003"/>
    <hyperlink ref="AO984" r:id="rId3004"/>
    <hyperlink ref="AO985" r:id="rId3005"/>
    <hyperlink ref="AO986" r:id="rId3006"/>
    <hyperlink ref="AO987" r:id="rId3007"/>
    <hyperlink ref="AO988" r:id="rId3008"/>
    <hyperlink ref="AO989" r:id="rId3009"/>
    <hyperlink ref="AO990" r:id="rId3010"/>
    <hyperlink ref="AO991" r:id="rId3011"/>
    <hyperlink ref="AO992" r:id="rId3012"/>
    <hyperlink ref="AO993" r:id="rId3013"/>
    <hyperlink ref="AO994" r:id="rId3014"/>
    <hyperlink ref="AO995" r:id="rId3015"/>
    <hyperlink ref="AO996" r:id="rId3016"/>
    <hyperlink ref="AO997" r:id="rId3017"/>
    <hyperlink ref="AO998" r:id="rId3018"/>
    <hyperlink ref="AO999" r:id="rId3019"/>
    <hyperlink ref="AO1000" r:id="rId3020"/>
    <hyperlink ref="AO1001" r:id="rId3021"/>
    <hyperlink ref="AO1002" r:id="rId3022"/>
    <hyperlink ref="AO1003" r:id="rId3023"/>
    <hyperlink ref="AO1004" r:id="rId3024"/>
    <hyperlink ref="AO1005" r:id="rId3025"/>
    <hyperlink ref="AO1006" r:id="rId3026"/>
    <hyperlink ref="AO1007" r:id="rId3027"/>
    <hyperlink ref="AO1008" r:id="rId3028"/>
    <hyperlink ref="AO1009" r:id="rId3029"/>
    <hyperlink ref="AO1010" r:id="rId3030"/>
    <hyperlink ref="AO1011" r:id="rId3031"/>
    <hyperlink ref="AO1012" r:id="rId3032"/>
    <hyperlink ref="AO1013" r:id="rId3033"/>
    <hyperlink ref="AO1014" r:id="rId3034"/>
    <hyperlink ref="AO1015" r:id="rId3035"/>
    <hyperlink ref="AO1016" r:id="rId3036"/>
    <hyperlink ref="AO1017" r:id="rId3037"/>
    <hyperlink ref="AO1018" r:id="rId3038"/>
    <hyperlink ref="AO1019" r:id="rId3039"/>
    <hyperlink ref="AO1020" r:id="rId3040"/>
    <hyperlink ref="AO1021" r:id="rId3041"/>
    <hyperlink ref="AO1022" r:id="rId3042"/>
    <hyperlink ref="AO1023" r:id="rId3043"/>
    <hyperlink ref="AO1024" r:id="rId3044"/>
    <hyperlink ref="AO1025" r:id="rId3045"/>
    <hyperlink ref="AO1026" r:id="rId3046"/>
    <hyperlink ref="AO1027" r:id="rId3047"/>
    <hyperlink ref="AO1028" r:id="rId3048"/>
    <hyperlink ref="AO1029" r:id="rId3049"/>
    <hyperlink ref="AO1030" r:id="rId3050"/>
    <hyperlink ref="AO1031" r:id="rId3051"/>
    <hyperlink ref="AO1032" r:id="rId3052"/>
    <hyperlink ref="AO1033" r:id="rId3053"/>
    <hyperlink ref="AO1034" r:id="rId3054"/>
    <hyperlink ref="AO1035" r:id="rId3055"/>
    <hyperlink ref="AO1036" r:id="rId3056"/>
    <hyperlink ref="AO1037" r:id="rId3057"/>
    <hyperlink ref="AO1038" r:id="rId3058"/>
    <hyperlink ref="AO1039" r:id="rId3059"/>
    <hyperlink ref="AO1040" r:id="rId3060"/>
    <hyperlink ref="AO1041" r:id="rId3061"/>
    <hyperlink ref="AO1042" r:id="rId3062"/>
    <hyperlink ref="AO1043" r:id="rId3063"/>
    <hyperlink ref="AO1044" r:id="rId3064"/>
    <hyperlink ref="AO1045" r:id="rId3065"/>
    <hyperlink ref="AO1046" r:id="rId3066"/>
    <hyperlink ref="AO1047" r:id="rId3067"/>
    <hyperlink ref="AO1048" r:id="rId3068"/>
    <hyperlink ref="AO1049" r:id="rId3069"/>
    <hyperlink ref="AO1050" r:id="rId3070"/>
    <hyperlink ref="AO1051" r:id="rId3071"/>
    <hyperlink ref="AO1052" r:id="rId3072"/>
    <hyperlink ref="AO1053" r:id="rId3073"/>
    <hyperlink ref="AO1054" r:id="rId3074"/>
    <hyperlink ref="AO1055" r:id="rId3075"/>
    <hyperlink ref="AO1056" r:id="rId3076"/>
    <hyperlink ref="AO1057" r:id="rId3077"/>
    <hyperlink ref="AO1058" r:id="rId3078"/>
    <hyperlink ref="AO1059" r:id="rId3079"/>
    <hyperlink ref="AO1060" r:id="rId3080"/>
    <hyperlink ref="AO1061" r:id="rId3081"/>
    <hyperlink ref="AO1062" r:id="rId3082"/>
    <hyperlink ref="AO1063" r:id="rId3083"/>
    <hyperlink ref="AO1064" r:id="rId3084"/>
    <hyperlink ref="AO1065" r:id="rId3085"/>
    <hyperlink ref="AO1066" r:id="rId3086"/>
    <hyperlink ref="AO1067" r:id="rId3087"/>
    <hyperlink ref="AO1068" r:id="rId3088"/>
    <hyperlink ref="AO1069" r:id="rId3089"/>
    <hyperlink ref="AO1070" r:id="rId3090"/>
    <hyperlink ref="AO1071" r:id="rId3091"/>
    <hyperlink ref="AO1072" r:id="rId3092"/>
    <hyperlink ref="AO1073" r:id="rId3093"/>
    <hyperlink ref="AO1074" r:id="rId3094"/>
    <hyperlink ref="AO1075" r:id="rId3095"/>
    <hyperlink ref="AO1076" r:id="rId3096"/>
    <hyperlink ref="AO1077" r:id="rId3097"/>
    <hyperlink ref="AO1078" r:id="rId3098"/>
    <hyperlink ref="AO1079" r:id="rId3099"/>
    <hyperlink ref="AO1080" r:id="rId3100"/>
    <hyperlink ref="AO1081" r:id="rId3101"/>
    <hyperlink ref="AO1082" r:id="rId3102"/>
    <hyperlink ref="AO1083" r:id="rId3103"/>
    <hyperlink ref="AO1084" r:id="rId3104"/>
    <hyperlink ref="AO1085" r:id="rId3105"/>
    <hyperlink ref="AO1086" r:id="rId3106"/>
    <hyperlink ref="AO1087" r:id="rId3107"/>
    <hyperlink ref="AO1088" r:id="rId3108"/>
    <hyperlink ref="AO1089" r:id="rId3109"/>
    <hyperlink ref="AO1090" r:id="rId3110"/>
    <hyperlink ref="AO1091" r:id="rId3111"/>
    <hyperlink ref="AO1092" r:id="rId3112"/>
    <hyperlink ref="AO1093" r:id="rId3113"/>
    <hyperlink ref="AO1094" r:id="rId3114"/>
    <hyperlink ref="AO1095" r:id="rId3115"/>
    <hyperlink ref="AO1096" r:id="rId3116"/>
    <hyperlink ref="AO1097" r:id="rId3117"/>
    <hyperlink ref="AO1098" r:id="rId3118"/>
    <hyperlink ref="AO1099" r:id="rId3119"/>
    <hyperlink ref="AO1100" r:id="rId3120"/>
    <hyperlink ref="AO1101" r:id="rId3121"/>
    <hyperlink ref="AO1102" r:id="rId3122"/>
    <hyperlink ref="AO1103" r:id="rId3123"/>
    <hyperlink ref="AO1104" r:id="rId3124"/>
    <hyperlink ref="AO1105" r:id="rId3125"/>
    <hyperlink ref="AO1106" r:id="rId3126"/>
    <hyperlink ref="AO1107" r:id="rId3127"/>
    <hyperlink ref="AO1108" r:id="rId3128"/>
    <hyperlink ref="AO1109" r:id="rId3129"/>
    <hyperlink ref="AO1110" r:id="rId3130"/>
    <hyperlink ref="AO1111" r:id="rId3131"/>
    <hyperlink ref="AO1112" r:id="rId3132"/>
    <hyperlink ref="AO1113" r:id="rId3133"/>
    <hyperlink ref="AO1114" r:id="rId3134"/>
    <hyperlink ref="AO1115" r:id="rId3135"/>
    <hyperlink ref="AO1116" r:id="rId3136"/>
    <hyperlink ref="AO1117" r:id="rId3137"/>
    <hyperlink ref="AO1118" r:id="rId3138"/>
    <hyperlink ref="AO1119" r:id="rId3139"/>
    <hyperlink ref="AO1120" r:id="rId3140"/>
    <hyperlink ref="AO1121" r:id="rId3141"/>
    <hyperlink ref="AO1122" r:id="rId3142"/>
    <hyperlink ref="AO1123" r:id="rId3143"/>
    <hyperlink ref="AO1124" r:id="rId3144"/>
    <hyperlink ref="AO1125" r:id="rId3145"/>
    <hyperlink ref="AO1126" r:id="rId3146"/>
    <hyperlink ref="AO1127" r:id="rId3147"/>
    <hyperlink ref="AO1128" r:id="rId3148"/>
    <hyperlink ref="AO1129" r:id="rId3149"/>
    <hyperlink ref="AO1130" r:id="rId3150"/>
    <hyperlink ref="AO1131" r:id="rId3151"/>
    <hyperlink ref="AO1132" r:id="rId3152"/>
    <hyperlink ref="AO1133" r:id="rId3153"/>
    <hyperlink ref="AO1134" r:id="rId3154"/>
    <hyperlink ref="AO1135" r:id="rId3155"/>
    <hyperlink ref="AO1136" r:id="rId3156"/>
    <hyperlink ref="AO1137" r:id="rId3157"/>
    <hyperlink ref="AO1138" r:id="rId3158"/>
    <hyperlink ref="AO1139" r:id="rId3159"/>
    <hyperlink ref="AO1140" r:id="rId3160"/>
    <hyperlink ref="AO1141" r:id="rId3161"/>
    <hyperlink ref="AO1142" r:id="rId3162"/>
    <hyperlink ref="AO1143" r:id="rId3163"/>
    <hyperlink ref="AO1144" r:id="rId3164"/>
    <hyperlink ref="AO1145" r:id="rId3165"/>
    <hyperlink ref="AO1146" r:id="rId3166"/>
    <hyperlink ref="AO1147" r:id="rId3167"/>
    <hyperlink ref="AO1148" r:id="rId3168"/>
    <hyperlink ref="AO1149" r:id="rId3169"/>
    <hyperlink ref="AO1150" r:id="rId3170"/>
    <hyperlink ref="AO1151" r:id="rId3171"/>
    <hyperlink ref="AO1152" r:id="rId3172"/>
    <hyperlink ref="AO1153" r:id="rId3173"/>
    <hyperlink ref="AO1154" r:id="rId3174"/>
    <hyperlink ref="AO1155" r:id="rId3175"/>
    <hyperlink ref="AO1156" r:id="rId3176"/>
    <hyperlink ref="AO1157" r:id="rId3177"/>
    <hyperlink ref="AO1158" r:id="rId3178"/>
    <hyperlink ref="AO1159" r:id="rId3179"/>
    <hyperlink ref="AO1160" r:id="rId3180"/>
    <hyperlink ref="AO1161" r:id="rId3181"/>
    <hyperlink ref="AO1162" r:id="rId3182"/>
    <hyperlink ref="AO1163" r:id="rId3183"/>
    <hyperlink ref="AO1164" r:id="rId3184"/>
    <hyperlink ref="AO1165" r:id="rId3185"/>
    <hyperlink ref="AO1166" r:id="rId3186"/>
    <hyperlink ref="AO1167" r:id="rId3187"/>
    <hyperlink ref="AO1168" r:id="rId3188"/>
    <hyperlink ref="AO1169" r:id="rId3189"/>
    <hyperlink ref="AO1170" r:id="rId3190"/>
    <hyperlink ref="AO1171" r:id="rId3191"/>
    <hyperlink ref="AO1172" r:id="rId3192"/>
    <hyperlink ref="AO1173" r:id="rId3193"/>
    <hyperlink ref="AO1174" r:id="rId3194"/>
    <hyperlink ref="AO1175" r:id="rId3195"/>
    <hyperlink ref="AO1176" r:id="rId3196"/>
    <hyperlink ref="AO1177" r:id="rId3197"/>
    <hyperlink ref="AO1178" r:id="rId3198"/>
    <hyperlink ref="AO1179" r:id="rId3199"/>
    <hyperlink ref="AO1180" r:id="rId3200"/>
    <hyperlink ref="AO1181" r:id="rId3201"/>
    <hyperlink ref="AO1182" r:id="rId3202"/>
    <hyperlink ref="AO1183" r:id="rId3203"/>
    <hyperlink ref="AO1184" r:id="rId3204"/>
    <hyperlink ref="AO1185" r:id="rId3205"/>
    <hyperlink ref="AO1186" r:id="rId3206"/>
    <hyperlink ref="AO1187" r:id="rId3207"/>
    <hyperlink ref="AO1188" r:id="rId3208"/>
    <hyperlink ref="AO1189" r:id="rId3209"/>
    <hyperlink ref="AO1190" r:id="rId3210"/>
    <hyperlink ref="AO1191" r:id="rId3211"/>
    <hyperlink ref="AO1192" r:id="rId3212"/>
    <hyperlink ref="AO1193" r:id="rId3213"/>
    <hyperlink ref="AO1194" r:id="rId3214"/>
    <hyperlink ref="AO1195" r:id="rId3215"/>
    <hyperlink ref="AO1196" r:id="rId3216"/>
    <hyperlink ref="AO1197" r:id="rId3217"/>
    <hyperlink ref="AO1198" r:id="rId3218"/>
    <hyperlink ref="AO1199" r:id="rId3219"/>
    <hyperlink ref="AO1200" r:id="rId3220"/>
    <hyperlink ref="AO1201" r:id="rId3221"/>
    <hyperlink ref="AO1202" r:id="rId3222"/>
    <hyperlink ref="AO1203" r:id="rId3223"/>
    <hyperlink ref="AO1204" r:id="rId3224"/>
    <hyperlink ref="AO1205" r:id="rId3225"/>
    <hyperlink ref="AO1206" r:id="rId3226"/>
    <hyperlink ref="AO1207" r:id="rId3227"/>
    <hyperlink ref="AO1208" r:id="rId3228"/>
    <hyperlink ref="AO1209" r:id="rId3229"/>
    <hyperlink ref="AO1210" r:id="rId3230"/>
    <hyperlink ref="AO1211" r:id="rId3231"/>
    <hyperlink ref="AO1212" r:id="rId3232"/>
    <hyperlink ref="AO1213" r:id="rId3233"/>
    <hyperlink ref="AO1214" r:id="rId3234"/>
    <hyperlink ref="AO1215" r:id="rId3235"/>
    <hyperlink ref="AO1216" r:id="rId3236"/>
    <hyperlink ref="AO1217" r:id="rId3237"/>
    <hyperlink ref="AO1218" r:id="rId3238"/>
    <hyperlink ref="AO1219" r:id="rId3239"/>
    <hyperlink ref="AO1220" r:id="rId3240"/>
    <hyperlink ref="AO1221" r:id="rId3241"/>
    <hyperlink ref="AO1222" r:id="rId3242"/>
    <hyperlink ref="AO1223" r:id="rId3243"/>
    <hyperlink ref="AO1224" r:id="rId3244"/>
    <hyperlink ref="AO1225" r:id="rId3245"/>
    <hyperlink ref="AO1226" r:id="rId3246"/>
    <hyperlink ref="AO1227" r:id="rId3247"/>
    <hyperlink ref="AO1228" r:id="rId3248"/>
    <hyperlink ref="AO1229" r:id="rId3249"/>
    <hyperlink ref="AO1230" r:id="rId3250"/>
    <hyperlink ref="AO1231" r:id="rId3251"/>
    <hyperlink ref="AO1232" r:id="rId3252"/>
    <hyperlink ref="AO1233" r:id="rId3253"/>
    <hyperlink ref="AO1234" r:id="rId3254"/>
    <hyperlink ref="AO1235" r:id="rId3255"/>
    <hyperlink ref="AO1236" r:id="rId3256"/>
    <hyperlink ref="AO1237" r:id="rId3257"/>
    <hyperlink ref="AO1238" r:id="rId3258"/>
    <hyperlink ref="AO1239" r:id="rId3259"/>
    <hyperlink ref="AO1240" r:id="rId3260"/>
    <hyperlink ref="AO1241" r:id="rId3261"/>
    <hyperlink ref="AO1242" r:id="rId3262"/>
    <hyperlink ref="AO1243" r:id="rId3263"/>
    <hyperlink ref="AO1244" r:id="rId3264"/>
    <hyperlink ref="AO1245" r:id="rId3265"/>
    <hyperlink ref="AO1246" r:id="rId3266"/>
    <hyperlink ref="AO1247" r:id="rId3267"/>
    <hyperlink ref="AO1248" r:id="rId3268"/>
    <hyperlink ref="AO1249" r:id="rId3269"/>
    <hyperlink ref="AO1250" r:id="rId3270"/>
    <hyperlink ref="AO1251" r:id="rId3271"/>
    <hyperlink ref="AO1252" r:id="rId3272"/>
    <hyperlink ref="AO1253" r:id="rId3273"/>
    <hyperlink ref="AO1254" r:id="rId3274"/>
    <hyperlink ref="AO1255" r:id="rId3275"/>
    <hyperlink ref="AO1256" r:id="rId3276"/>
    <hyperlink ref="AO1257" r:id="rId3277"/>
    <hyperlink ref="AO1258" r:id="rId3278"/>
    <hyperlink ref="AO1259" r:id="rId3279"/>
    <hyperlink ref="AO1260" r:id="rId3280"/>
    <hyperlink ref="AO1261" r:id="rId3281"/>
    <hyperlink ref="AO1262" r:id="rId3282"/>
    <hyperlink ref="AO1263" r:id="rId3283"/>
    <hyperlink ref="AO1264" r:id="rId3284"/>
    <hyperlink ref="AO1265" r:id="rId3285"/>
    <hyperlink ref="AO1266" r:id="rId3286"/>
    <hyperlink ref="AO1267" r:id="rId3287"/>
    <hyperlink ref="AO1268" r:id="rId3288"/>
    <hyperlink ref="AO1269" r:id="rId3289"/>
    <hyperlink ref="AO1270" r:id="rId3290"/>
    <hyperlink ref="AO1271" r:id="rId3291"/>
    <hyperlink ref="AO1272" r:id="rId3292"/>
    <hyperlink ref="AO1273" r:id="rId3293"/>
    <hyperlink ref="AO1274" r:id="rId3294"/>
    <hyperlink ref="AO1275" r:id="rId3295"/>
    <hyperlink ref="AO1276" r:id="rId3296"/>
    <hyperlink ref="AO1277" r:id="rId3297"/>
    <hyperlink ref="AO1278" r:id="rId3298"/>
    <hyperlink ref="AO1279" r:id="rId3299"/>
    <hyperlink ref="AO1280" r:id="rId3300"/>
    <hyperlink ref="AO1281" r:id="rId3301"/>
    <hyperlink ref="AO1282" r:id="rId3302"/>
    <hyperlink ref="AO1283" r:id="rId3303"/>
    <hyperlink ref="AO1284" r:id="rId3304"/>
    <hyperlink ref="AO1285" r:id="rId3305"/>
    <hyperlink ref="AO1286" r:id="rId3306"/>
    <hyperlink ref="AO1287" r:id="rId3307"/>
    <hyperlink ref="AO1288" r:id="rId3308"/>
    <hyperlink ref="AO1289" r:id="rId3309"/>
    <hyperlink ref="AO1290" r:id="rId3310"/>
    <hyperlink ref="AO1291" r:id="rId3311"/>
    <hyperlink ref="AO1292" r:id="rId3312"/>
    <hyperlink ref="AO1293" r:id="rId3313"/>
    <hyperlink ref="AO1294" r:id="rId3314"/>
    <hyperlink ref="AO1295" r:id="rId3315"/>
    <hyperlink ref="AO1296" r:id="rId3316"/>
    <hyperlink ref="AO1297" r:id="rId3317"/>
    <hyperlink ref="AO1298" r:id="rId3318"/>
    <hyperlink ref="AO1299" r:id="rId3319"/>
    <hyperlink ref="AO1300" r:id="rId3320"/>
    <hyperlink ref="AO1301" r:id="rId3321"/>
    <hyperlink ref="AO1302" r:id="rId3322"/>
    <hyperlink ref="AO1303" r:id="rId3323"/>
  </hyperlinks>
  <pageMargins left="0.7" right="0.7" top="0.75" bottom="0.75" header="0.3" footer="0.3"/>
  <pageSetup orientation="portrait" horizontalDpi="0" verticalDpi="0" r:id="rId3324"/>
  <legacyDrawing r:id="rId3325"/>
  <tableParts count="1">
    <tablePart r:id="rId3326"/>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21"/>
  <sheetViews>
    <sheetView workbookViewId="0"/>
  </sheetViews>
  <sheetFormatPr baseColWidth="10" defaultColWidth="8.7265625" defaultRowHeight="14.5" x14ac:dyDescent="0.35"/>
  <cols>
    <col min="1" max="1" width="10.81640625" style="3" bestFit="1" customWidth="1"/>
    <col min="2" max="2" width="16.81640625" style="3" bestFit="1" customWidth="1"/>
    <col min="4" max="5" width="9.1796875" customWidth="1"/>
  </cols>
  <sheetData>
    <row r="1" spans="1:1" x14ac:dyDescent="0.35">
      <c r="A1" s="3" t="s">
        <v>49</v>
      </c>
    </row>
    <row r="2" spans="1:1" ht="15" customHeight="1" x14ac:dyDescent="0.35"/>
    <row r="3" spans="1:1" ht="15" customHeight="1" x14ac:dyDescent="0.35">
      <c r="A3" s="32" t="s">
        <v>50</v>
      </c>
    </row>
    <row r="21" spans="4:4" x14ac:dyDescent="0.35">
      <c r="D21" s="7"/>
    </row>
  </sheetData>
  <dataConsolidate/>
  <dataValidations xWindow="63" yWindow="236" count="2">
    <dataValidation allowBlank="1" showInputMessage="1" showErrorMessage="1" promptTitle="Image ID" prompt="Enter a unique ID for the image." sqref="A2"/>
    <dataValidation allowBlank="1" showInputMessage="1" showErrorMessage="1" promptTitle="Image File Path" prompt="Enter an image file path.  Hover over the column header for examples." sqref="B2"/>
  </dataValidations>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X10"/>
  <sheetViews>
    <sheetView workbookViewId="0">
      <pane ySplit="2" topLeftCell="A3" activePane="bottomLeft" state="frozen"/>
      <selection pane="bottomLeft" activeCell="A3" sqref="A3"/>
    </sheetView>
  </sheetViews>
  <sheetFormatPr baseColWidth="10" defaultColWidth="8.7265625" defaultRowHeight="14.5" x14ac:dyDescent="0.35"/>
  <cols>
    <col min="1" max="1" width="9.453125" style="1" bestFit="1" customWidth="1"/>
    <col min="2" max="2" width="14.26953125" bestFit="1" customWidth="1"/>
    <col min="3" max="3" width="15" bestFit="1" customWidth="1"/>
    <col min="4" max="4" width="11.1796875" bestFit="1" customWidth="1"/>
    <col min="5" max="5" width="13" bestFit="1" customWidth="1"/>
    <col min="6" max="6" width="8" bestFit="1" customWidth="1"/>
    <col min="7" max="8" width="13.54296875" hidden="1" customWidth="1"/>
    <col min="9" max="9" width="11" hidden="1" customWidth="1"/>
    <col min="10" max="10" width="12.54296875" hidden="1" customWidth="1"/>
    <col min="11" max="11" width="11" hidden="1" customWidth="1"/>
    <col min="12" max="12" width="9.7265625" hidden="1" customWidth="1"/>
    <col min="13" max="13" width="13.1796875" hidden="1" customWidth="1"/>
    <col min="14" max="15" width="8.453125" hidden="1" customWidth="1"/>
    <col min="16" max="16" width="18.26953125" hidden="1" customWidth="1"/>
    <col min="17" max="17" width="14.81640625" hidden="1" customWidth="1"/>
    <col min="18" max="18" width="14.54296875" hidden="1" customWidth="1"/>
    <col min="19" max="21" width="24.1796875" hidden="1" customWidth="1"/>
    <col min="22" max="22" width="21.26953125" hidden="1" customWidth="1"/>
    <col min="23" max="23" width="19.26953125" hidden="1" customWidth="1"/>
    <col min="24" max="24" width="10" hidden="1" customWidth="1"/>
    <col min="25" max="25" width="13" customWidth="1"/>
  </cols>
  <sheetData>
    <row r="1" spans="1:24" x14ac:dyDescent="0.35">
      <c r="B1" s="56" t="s">
        <v>39</v>
      </c>
      <c r="C1" s="57"/>
      <c r="D1" s="57"/>
      <c r="E1" s="58"/>
      <c r="F1" s="55" t="s">
        <v>43</v>
      </c>
      <c r="G1" s="59" t="s">
        <v>44</v>
      </c>
      <c r="H1" s="60"/>
      <c r="I1" s="61" t="s">
        <v>40</v>
      </c>
      <c r="J1" s="62"/>
      <c r="K1" s="63" t="s">
        <v>42</v>
      </c>
      <c r="L1" s="64"/>
      <c r="M1" s="64"/>
      <c r="N1" s="64"/>
      <c r="O1" s="64"/>
      <c r="P1" s="64"/>
      <c r="Q1" s="64"/>
      <c r="R1" s="64"/>
      <c r="S1" s="64"/>
      <c r="T1" s="64"/>
      <c r="U1" s="64"/>
      <c r="V1" s="64"/>
      <c r="W1" s="64"/>
      <c r="X1" s="64"/>
    </row>
    <row r="2" spans="1:24" s="13" customFormat="1" ht="30" customHeight="1" x14ac:dyDescent="0.35">
      <c r="A2" s="11" t="s">
        <v>144</v>
      </c>
      <c r="B2" s="13" t="s">
        <v>21</v>
      </c>
      <c r="C2" s="13" t="s">
        <v>20</v>
      </c>
      <c r="D2" s="13" t="s">
        <v>11</v>
      </c>
      <c r="E2" s="13" t="s">
        <v>145</v>
      </c>
      <c r="F2" s="13" t="s">
        <v>46</v>
      </c>
      <c r="G2" s="13" t="s">
        <v>167</v>
      </c>
      <c r="H2" s="13" t="s">
        <v>168</v>
      </c>
      <c r="I2" s="13" t="s">
        <v>12</v>
      </c>
      <c r="J2" s="13" t="s">
        <v>166</v>
      </c>
      <c r="K2" s="13" t="s">
        <v>146</v>
      </c>
      <c r="L2" s="13" t="s">
        <v>148</v>
      </c>
      <c r="M2" s="13" t="s">
        <v>149</v>
      </c>
      <c r="N2" s="13" t="s">
        <v>150</v>
      </c>
      <c r="O2" s="13" t="s">
        <v>151</v>
      </c>
      <c r="P2" s="13" t="s">
        <v>170</v>
      </c>
      <c r="Q2" s="13" t="s">
        <v>171</v>
      </c>
      <c r="R2" s="13" t="s">
        <v>152</v>
      </c>
      <c r="S2" s="13" t="s">
        <v>153</v>
      </c>
      <c r="T2" s="13" t="s">
        <v>154</v>
      </c>
      <c r="U2" s="13" t="s">
        <v>155</v>
      </c>
      <c r="V2" s="13" t="s">
        <v>156</v>
      </c>
      <c r="W2" s="13" t="s">
        <v>157</v>
      </c>
      <c r="X2" s="13" t="s">
        <v>158</v>
      </c>
    </row>
    <row r="3" spans="1:24" x14ac:dyDescent="0.35">
      <c r="A3" s="14"/>
      <c r="B3" s="15"/>
      <c r="C3" s="15"/>
      <c r="D3" s="15"/>
      <c r="E3" s="15"/>
      <c r="F3" s="16"/>
      <c r="G3" s="65"/>
      <c r="H3" s="65"/>
      <c r="I3" s="53"/>
      <c r="J3" s="53"/>
      <c r="K3" s="48"/>
      <c r="L3" s="48"/>
      <c r="M3" s="48"/>
      <c r="N3" s="48"/>
      <c r="O3" s="48"/>
      <c r="P3" s="48"/>
      <c r="Q3" s="48"/>
      <c r="R3" s="48"/>
      <c r="S3" s="48"/>
      <c r="T3" s="48"/>
      <c r="U3" s="48"/>
      <c r="V3" s="48"/>
      <c r="W3" s="49"/>
      <c r="X3" s="49"/>
    </row>
    <row r="10" spans="1:24" ht="14.25" customHeight="1" x14ac:dyDescent="0.35"/>
  </sheetData>
  <dataConsolidate/>
  <dataValidations count="8">
    <dataValidation allowBlank="1" showInputMessage="1" promptTitle="Group Vertex Color" prompt="To select a color to use for all vertices in the group, right-click and select Select Color on the right-click menu." sqref="B3"/>
    <dataValidation type="list" allowBlank="1" showInputMessage="1" showErrorMessage="1" errorTitle="Invalid Group Vertex Shape" error="You have entered an invalid group vertex shape.  Try selecting from the drop-down list instead." promptTitle="Group Vertex Shape" prompt="Select a shape to use for all vertices in the group." sqref="C3">
      <formula1>ValidGroupShapes</formula1>
    </dataValidation>
    <dataValidation allowBlank="1" showInputMessage="1" showErrorMessage="1" promptTitle="Group Name" prompt="Enter the name of the group." sqref="A3"/>
    <dataValidation type="list" allowBlank="1" showInputMessage="1" showErrorMessage="1" errorTitle="Invalid Group Collapsed" error="You have entered an invalid group &quot;collapsed.&quot;  Try selecting from the drop-down list instead." promptTitle="Group Collapsed?" prompt="Set to Yes to collapse the group." sqref="E3">
      <formula1>ValidBooleansDefaultFalse</formula1>
    </dataValidation>
    <dataValidation allowBlank="1" sqref="K3"/>
    <dataValidation allowBlank="1" showInputMessage="1" showErrorMessage="1" errorTitle="Invalid Group Collapsed" error="You have entered an unrecognized &quot;group collapsed.&quot;  Try selecting from the drop-down list instead." promptTitle="Group Label" prompt="Enter an optional group label." sqref="F3"/>
    <dataValidation allowBlank="1" showInputMessage="1" showErrorMessage="1" errorTitle="Invalid Group Collapsed" error="You have entered an unrecognized &quot;group collapsed.&quot;  Try selecting from the drop-down list instead." promptTitle="Collapsed Location" prompt="Enter an optional collapsed location.  Collapsed X and Y values should be between 0 and 9,999.  If you enter Collapsed X and Y values, you should set NodeXL, Graph, Layout to &quot;None&quot; to prevent NodeXL from overwriting your values when you show the graph." sqref="G3:H3"/>
    <dataValidation type="list" allowBlank="1" showInputMessage="1" showErrorMessage="1" errorTitle="Invalid Group Visibility" error="You have entered an invalid group visibility.  Try selecting from the drop-down list instead." promptTitle="Group Visibility" prompt="Select an optional group visibility.  Groups are shown by default." sqref="D3">
      <formula1>ValidGroupVisibilities</formula1>
    </dataValidation>
  </dataValidations>
  <pageMargins left="0.7" right="0.7" top="0.75" bottom="0.75" header="0.3" footer="0.3"/>
  <pageSetup orientation="portrait" horizontalDpi="0" verticalDpi="0" r:id="rId1"/>
  <legacyDrawing r:id="rId2"/>
  <tableParts count="1">
    <tablePart r:id="rId3"/>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2"/>
  <sheetViews>
    <sheetView workbookViewId="0">
      <selection activeCell="A2" sqref="A2"/>
    </sheetView>
  </sheetViews>
  <sheetFormatPr baseColWidth="10" defaultColWidth="8.7265625" defaultRowHeight="14.5" x14ac:dyDescent="0.35"/>
  <cols>
    <col min="1" max="1" width="9.453125" style="1" bestFit="1" customWidth="1"/>
    <col min="2" max="2" width="9.1796875" style="1"/>
    <col min="3" max="3" width="11.54296875" bestFit="1" customWidth="1"/>
    <col min="4" max="4" width="9.1796875" customWidth="1"/>
  </cols>
  <sheetData>
    <row r="1" spans="1:3" x14ac:dyDescent="0.35">
      <c r="A1" s="1" t="s">
        <v>144</v>
      </c>
      <c r="B1" s="1" t="s">
        <v>5</v>
      </c>
      <c r="C1" s="1" t="s">
        <v>147</v>
      </c>
    </row>
    <row r="2" spans="1:3" x14ac:dyDescent="0.35">
      <c r="C2" s="3"/>
    </row>
  </sheetData>
  <dataConsolidate/>
  <dataValidations xWindow="58" yWindow="226" count="3">
    <dataValidation allowBlank="1" showInputMessage="1" showErrorMessage="1" promptTitle="Group Name" prompt="Enter the name of the group.  The group name must also be entered on the Groups worksheet." sqref="A2"/>
    <dataValidation allowBlank="1" showInputMessage="1" showErrorMessage="1" promptTitle="Vertex Name" prompt="Enter the name of a vertex to include in the group." sqref="B2"/>
    <dataValidation allowBlank="1" showInputMessage="1" promptTitle="Vertex ID" prompt="This is the value of the hidden ID cell in the Vertices worksheet.  It gets filled in by the items on the NodeXL, Analysis, Groups menu." sqref="C2"/>
  </dataValidations>
  <pageMargins left="0.7" right="0.7" top="0.75" bottom="0.75" header="0.3" footer="0.3"/>
  <pageSetup orientation="portrait" horizontalDpi="0" verticalDpi="0" r:id="rId1"/>
  <legacyDrawing r:id="rId2"/>
  <tableParts count="1">
    <tablePart r:id="rId3"/>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X144"/>
  <sheetViews>
    <sheetView workbookViewId="0">
      <selection activeCell="A2" sqref="A2"/>
    </sheetView>
  </sheetViews>
  <sheetFormatPr baseColWidth="10" defaultColWidth="8.7265625" defaultRowHeight="14.5" x14ac:dyDescent="0.35"/>
  <cols>
    <col min="1" max="1" width="43.1796875" customWidth="1"/>
    <col min="2" max="2" width="13.81640625" customWidth="1"/>
    <col min="3" max="3" width="9.1796875" customWidth="1"/>
    <col min="4" max="4" width="12.81640625" hidden="1" customWidth="1"/>
    <col min="5" max="5" width="19.7265625" hidden="1" customWidth="1"/>
    <col min="6" max="6" width="15.54296875" hidden="1" customWidth="1"/>
    <col min="7" max="7" width="22.1796875" hidden="1" customWidth="1"/>
    <col min="8" max="8" width="17.1796875" hidden="1" customWidth="1"/>
    <col min="9" max="9" width="23.81640625" hidden="1" customWidth="1"/>
    <col min="10" max="10" width="28.26953125" hidden="1" customWidth="1"/>
    <col min="11" max="11" width="34.81640625" hidden="1" customWidth="1"/>
    <col min="12" max="12" width="25" hidden="1" customWidth="1"/>
    <col min="13" max="13" width="31.54296875" hidden="1" customWidth="1"/>
    <col min="14" max="14" width="26.54296875" hidden="1" customWidth="1"/>
    <col min="15" max="17" width="33.26953125" hidden="1" customWidth="1"/>
    <col min="18" max="18" width="26.54296875" hidden="1" customWidth="1"/>
    <col min="19" max="19" width="33" hidden="1" customWidth="1"/>
    <col min="20" max="20" width="19.54296875" hidden="1" customWidth="1"/>
    <col min="21" max="21" width="26.1796875" hidden="1" customWidth="1"/>
    <col min="22" max="22" width="9.1796875" hidden="1" customWidth="1"/>
    <col min="23" max="23" width="34.1796875" hidden="1" customWidth="1"/>
    <col min="24" max="24" width="25.1796875" hidden="1" customWidth="1"/>
  </cols>
  <sheetData>
    <row r="1" spans="1:24" ht="15" customHeight="1" thickBot="1" x14ac:dyDescent="0.4">
      <c r="A1" s="13" t="s">
        <v>162</v>
      </c>
      <c r="B1" s="13" t="s">
        <v>17</v>
      </c>
      <c r="D1" t="s">
        <v>79</v>
      </c>
      <c r="E1" t="s">
        <v>80</v>
      </c>
      <c r="F1" s="37" t="s">
        <v>86</v>
      </c>
      <c r="G1" s="38" t="s">
        <v>87</v>
      </c>
      <c r="H1" s="37" t="s">
        <v>92</v>
      </c>
      <c r="I1" s="38" t="s">
        <v>93</v>
      </c>
      <c r="J1" s="37" t="s">
        <v>98</v>
      </c>
      <c r="K1" s="38" t="s">
        <v>99</v>
      </c>
      <c r="L1" s="37" t="s">
        <v>104</v>
      </c>
      <c r="M1" s="38" t="s">
        <v>105</v>
      </c>
      <c r="N1" s="37" t="s">
        <v>110</v>
      </c>
      <c r="O1" s="38" t="s">
        <v>111</v>
      </c>
      <c r="P1" s="38" t="s">
        <v>138</v>
      </c>
      <c r="Q1" s="38" t="s">
        <v>139</v>
      </c>
      <c r="R1" s="37" t="s">
        <v>116</v>
      </c>
      <c r="S1" s="37" t="s">
        <v>117</v>
      </c>
      <c r="T1" s="37" t="s">
        <v>122</v>
      </c>
      <c r="U1" s="38" t="s">
        <v>123</v>
      </c>
      <c r="W1" t="s">
        <v>127</v>
      </c>
      <c r="X1" t="s">
        <v>17</v>
      </c>
    </row>
    <row r="2" spans="1:24" ht="15" thickTop="1" x14ac:dyDescent="0.35">
      <c r="A2" s="36"/>
      <c r="B2" s="36"/>
      <c r="D2" s="33">
        <f>MIN(Vertices[Degree])</f>
        <v>0</v>
      </c>
      <c r="E2" s="3">
        <f>COUNTIF(Vertices[Degree], "&gt;= " &amp; D2) - COUNTIF(Vertices[Degree], "&gt;=" &amp; D3)</f>
        <v>0</v>
      </c>
      <c r="F2" s="39">
        <f>MIN(Vertices[In-Degree])</f>
        <v>0</v>
      </c>
      <c r="G2" s="40">
        <f>COUNTIF(Vertices[In-Degree], "&gt;= " &amp; F2) - COUNTIF(Vertices[In-Degree], "&gt;=" &amp; F3)</f>
        <v>0</v>
      </c>
      <c r="H2" s="39">
        <f>MIN(Vertices[Out-Degree])</f>
        <v>0</v>
      </c>
      <c r="I2" s="40">
        <f>COUNTIF(Vertices[Out-Degree], "&gt;= " &amp; H2) - COUNTIF(Vertices[Out-Degree], "&gt;=" &amp; H3)</f>
        <v>0</v>
      </c>
      <c r="J2" s="39">
        <f>MIN(Vertices[Betweenness Centrality])</f>
        <v>0</v>
      </c>
      <c r="K2" s="40">
        <f>COUNTIF(Vertices[Betweenness Centrality], "&gt;= " &amp; J2) - COUNTIF(Vertices[Betweenness Centrality], "&gt;=" &amp; J3)</f>
        <v>0</v>
      </c>
      <c r="L2" s="39">
        <f>MIN(Vertices[Closeness Centrality])</f>
        <v>0</v>
      </c>
      <c r="M2" s="40">
        <f>COUNTIF(Vertices[Closeness Centrality], "&gt;= " &amp; L2) - COUNTIF(Vertices[Closeness Centrality], "&gt;=" &amp; L3)</f>
        <v>0</v>
      </c>
      <c r="N2" s="39">
        <f>MIN(Vertices[Eigenvector Centrality])</f>
        <v>0</v>
      </c>
      <c r="O2" s="40">
        <f>COUNTIF(Vertices[Eigenvector Centrality], "&gt;= " &amp; N2) - COUNTIF(Vertices[Eigenvector Centrality], "&gt;=" &amp; N3)</f>
        <v>0</v>
      </c>
      <c r="P2" s="39">
        <f>MIN(Vertices[PageRank])</f>
        <v>0</v>
      </c>
      <c r="Q2" s="40">
        <f>COUNTIF(Vertices[PageRank], "&gt;= " &amp; P2) - COUNTIF(Vertices[PageRank], "&gt;=" &amp; P3)</f>
        <v>0</v>
      </c>
      <c r="R2" s="39">
        <f>MIN(Vertices[Clustering Coefficient])</f>
        <v>0</v>
      </c>
      <c r="S2" s="45">
        <f>COUNTIF(Vertices[Clustering Coefficient], "&gt;= " &amp; R2) - COUNTIF(Vertices[Clustering Coefficient], "&gt;=" &amp; R3)</f>
        <v>0</v>
      </c>
      <c r="T2" s="39" t="e">
        <f ca="1">MIN(INDIRECT(DynamicFilterSourceColumnRange))</f>
        <v>#REF!</v>
      </c>
      <c r="U2" s="40" t="e">
        <f t="shared" ref="U2:U45" ca="1" si="0">COUNTIF(INDIRECT(DynamicFilterSourceColumnRange), "&gt;= " &amp; T2) - COUNTIF(INDIRECT(DynamicFilterSourceColumnRange), "&gt;=" &amp; T3)</f>
        <v>#REF!</v>
      </c>
      <c r="W2" t="s">
        <v>124</v>
      </c>
      <c r="X2">
        <f>ROWS(HistogramBins[Degree Bin]) - 1</f>
        <v>43</v>
      </c>
    </row>
    <row r="3" spans="1:24" x14ac:dyDescent="0.35">
      <c r="D3" s="34">
        <f t="shared" ref="D3:D44" si="1">D2+($D$45-$D$2)/BinDivisor</f>
        <v>0</v>
      </c>
      <c r="E3" s="3">
        <f>COUNTIF(Vertices[Degree], "&gt;= " &amp; D3) - COUNTIF(Vertices[Degree], "&gt;=" &amp; D4)</f>
        <v>0</v>
      </c>
      <c r="F3" s="41">
        <f t="shared" ref="F3:F44" si="2">F2+($F$45-$F$2)/BinDivisor</f>
        <v>0</v>
      </c>
      <c r="G3" s="42">
        <f>COUNTIF(Vertices[In-Degree], "&gt;= " &amp; F3) - COUNTIF(Vertices[In-Degree], "&gt;=" &amp; F4)</f>
        <v>0</v>
      </c>
      <c r="H3" s="41">
        <f t="shared" ref="H3:H44" si="3">H2+($H$45-$H$2)/BinDivisor</f>
        <v>0</v>
      </c>
      <c r="I3" s="42">
        <f>COUNTIF(Vertices[Out-Degree], "&gt;= " &amp; H3) - COUNTIF(Vertices[Out-Degree], "&gt;=" &amp; H4)</f>
        <v>0</v>
      </c>
      <c r="J3" s="41">
        <f t="shared" ref="J3:J44" si="4">J2+($J$45-$J$2)/BinDivisor</f>
        <v>0</v>
      </c>
      <c r="K3" s="42">
        <f>COUNTIF(Vertices[Betweenness Centrality], "&gt;= " &amp; J3) - COUNTIF(Vertices[Betweenness Centrality], "&gt;=" &amp; J4)</f>
        <v>0</v>
      </c>
      <c r="L3" s="41">
        <f t="shared" ref="L3:L44" si="5">L2+($L$45-$L$2)/BinDivisor</f>
        <v>0</v>
      </c>
      <c r="M3" s="42">
        <f>COUNTIF(Vertices[Closeness Centrality], "&gt;= " &amp; L3) - COUNTIF(Vertices[Closeness Centrality], "&gt;=" &amp; L4)</f>
        <v>0</v>
      </c>
      <c r="N3" s="41">
        <f t="shared" ref="N3:N44" si="6">N2+($N$45-$N$2)/BinDivisor</f>
        <v>0</v>
      </c>
      <c r="O3" s="42">
        <f>COUNTIF(Vertices[Eigenvector Centrality], "&gt;= " &amp; N3) - COUNTIF(Vertices[Eigenvector Centrality], "&gt;=" &amp; N4)</f>
        <v>0</v>
      </c>
      <c r="P3" s="41">
        <f t="shared" ref="P3:P44" si="7">P2+($P$45-$P$2)/BinDivisor</f>
        <v>0</v>
      </c>
      <c r="Q3" s="42">
        <f>COUNTIF(Vertices[PageRank], "&gt;= " &amp; P3) - COUNTIF(Vertices[PageRank], "&gt;=" &amp; P4)</f>
        <v>0</v>
      </c>
      <c r="R3" s="41">
        <f t="shared" ref="R3:R44" si="8">R2+($R$45-$R$2)/BinDivisor</f>
        <v>0</v>
      </c>
      <c r="S3" s="46">
        <f>COUNTIF(Vertices[Clustering Coefficient], "&gt;= " &amp; R3) - COUNTIF(Vertices[Clustering Coefficient], "&gt;=" &amp; R4)</f>
        <v>0</v>
      </c>
      <c r="T3" s="41" t="e">
        <f t="shared" ref="T3:T44" ca="1" si="9">T2+($T$45-$T$2)/BinDivisor</f>
        <v>#REF!</v>
      </c>
      <c r="U3" s="42" t="e">
        <f t="shared" ca="1" si="0"/>
        <v>#REF!</v>
      </c>
      <c r="W3" t="s">
        <v>125</v>
      </c>
      <c r="X3" t="s">
        <v>85</v>
      </c>
    </row>
    <row r="4" spans="1:24" x14ac:dyDescent="0.35">
      <c r="D4" s="34">
        <f t="shared" si="1"/>
        <v>0</v>
      </c>
      <c r="E4" s="3">
        <f>COUNTIF(Vertices[Degree], "&gt;= " &amp; D4) - COUNTIF(Vertices[Degree], "&gt;=" &amp; D5)</f>
        <v>0</v>
      </c>
      <c r="F4" s="39">
        <f t="shared" si="2"/>
        <v>0</v>
      </c>
      <c r="G4" s="40">
        <f>COUNTIF(Vertices[In-Degree], "&gt;= " &amp; F4) - COUNTIF(Vertices[In-Degree], "&gt;=" &amp; F5)</f>
        <v>0</v>
      </c>
      <c r="H4" s="39">
        <f t="shared" si="3"/>
        <v>0</v>
      </c>
      <c r="I4" s="40">
        <f>COUNTIF(Vertices[Out-Degree], "&gt;= " &amp; H4) - COUNTIF(Vertices[Out-Degree], "&gt;=" &amp; H5)</f>
        <v>0</v>
      </c>
      <c r="J4" s="39">
        <f t="shared" si="4"/>
        <v>0</v>
      </c>
      <c r="K4" s="40">
        <f>COUNTIF(Vertices[Betweenness Centrality], "&gt;= " &amp; J4) - COUNTIF(Vertices[Betweenness Centrality], "&gt;=" &amp; J5)</f>
        <v>0</v>
      </c>
      <c r="L4" s="39">
        <f t="shared" si="5"/>
        <v>0</v>
      </c>
      <c r="M4" s="40">
        <f>COUNTIF(Vertices[Closeness Centrality], "&gt;= " &amp; L4) - COUNTIF(Vertices[Closeness Centrality], "&gt;=" &amp; L5)</f>
        <v>0</v>
      </c>
      <c r="N4" s="39">
        <f t="shared" si="6"/>
        <v>0</v>
      </c>
      <c r="O4" s="40">
        <f>COUNTIF(Vertices[Eigenvector Centrality], "&gt;= " &amp; N4) - COUNTIF(Vertices[Eigenvector Centrality], "&gt;=" &amp; N5)</f>
        <v>0</v>
      </c>
      <c r="P4" s="39">
        <f t="shared" si="7"/>
        <v>0</v>
      </c>
      <c r="Q4" s="40">
        <f>COUNTIF(Vertices[PageRank], "&gt;= " &amp; P4) - COUNTIF(Vertices[PageRank], "&gt;=" &amp; P5)</f>
        <v>0</v>
      </c>
      <c r="R4" s="39">
        <f t="shared" si="8"/>
        <v>0</v>
      </c>
      <c r="S4" s="45">
        <f>COUNTIF(Vertices[Clustering Coefficient], "&gt;= " &amp; R4) - COUNTIF(Vertices[Clustering Coefficient], "&gt;=" &amp; R5)</f>
        <v>0</v>
      </c>
      <c r="T4" s="39" t="e">
        <f t="shared" ca="1" si="9"/>
        <v>#REF!</v>
      </c>
      <c r="U4" s="40" t="e">
        <f t="shared" ca="1" si="0"/>
        <v>#REF!</v>
      </c>
      <c r="W4" s="12" t="s">
        <v>126</v>
      </c>
      <c r="X4" s="12" t="s">
        <v>128</v>
      </c>
    </row>
    <row r="5" spans="1:24" x14ac:dyDescent="0.35">
      <c r="D5" s="34">
        <f t="shared" si="1"/>
        <v>0</v>
      </c>
      <c r="E5" s="3">
        <f>COUNTIF(Vertices[Degree], "&gt;= " &amp; D5) - COUNTIF(Vertices[Degree], "&gt;=" &amp; D6)</f>
        <v>0</v>
      </c>
      <c r="F5" s="41">
        <f t="shared" si="2"/>
        <v>0</v>
      </c>
      <c r="G5" s="42">
        <f>COUNTIF(Vertices[In-Degree], "&gt;= " &amp; F5) - COUNTIF(Vertices[In-Degree], "&gt;=" &amp; F6)</f>
        <v>0</v>
      </c>
      <c r="H5" s="41">
        <f t="shared" si="3"/>
        <v>0</v>
      </c>
      <c r="I5" s="42">
        <f>COUNTIF(Vertices[Out-Degree], "&gt;= " &amp; H5) - COUNTIF(Vertices[Out-Degree], "&gt;=" &amp; H6)</f>
        <v>0</v>
      </c>
      <c r="J5" s="41">
        <f t="shared" si="4"/>
        <v>0</v>
      </c>
      <c r="K5" s="42">
        <f>COUNTIF(Vertices[Betweenness Centrality], "&gt;= " &amp; J5) - COUNTIF(Vertices[Betweenness Centrality], "&gt;=" &amp; J6)</f>
        <v>0</v>
      </c>
      <c r="L5" s="41">
        <f t="shared" si="5"/>
        <v>0</v>
      </c>
      <c r="M5" s="42">
        <f>COUNTIF(Vertices[Closeness Centrality], "&gt;= " &amp; L5) - COUNTIF(Vertices[Closeness Centrality], "&gt;=" &amp; L6)</f>
        <v>0</v>
      </c>
      <c r="N5" s="41">
        <f t="shared" si="6"/>
        <v>0</v>
      </c>
      <c r="O5" s="42">
        <f>COUNTIF(Vertices[Eigenvector Centrality], "&gt;= " &amp; N5) - COUNTIF(Vertices[Eigenvector Centrality], "&gt;=" &amp; N6)</f>
        <v>0</v>
      </c>
      <c r="P5" s="41">
        <f t="shared" si="7"/>
        <v>0</v>
      </c>
      <c r="Q5" s="42">
        <f>COUNTIF(Vertices[PageRank], "&gt;= " &amp; P5) - COUNTIF(Vertices[PageRank], "&gt;=" &amp; P6)</f>
        <v>0</v>
      </c>
      <c r="R5" s="41">
        <f t="shared" si="8"/>
        <v>0</v>
      </c>
      <c r="S5" s="46">
        <f>COUNTIF(Vertices[Clustering Coefficient], "&gt;= " &amp; R5) - COUNTIF(Vertices[Clustering Coefficient], "&gt;=" &amp; R6)</f>
        <v>0</v>
      </c>
      <c r="T5" s="41" t="e">
        <f t="shared" ca="1" si="9"/>
        <v>#REF!</v>
      </c>
      <c r="U5" s="42" t="e">
        <f t="shared" ca="1" si="0"/>
        <v>#REF!</v>
      </c>
    </row>
    <row r="6" spans="1:24" x14ac:dyDescent="0.35">
      <c r="D6" s="34">
        <f t="shared" si="1"/>
        <v>0</v>
      </c>
      <c r="E6" s="3">
        <f>COUNTIF(Vertices[Degree], "&gt;= " &amp; D6) - COUNTIF(Vertices[Degree], "&gt;=" &amp; D7)</f>
        <v>0</v>
      </c>
      <c r="F6" s="39">
        <f t="shared" si="2"/>
        <v>0</v>
      </c>
      <c r="G6" s="40">
        <f>COUNTIF(Vertices[In-Degree], "&gt;= " &amp; F6) - COUNTIF(Vertices[In-Degree], "&gt;=" &amp; F7)</f>
        <v>0</v>
      </c>
      <c r="H6" s="39">
        <f t="shared" si="3"/>
        <v>0</v>
      </c>
      <c r="I6" s="40">
        <f>COUNTIF(Vertices[Out-Degree], "&gt;= " &amp; H6) - COUNTIF(Vertices[Out-Degree], "&gt;=" &amp; H7)</f>
        <v>0</v>
      </c>
      <c r="J6" s="39">
        <f t="shared" si="4"/>
        <v>0</v>
      </c>
      <c r="K6" s="40">
        <f>COUNTIF(Vertices[Betweenness Centrality], "&gt;= " &amp; J6) - COUNTIF(Vertices[Betweenness Centrality], "&gt;=" &amp; J7)</f>
        <v>0</v>
      </c>
      <c r="L6" s="39">
        <f t="shared" si="5"/>
        <v>0</v>
      </c>
      <c r="M6" s="40">
        <f>COUNTIF(Vertices[Closeness Centrality], "&gt;= " &amp; L6) - COUNTIF(Vertices[Closeness Centrality], "&gt;=" &amp; L7)</f>
        <v>0</v>
      </c>
      <c r="N6" s="39">
        <f t="shared" si="6"/>
        <v>0</v>
      </c>
      <c r="O6" s="40">
        <f>COUNTIF(Vertices[Eigenvector Centrality], "&gt;= " &amp; N6) - COUNTIF(Vertices[Eigenvector Centrality], "&gt;=" &amp; N7)</f>
        <v>0</v>
      </c>
      <c r="P6" s="39">
        <f t="shared" si="7"/>
        <v>0</v>
      </c>
      <c r="Q6" s="40">
        <f>COUNTIF(Vertices[PageRank], "&gt;= " &amp; P6) - COUNTIF(Vertices[PageRank], "&gt;=" &amp; P7)</f>
        <v>0</v>
      </c>
      <c r="R6" s="39">
        <f t="shared" si="8"/>
        <v>0</v>
      </c>
      <c r="S6" s="45">
        <f>COUNTIF(Vertices[Clustering Coefficient], "&gt;= " &amp; R6) - COUNTIF(Vertices[Clustering Coefficient], "&gt;=" &amp; R7)</f>
        <v>0</v>
      </c>
      <c r="T6" s="39" t="e">
        <f t="shared" ca="1" si="9"/>
        <v>#REF!</v>
      </c>
      <c r="U6" s="40" t="e">
        <f t="shared" ca="1" si="0"/>
        <v>#REF!</v>
      </c>
    </row>
    <row r="7" spans="1:24" x14ac:dyDescent="0.35">
      <c r="D7" s="34">
        <f t="shared" si="1"/>
        <v>0</v>
      </c>
      <c r="E7" s="3">
        <f>COUNTIF(Vertices[Degree], "&gt;= " &amp; D7) - COUNTIF(Vertices[Degree], "&gt;=" &amp; D8)</f>
        <v>0</v>
      </c>
      <c r="F7" s="41">
        <f t="shared" si="2"/>
        <v>0</v>
      </c>
      <c r="G7" s="42">
        <f>COUNTIF(Vertices[In-Degree], "&gt;= " &amp; F7) - COUNTIF(Vertices[In-Degree], "&gt;=" &amp; F8)</f>
        <v>0</v>
      </c>
      <c r="H7" s="41">
        <f t="shared" si="3"/>
        <v>0</v>
      </c>
      <c r="I7" s="42">
        <f>COUNTIF(Vertices[Out-Degree], "&gt;= " &amp; H7) - COUNTIF(Vertices[Out-Degree], "&gt;=" &amp; H8)</f>
        <v>0</v>
      </c>
      <c r="J7" s="41">
        <f t="shared" si="4"/>
        <v>0</v>
      </c>
      <c r="K7" s="42">
        <f>COUNTIF(Vertices[Betweenness Centrality], "&gt;= " &amp; J7) - COUNTIF(Vertices[Betweenness Centrality], "&gt;=" &amp; J8)</f>
        <v>0</v>
      </c>
      <c r="L7" s="41">
        <f t="shared" si="5"/>
        <v>0</v>
      </c>
      <c r="M7" s="42">
        <f>COUNTIF(Vertices[Closeness Centrality], "&gt;= " &amp; L7) - COUNTIF(Vertices[Closeness Centrality], "&gt;=" &amp; L8)</f>
        <v>0</v>
      </c>
      <c r="N7" s="41">
        <f t="shared" si="6"/>
        <v>0</v>
      </c>
      <c r="O7" s="42">
        <f>COUNTIF(Vertices[Eigenvector Centrality], "&gt;= " &amp; N7) - COUNTIF(Vertices[Eigenvector Centrality], "&gt;=" &amp; N8)</f>
        <v>0</v>
      </c>
      <c r="P7" s="41">
        <f t="shared" si="7"/>
        <v>0</v>
      </c>
      <c r="Q7" s="42">
        <f>COUNTIF(Vertices[PageRank], "&gt;= " &amp; P7) - COUNTIF(Vertices[PageRank], "&gt;=" &amp; P8)</f>
        <v>0</v>
      </c>
      <c r="R7" s="41">
        <f t="shared" si="8"/>
        <v>0</v>
      </c>
      <c r="S7" s="46">
        <f>COUNTIF(Vertices[Clustering Coefficient], "&gt;= " &amp; R7) - COUNTIF(Vertices[Clustering Coefficient], "&gt;=" &amp; R8)</f>
        <v>0</v>
      </c>
      <c r="T7" s="41" t="e">
        <f t="shared" ca="1" si="9"/>
        <v>#REF!</v>
      </c>
      <c r="U7" s="42" t="e">
        <f t="shared" ca="1" si="0"/>
        <v>#REF!</v>
      </c>
    </row>
    <row r="8" spans="1:24" x14ac:dyDescent="0.35">
      <c r="D8" s="34">
        <f t="shared" si="1"/>
        <v>0</v>
      </c>
      <c r="E8" s="3">
        <f>COUNTIF(Vertices[Degree], "&gt;= " &amp; D8) - COUNTIF(Vertices[Degree], "&gt;=" &amp; D9)</f>
        <v>0</v>
      </c>
      <c r="F8" s="39">
        <f t="shared" si="2"/>
        <v>0</v>
      </c>
      <c r="G8" s="40">
        <f>COUNTIF(Vertices[In-Degree], "&gt;= " &amp; F8) - COUNTIF(Vertices[In-Degree], "&gt;=" &amp; F9)</f>
        <v>0</v>
      </c>
      <c r="H8" s="39">
        <f t="shared" si="3"/>
        <v>0</v>
      </c>
      <c r="I8" s="40">
        <f>COUNTIF(Vertices[Out-Degree], "&gt;= " &amp; H8) - COUNTIF(Vertices[Out-Degree], "&gt;=" &amp; H9)</f>
        <v>0</v>
      </c>
      <c r="J8" s="39">
        <f t="shared" si="4"/>
        <v>0</v>
      </c>
      <c r="K8" s="40">
        <f>COUNTIF(Vertices[Betweenness Centrality], "&gt;= " &amp; J8) - COUNTIF(Vertices[Betweenness Centrality], "&gt;=" &amp; J9)</f>
        <v>0</v>
      </c>
      <c r="L8" s="39">
        <f t="shared" si="5"/>
        <v>0</v>
      </c>
      <c r="M8" s="40">
        <f>COUNTIF(Vertices[Closeness Centrality], "&gt;= " &amp; L8) - COUNTIF(Vertices[Closeness Centrality], "&gt;=" &amp; L9)</f>
        <v>0</v>
      </c>
      <c r="N8" s="39">
        <f t="shared" si="6"/>
        <v>0</v>
      </c>
      <c r="O8" s="40">
        <f>COUNTIF(Vertices[Eigenvector Centrality], "&gt;= " &amp; N8) - COUNTIF(Vertices[Eigenvector Centrality], "&gt;=" &amp; N9)</f>
        <v>0</v>
      </c>
      <c r="P8" s="39">
        <f t="shared" si="7"/>
        <v>0</v>
      </c>
      <c r="Q8" s="40">
        <f>COUNTIF(Vertices[PageRank], "&gt;= " &amp; P8) - COUNTIF(Vertices[PageRank], "&gt;=" &amp; P9)</f>
        <v>0</v>
      </c>
      <c r="R8" s="39">
        <f t="shared" si="8"/>
        <v>0</v>
      </c>
      <c r="S8" s="45">
        <f>COUNTIF(Vertices[Clustering Coefficient], "&gt;= " &amp; R8) - COUNTIF(Vertices[Clustering Coefficient], "&gt;=" &amp; R9)</f>
        <v>0</v>
      </c>
      <c r="T8" s="39" t="e">
        <f t="shared" ca="1" si="9"/>
        <v>#REF!</v>
      </c>
      <c r="U8" s="40" t="e">
        <f t="shared" ca="1" si="0"/>
        <v>#REF!</v>
      </c>
    </row>
    <row r="9" spans="1:24" x14ac:dyDescent="0.35">
      <c r="D9" s="34">
        <f t="shared" si="1"/>
        <v>0</v>
      </c>
      <c r="E9" s="3">
        <f>COUNTIF(Vertices[Degree], "&gt;= " &amp; D9) - COUNTIF(Vertices[Degree], "&gt;=" &amp; D10)</f>
        <v>0</v>
      </c>
      <c r="F9" s="41">
        <f t="shared" si="2"/>
        <v>0</v>
      </c>
      <c r="G9" s="42">
        <f>COUNTIF(Vertices[In-Degree], "&gt;= " &amp; F9) - COUNTIF(Vertices[In-Degree], "&gt;=" &amp; F10)</f>
        <v>0</v>
      </c>
      <c r="H9" s="41">
        <f t="shared" si="3"/>
        <v>0</v>
      </c>
      <c r="I9" s="42">
        <f>COUNTIF(Vertices[Out-Degree], "&gt;= " &amp; H9) - COUNTIF(Vertices[Out-Degree], "&gt;=" &amp; H10)</f>
        <v>0</v>
      </c>
      <c r="J9" s="41">
        <f t="shared" si="4"/>
        <v>0</v>
      </c>
      <c r="K9" s="42">
        <f>COUNTIF(Vertices[Betweenness Centrality], "&gt;= " &amp; J9) - COUNTIF(Vertices[Betweenness Centrality], "&gt;=" &amp; J10)</f>
        <v>0</v>
      </c>
      <c r="L9" s="41">
        <f t="shared" si="5"/>
        <v>0</v>
      </c>
      <c r="M9" s="42">
        <f>COUNTIF(Vertices[Closeness Centrality], "&gt;= " &amp; L9) - COUNTIF(Vertices[Closeness Centrality], "&gt;=" &amp; L10)</f>
        <v>0</v>
      </c>
      <c r="N9" s="41">
        <f t="shared" si="6"/>
        <v>0</v>
      </c>
      <c r="O9" s="42">
        <f>COUNTIF(Vertices[Eigenvector Centrality], "&gt;= " &amp; N9) - COUNTIF(Vertices[Eigenvector Centrality], "&gt;=" &amp; N10)</f>
        <v>0</v>
      </c>
      <c r="P9" s="41">
        <f t="shared" si="7"/>
        <v>0</v>
      </c>
      <c r="Q9" s="42">
        <f>COUNTIF(Vertices[PageRank], "&gt;= " &amp; P9) - COUNTIF(Vertices[PageRank], "&gt;=" &amp; P10)</f>
        <v>0</v>
      </c>
      <c r="R9" s="41">
        <f t="shared" si="8"/>
        <v>0</v>
      </c>
      <c r="S9" s="46">
        <f>COUNTIF(Vertices[Clustering Coefficient], "&gt;= " &amp; R9) - COUNTIF(Vertices[Clustering Coefficient], "&gt;=" &amp; R10)</f>
        <v>0</v>
      </c>
      <c r="T9" s="41" t="e">
        <f t="shared" ca="1" si="9"/>
        <v>#REF!</v>
      </c>
      <c r="U9" s="42" t="e">
        <f t="shared" ca="1" si="0"/>
        <v>#REF!</v>
      </c>
    </row>
    <row r="10" spans="1:24" x14ac:dyDescent="0.35">
      <c r="D10" s="34">
        <f t="shared" si="1"/>
        <v>0</v>
      </c>
      <c r="E10" s="3">
        <f>COUNTIF(Vertices[Degree], "&gt;= " &amp; D10) - COUNTIF(Vertices[Degree], "&gt;=" &amp; D11)</f>
        <v>0</v>
      </c>
      <c r="F10" s="39">
        <f t="shared" si="2"/>
        <v>0</v>
      </c>
      <c r="G10" s="40">
        <f>COUNTIF(Vertices[In-Degree], "&gt;= " &amp; F10) - COUNTIF(Vertices[In-Degree], "&gt;=" &amp; F11)</f>
        <v>0</v>
      </c>
      <c r="H10" s="39">
        <f t="shared" si="3"/>
        <v>0</v>
      </c>
      <c r="I10" s="40">
        <f>COUNTIF(Vertices[Out-Degree], "&gt;= " &amp; H10) - COUNTIF(Vertices[Out-Degree], "&gt;=" &amp; H11)</f>
        <v>0</v>
      </c>
      <c r="J10" s="39">
        <f t="shared" si="4"/>
        <v>0</v>
      </c>
      <c r="K10" s="40">
        <f>COUNTIF(Vertices[Betweenness Centrality], "&gt;= " &amp; J10) - COUNTIF(Vertices[Betweenness Centrality], "&gt;=" &amp; J11)</f>
        <v>0</v>
      </c>
      <c r="L10" s="39">
        <f t="shared" si="5"/>
        <v>0</v>
      </c>
      <c r="M10" s="40">
        <f>COUNTIF(Vertices[Closeness Centrality], "&gt;= " &amp; L10) - COUNTIF(Vertices[Closeness Centrality], "&gt;=" &amp; L11)</f>
        <v>0</v>
      </c>
      <c r="N10" s="39">
        <f t="shared" si="6"/>
        <v>0</v>
      </c>
      <c r="O10" s="40">
        <f>COUNTIF(Vertices[Eigenvector Centrality], "&gt;= " &amp; N10) - COUNTIF(Vertices[Eigenvector Centrality], "&gt;=" &amp; N11)</f>
        <v>0</v>
      </c>
      <c r="P10" s="39">
        <f t="shared" si="7"/>
        <v>0</v>
      </c>
      <c r="Q10" s="40">
        <f>COUNTIF(Vertices[PageRank], "&gt;= " &amp; P10) - COUNTIF(Vertices[PageRank], "&gt;=" &amp; P11)</f>
        <v>0</v>
      </c>
      <c r="R10" s="39">
        <f t="shared" si="8"/>
        <v>0</v>
      </c>
      <c r="S10" s="45">
        <f>COUNTIF(Vertices[Clustering Coefficient], "&gt;= " &amp; R10) - COUNTIF(Vertices[Clustering Coefficient], "&gt;=" &amp; R11)</f>
        <v>0</v>
      </c>
      <c r="T10" s="39" t="e">
        <f t="shared" ca="1" si="9"/>
        <v>#REF!</v>
      </c>
      <c r="U10" s="40" t="e">
        <f t="shared" ca="1" si="0"/>
        <v>#REF!</v>
      </c>
    </row>
    <row r="11" spans="1:24" x14ac:dyDescent="0.35">
      <c r="D11" s="34">
        <f t="shared" si="1"/>
        <v>0</v>
      </c>
      <c r="E11" s="3">
        <f>COUNTIF(Vertices[Degree], "&gt;= " &amp; D11) - COUNTIF(Vertices[Degree], "&gt;=" &amp; D12)</f>
        <v>0</v>
      </c>
      <c r="F11" s="41">
        <f t="shared" si="2"/>
        <v>0</v>
      </c>
      <c r="G11" s="42">
        <f>COUNTIF(Vertices[In-Degree], "&gt;= " &amp; F11) - COUNTIF(Vertices[In-Degree], "&gt;=" &amp; F12)</f>
        <v>0</v>
      </c>
      <c r="H11" s="41">
        <f t="shared" si="3"/>
        <v>0</v>
      </c>
      <c r="I11" s="42">
        <f>COUNTIF(Vertices[Out-Degree], "&gt;= " &amp; H11) - COUNTIF(Vertices[Out-Degree], "&gt;=" &amp; H12)</f>
        <v>0</v>
      </c>
      <c r="J11" s="41">
        <f t="shared" si="4"/>
        <v>0</v>
      </c>
      <c r="K11" s="42">
        <f>COUNTIF(Vertices[Betweenness Centrality], "&gt;= " &amp; J11) - COUNTIF(Vertices[Betweenness Centrality], "&gt;=" &amp; J12)</f>
        <v>0</v>
      </c>
      <c r="L11" s="41">
        <f t="shared" si="5"/>
        <v>0</v>
      </c>
      <c r="M11" s="42">
        <f>COUNTIF(Vertices[Closeness Centrality], "&gt;= " &amp; L11) - COUNTIF(Vertices[Closeness Centrality], "&gt;=" &amp; L12)</f>
        <v>0</v>
      </c>
      <c r="N11" s="41">
        <f t="shared" si="6"/>
        <v>0</v>
      </c>
      <c r="O11" s="42">
        <f>COUNTIF(Vertices[Eigenvector Centrality], "&gt;= " &amp; N11) - COUNTIF(Vertices[Eigenvector Centrality], "&gt;=" &amp; N12)</f>
        <v>0</v>
      </c>
      <c r="P11" s="41">
        <f t="shared" si="7"/>
        <v>0</v>
      </c>
      <c r="Q11" s="42">
        <f>COUNTIF(Vertices[PageRank], "&gt;= " &amp; P11) - COUNTIF(Vertices[PageRank], "&gt;=" &amp; P12)</f>
        <v>0</v>
      </c>
      <c r="R11" s="41">
        <f t="shared" si="8"/>
        <v>0</v>
      </c>
      <c r="S11" s="46">
        <f>COUNTIF(Vertices[Clustering Coefficient], "&gt;= " &amp; R11) - COUNTIF(Vertices[Clustering Coefficient], "&gt;=" &amp; R12)</f>
        <v>0</v>
      </c>
      <c r="T11" s="41" t="e">
        <f t="shared" ca="1" si="9"/>
        <v>#REF!</v>
      </c>
      <c r="U11" s="42" t="e">
        <f t="shared" ca="1" si="0"/>
        <v>#REF!</v>
      </c>
    </row>
    <row r="12" spans="1:24" x14ac:dyDescent="0.35">
      <c r="D12" s="34">
        <f t="shared" si="1"/>
        <v>0</v>
      </c>
      <c r="E12" s="3">
        <f>COUNTIF(Vertices[Degree], "&gt;= " &amp; D12) - COUNTIF(Vertices[Degree], "&gt;=" &amp; D13)</f>
        <v>0</v>
      </c>
      <c r="F12" s="39">
        <f t="shared" si="2"/>
        <v>0</v>
      </c>
      <c r="G12" s="40">
        <f>COUNTIF(Vertices[In-Degree], "&gt;= " &amp; F12) - COUNTIF(Vertices[In-Degree], "&gt;=" &amp; F13)</f>
        <v>0</v>
      </c>
      <c r="H12" s="39">
        <f t="shared" si="3"/>
        <v>0</v>
      </c>
      <c r="I12" s="40">
        <f>COUNTIF(Vertices[Out-Degree], "&gt;= " &amp; H12) - COUNTIF(Vertices[Out-Degree], "&gt;=" &amp; H13)</f>
        <v>0</v>
      </c>
      <c r="J12" s="39">
        <f t="shared" si="4"/>
        <v>0</v>
      </c>
      <c r="K12" s="40">
        <f>COUNTIF(Vertices[Betweenness Centrality], "&gt;= " &amp; J12) - COUNTIF(Vertices[Betweenness Centrality], "&gt;=" &amp; J13)</f>
        <v>0</v>
      </c>
      <c r="L12" s="39">
        <f t="shared" si="5"/>
        <v>0</v>
      </c>
      <c r="M12" s="40">
        <f>COUNTIF(Vertices[Closeness Centrality], "&gt;= " &amp; L12) - COUNTIF(Vertices[Closeness Centrality], "&gt;=" &amp; L13)</f>
        <v>0</v>
      </c>
      <c r="N12" s="39">
        <f t="shared" si="6"/>
        <v>0</v>
      </c>
      <c r="O12" s="40">
        <f>COUNTIF(Vertices[Eigenvector Centrality], "&gt;= " &amp; N12) - COUNTIF(Vertices[Eigenvector Centrality], "&gt;=" &amp; N13)</f>
        <v>0</v>
      </c>
      <c r="P12" s="39">
        <f t="shared" si="7"/>
        <v>0</v>
      </c>
      <c r="Q12" s="40">
        <f>COUNTIF(Vertices[PageRank], "&gt;= " &amp; P12) - COUNTIF(Vertices[PageRank], "&gt;=" &amp; P13)</f>
        <v>0</v>
      </c>
      <c r="R12" s="39">
        <f t="shared" si="8"/>
        <v>0</v>
      </c>
      <c r="S12" s="45">
        <f>COUNTIF(Vertices[Clustering Coefficient], "&gt;= " &amp; R12) - COUNTIF(Vertices[Clustering Coefficient], "&gt;=" &amp; R13)</f>
        <v>0</v>
      </c>
      <c r="T12" s="39" t="e">
        <f t="shared" ca="1" si="9"/>
        <v>#REF!</v>
      </c>
      <c r="U12" s="40" t="e">
        <f t="shared" ca="1" si="0"/>
        <v>#REF!</v>
      </c>
    </row>
    <row r="13" spans="1:24" x14ac:dyDescent="0.35">
      <c r="D13" s="34">
        <f t="shared" si="1"/>
        <v>0</v>
      </c>
      <c r="E13" s="3">
        <f>COUNTIF(Vertices[Degree], "&gt;= " &amp; D13) - COUNTIF(Vertices[Degree], "&gt;=" &amp; D14)</f>
        <v>0</v>
      </c>
      <c r="F13" s="41">
        <f t="shared" si="2"/>
        <v>0</v>
      </c>
      <c r="G13" s="42">
        <f>COUNTIF(Vertices[In-Degree], "&gt;= " &amp; F13) - COUNTIF(Vertices[In-Degree], "&gt;=" &amp; F14)</f>
        <v>0</v>
      </c>
      <c r="H13" s="41">
        <f t="shared" si="3"/>
        <v>0</v>
      </c>
      <c r="I13" s="42">
        <f>COUNTIF(Vertices[Out-Degree], "&gt;= " &amp; H13) - COUNTIF(Vertices[Out-Degree], "&gt;=" &amp; H14)</f>
        <v>0</v>
      </c>
      <c r="J13" s="41">
        <f t="shared" si="4"/>
        <v>0</v>
      </c>
      <c r="K13" s="42">
        <f>COUNTIF(Vertices[Betweenness Centrality], "&gt;= " &amp; J13) - COUNTIF(Vertices[Betweenness Centrality], "&gt;=" &amp; J14)</f>
        <v>0</v>
      </c>
      <c r="L13" s="41">
        <f t="shared" si="5"/>
        <v>0</v>
      </c>
      <c r="M13" s="42">
        <f>COUNTIF(Vertices[Closeness Centrality], "&gt;= " &amp; L13) - COUNTIF(Vertices[Closeness Centrality], "&gt;=" &amp; L14)</f>
        <v>0</v>
      </c>
      <c r="N13" s="41">
        <f t="shared" si="6"/>
        <v>0</v>
      </c>
      <c r="O13" s="42">
        <f>COUNTIF(Vertices[Eigenvector Centrality], "&gt;= " &amp; N13) - COUNTIF(Vertices[Eigenvector Centrality], "&gt;=" &amp; N14)</f>
        <v>0</v>
      </c>
      <c r="P13" s="41">
        <f t="shared" si="7"/>
        <v>0</v>
      </c>
      <c r="Q13" s="42">
        <f>COUNTIF(Vertices[PageRank], "&gt;= " &amp; P13) - COUNTIF(Vertices[PageRank], "&gt;=" &amp; P14)</f>
        <v>0</v>
      </c>
      <c r="R13" s="41">
        <f t="shared" si="8"/>
        <v>0</v>
      </c>
      <c r="S13" s="46">
        <f>COUNTIF(Vertices[Clustering Coefficient], "&gt;= " &amp; R13) - COUNTIF(Vertices[Clustering Coefficient], "&gt;=" &amp; R14)</f>
        <v>0</v>
      </c>
      <c r="T13" s="41" t="e">
        <f t="shared" ca="1" si="9"/>
        <v>#REF!</v>
      </c>
      <c r="U13" s="42" t="e">
        <f t="shared" ca="1" si="0"/>
        <v>#REF!</v>
      </c>
    </row>
    <row r="14" spans="1:24" x14ac:dyDescent="0.35">
      <c r="D14" s="34">
        <f t="shared" si="1"/>
        <v>0</v>
      </c>
      <c r="E14" s="3">
        <f>COUNTIF(Vertices[Degree], "&gt;= " &amp; D14) - COUNTIF(Vertices[Degree], "&gt;=" &amp; D15)</f>
        <v>0</v>
      </c>
      <c r="F14" s="39">
        <f t="shared" si="2"/>
        <v>0</v>
      </c>
      <c r="G14" s="40">
        <f>COUNTIF(Vertices[In-Degree], "&gt;= " &amp; F14) - COUNTIF(Vertices[In-Degree], "&gt;=" &amp; F15)</f>
        <v>0</v>
      </c>
      <c r="H14" s="39">
        <f t="shared" si="3"/>
        <v>0</v>
      </c>
      <c r="I14" s="40">
        <f>COUNTIF(Vertices[Out-Degree], "&gt;= " &amp; H14) - COUNTIF(Vertices[Out-Degree], "&gt;=" &amp; H15)</f>
        <v>0</v>
      </c>
      <c r="J14" s="39">
        <f t="shared" si="4"/>
        <v>0</v>
      </c>
      <c r="K14" s="40">
        <f>COUNTIF(Vertices[Betweenness Centrality], "&gt;= " &amp; J14) - COUNTIF(Vertices[Betweenness Centrality], "&gt;=" &amp; J15)</f>
        <v>0</v>
      </c>
      <c r="L14" s="39">
        <f t="shared" si="5"/>
        <v>0</v>
      </c>
      <c r="M14" s="40">
        <f>COUNTIF(Vertices[Closeness Centrality], "&gt;= " &amp; L14) - COUNTIF(Vertices[Closeness Centrality], "&gt;=" &amp; L15)</f>
        <v>0</v>
      </c>
      <c r="N14" s="39">
        <f t="shared" si="6"/>
        <v>0</v>
      </c>
      <c r="O14" s="40">
        <f>COUNTIF(Vertices[Eigenvector Centrality], "&gt;= " &amp; N14) - COUNTIF(Vertices[Eigenvector Centrality], "&gt;=" &amp; N15)</f>
        <v>0</v>
      </c>
      <c r="P14" s="39">
        <f t="shared" si="7"/>
        <v>0</v>
      </c>
      <c r="Q14" s="40">
        <f>COUNTIF(Vertices[PageRank], "&gt;= " &amp; P14) - COUNTIF(Vertices[PageRank], "&gt;=" &amp; P15)</f>
        <v>0</v>
      </c>
      <c r="R14" s="39">
        <f t="shared" si="8"/>
        <v>0</v>
      </c>
      <c r="S14" s="45">
        <f>COUNTIF(Vertices[Clustering Coefficient], "&gt;= " &amp; R14) - COUNTIF(Vertices[Clustering Coefficient], "&gt;=" &amp; R15)</f>
        <v>0</v>
      </c>
      <c r="T14" s="39" t="e">
        <f t="shared" ca="1" si="9"/>
        <v>#REF!</v>
      </c>
      <c r="U14" s="40" t="e">
        <f t="shared" ca="1" si="0"/>
        <v>#REF!</v>
      </c>
    </row>
    <row r="15" spans="1:24" x14ac:dyDescent="0.35">
      <c r="D15" s="34">
        <f t="shared" si="1"/>
        <v>0</v>
      </c>
      <c r="E15" s="3">
        <f>COUNTIF(Vertices[Degree], "&gt;= " &amp; D15) - COUNTIF(Vertices[Degree], "&gt;=" &amp; D16)</f>
        <v>0</v>
      </c>
      <c r="F15" s="41">
        <f t="shared" si="2"/>
        <v>0</v>
      </c>
      <c r="G15" s="42">
        <f>COUNTIF(Vertices[In-Degree], "&gt;= " &amp; F15) - COUNTIF(Vertices[In-Degree], "&gt;=" &amp; F16)</f>
        <v>0</v>
      </c>
      <c r="H15" s="41">
        <f t="shared" si="3"/>
        <v>0</v>
      </c>
      <c r="I15" s="42">
        <f>COUNTIF(Vertices[Out-Degree], "&gt;= " &amp; H15) - COUNTIF(Vertices[Out-Degree], "&gt;=" &amp; H16)</f>
        <v>0</v>
      </c>
      <c r="J15" s="41">
        <f t="shared" si="4"/>
        <v>0</v>
      </c>
      <c r="K15" s="42">
        <f>COUNTIF(Vertices[Betweenness Centrality], "&gt;= " &amp; J15) - COUNTIF(Vertices[Betweenness Centrality], "&gt;=" &amp; J16)</f>
        <v>0</v>
      </c>
      <c r="L15" s="41">
        <f t="shared" si="5"/>
        <v>0</v>
      </c>
      <c r="M15" s="42">
        <f>COUNTIF(Vertices[Closeness Centrality], "&gt;= " &amp; L15) - COUNTIF(Vertices[Closeness Centrality], "&gt;=" &amp; L16)</f>
        <v>0</v>
      </c>
      <c r="N15" s="41">
        <f t="shared" si="6"/>
        <v>0</v>
      </c>
      <c r="O15" s="42">
        <f>COUNTIF(Vertices[Eigenvector Centrality], "&gt;= " &amp; N15) - COUNTIF(Vertices[Eigenvector Centrality], "&gt;=" &amp; N16)</f>
        <v>0</v>
      </c>
      <c r="P15" s="41">
        <f t="shared" si="7"/>
        <v>0</v>
      </c>
      <c r="Q15" s="42">
        <f>COUNTIF(Vertices[PageRank], "&gt;= " &amp; P15) - COUNTIF(Vertices[PageRank], "&gt;=" &amp; P16)</f>
        <v>0</v>
      </c>
      <c r="R15" s="41">
        <f t="shared" si="8"/>
        <v>0</v>
      </c>
      <c r="S15" s="46">
        <f>COUNTIF(Vertices[Clustering Coefficient], "&gt;= " &amp; R15) - COUNTIF(Vertices[Clustering Coefficient], "&gt;=" &amp; R16)</f>
        <v>0</v>
      </c>
      <c r="T15" s="41" t="e">
        <f t="shared" ca="1" si="9"/>
        <v>#REF!</v>
      </c>
      <c r="U15" s="42" t="e">
        <f t="shared" ca="1" si="0"/>
        <v>#REF!</v>
      </c>
    </row>
    <row r="16" spans="1:24" x14ac:dyDescent="0.35">
      <c r="D16" s="34">
        <f t="shared" si="1"/>
        <v>0</v>
      </c>
      <c r="E16" s="3">
        <f>COUNTIF(Vertices[Degree], "&gt;= " &amp; D16) - COUNTIF(Vertices[Degree], "&gt;=" &amp; D17)</f>
        <v>0</v>
      </c>
      <c r="F16" s="39">
        <f t="shared" si="2"/>
        <v>0</v>
      </c>
      <c r="G16" s="40">
        <f>COUNTIF(Vertices[In-Degree], "&gt;= " &amp; F16) - COUNTIF(Vertices[In-Degree], "&gt;=" &amp; F17)</f>
        <v>0</v>
      </c>
      <c r="H16" s="39">
        <f t="shared" si="3"/>
        <v>0</v>
      </c>
      <c r="I16" s="40">
        <f>COUNTIF(Vertices[Out-Degree], "&gt;= " &amp; H16) - COUNTIF(Vertices[Out-Degree], "&gt;=" &amp; H17)</f>
        <v>0</v>
      </c>
      <c r="J16" s="39">
        <f t="shared" si="4"/>
        <v>0</v>
      </c>
      <c r="K16" s="40">
        <f>COUNTIF(Vertices[Betweenness Centrality], "&gt;= " &amp; J16) - COUNTIF(Vertices[Betweenness Centrality], "&gt;=" &amp; J17)</f>
        <v>0</v>
      </c>
      <c r="L16" s="39">
        <f t="shared" si="5"/>
        <v>0</v>
      </c>
      <c r="M16" s="40">
        <f>COUNTIF(Vertices[Closeness Centrality], "&gt;= " &amp; L16) - COUNTIF(Vertices[Closeness Centrality], "&gt;=" &amp; L17)</f>
        <v>0</v>
      </c>
      <c r="N16" s="39">
        <f t="shared" si="6"/>
        <v>0</v>
      </c>
      <c r="O16" s="40">
        <f>COUNTIF(Vertices[Eigenvector Centrality], "&gt;= " &amp; N16) - COUNTIF(Vertices[Eigenvector Centrality], "&gt;=" &amp; N17)</f>
        <v>0</v>
      </c>
      <c r="P16" s="39">
        <f t="shared" si="7"/>
        <v>0</v>
      </c>
      <c r="Q16" s="40">
        <f>COUNTIF(Vertices[PageRank], "&gt;= " &amp; P16) - COUNTIF(Vertices[PageRank], "&gt;=" &amp; P17)</f>
        <v>0</v>
      </c>
      <c r="R16" s="39">
        <f t="shared" si="8"/>
        <v>0</v>
      </c>
      <c r="S16" s="45">
        <f>COUNTIF(Vertices[Clustering Coefficient], "&gt;= " &amp; R16) - COUNTIF(Vertices[Clustering Coefficient], "&gt;=" &amp; R17)</f>
        <v>0</v>
      </c>
      <c r="T16" s="39" t="e">
        <f t="shared" ca="1" si="9"/>
        <v>#REF!</v>
      </c>
      <c r="U16" s="40" t="e">
        <f t="shared" ca="1" si="0"/>
        <v>#REF!</v>
      </c>
    </row>
    <row r="17" spans="1:21" x14ac:dyDescent="0.35">
      <c r="D17" s="34">
        <f t="shared" si="1"/>
        <v>0</v>
      </c>
      <c r="E17" s="3">
        <f>COUNTIF(Vertices[Degree], "&gt;= " &amp; D17) - COUNTIF(Vertices[Degree], "&gt;=" &amp; D18)</f>
        <v>0</v>
      </c>
      <c r="F17" s="41">
        <f t="shared" si="2"/>
        <v>0</v>
      </c>
      <c r="G17" s="42">
        <f>COUNTIF(Vertices[In-Degree], "&gt;= " &amp; F17) - COUNTIF(Vertices[In-Degree], "&gt;=" &amp; F18)</f>
        <v>0</v>
      </c>
      <c r="H17" s="41">
        <f t="shared" si="3"/>
        <v>0</v>
      </c>
      <c r="I17" s="42">
        <f>COUNTIF(Vertices[Out-Degree], "&gt;= " &amp; H17) - COUNTIF(Vertices[Out-Degree], "&gt;=" &amp; H18)</f>
        <v>0</v>
      </c>
      <c r="J17" s="41">
        <f t="shared" si="4"/>
        <v>0</v>
      </c>
      <c r="K17" s="42">
        <f>COUNTIF(Vertices[Betweenness Centrality], "&gt;= " &amp; J17) - COUNTIF(Vertices[Betweenness Centrality], "&gt;=" &amp; J18)</f>
        <v>0</v>
      </c>
      <c r="L17" s="41">
        <f t="shared" si="5"/>
        <v>0</v>
      </c>
      <c r="M17" s="42">
        <f>COUNTIF(Vertices[Closeness Centrality], "&gt;= " &amp; L17) - COUNTIF(Vertices[Closeness Centrality], "&gt;=" &amp; L18)</f>
        <v>0</v>
      </c>
      <c r="N17" s="41">
        <f t="shared" si="6"/>
        <v>0</v>
      </c>
      <c r="O17" s="42">
        <f>COUNTIF(Vertices[Eigenvector Centrality], "&gt;= " &amp; N17) - COUNTIF(Vertices[Eigenvector Centrality], "&gt;=" &amp; N18)</f>
        <v>0</v>
      </c>
      <c r="P17" s="41">
        <f t="shared" si="7"/>
        <v>0</v>
      </c>
      <c r="Q17" s="42">
        <f>COUNTIF(Vertices[PageRank], "&gt;= " &amp; P17) - COUNTIF(Vertices[PageRank], "&gt;=" &amp; P18)</f>
        <v>0</v>
      </c>
      <c r="R17" s="41">
        <f t="shared" si="8"/>
        <v>0</v>
      </c>
      <c r="S17" s="46">
        <f>COUNTIF(Vertices[Clustering Coefficient], "&gt;= " &amp; R17) - COUNTIF(Vertices[Clustering Coefficient], "&gt;=" &amp; R18)</f>
        <v>0</v>
      </c>
      <c r="T17" s="41" t="e">
        <f t="shared" ca="1" si="9"/>
        <v>#REF!</v>
      </c>
      <c r="U17" s="42" t="e">
        <f t="shared" ca="1" si="0"/>
        <v>#REF!</v>
      </c>
    </row>
    <row r="18" spans="1:21" x14ac:dyDescent="0.35">
      <c r="D18" s="34">
        <f t="shared" si="1"/>
        <v>0</v>
      </c>
      <c r="E18" s="3">
        <f>COUNTIF(Vertices[Degree], "&gt;= " &amp; D18) - COUNTIF(Vertices[Degree], "&gt;=" &amp; D19)</f>
        <v>0</v>
      </c>
      <c r="F18" s="39">
        <f t="shared" si="2"/>
        <v>0</v>
      </c>
      <c r="G18" s="40">
        <f>COUNTIF(Vertices[In-Degree], "&gt;= " &amp; F18) - COUNTIF(Vertices[In-Degree], "&gt;=" &amp; F19)</f>
        <v>0</v>
      </c>
      <c r="H18" s="39">
        <f t="shared" si="3"/>
        <v>0</v>
      </c>
      <c r="I18" s="40">
        <f>COUNTIF(Vertices[Out-Degree], "&gt;= " &amp; H18) - COUNTIF(Vertices[Out-Degree], "&gt;=" &amp; H19)</f>
        <v>0</v>
      </c>
      <c r="J18" s="39">
        <f t="shared" si="4"/>
        <v>0</v>
      </c>
      <c r="K18" s="40">
        <f>COUNTIF(Vertices[Betweenness Centrality], "&gt;= " &amp; J18) - COUNTIF(Vertices[Betweenness Centrality], "&gt;=" &amp; J19)</f>
        <v>0</v>
      </c>
      <c r="L18" s="39">
        <f t="shared" si="5"/>
        <v>0</v>
      </c>
      <c r="M18" s="40">
        <f>COUNTIF(Vertices[Closeness Centrality], "&gt;= " &amp; L18) - COUNTIF(Vertices[Closeness Centrality], "&gt;=" &amp; L19)</f>
        <v>0</v>
      </c>
      <c r="N18" s="39">
        <f t="shared" si="6"/>
        <v>0</v>
      </c>
      <c r="O18" s="40">
        <f>COUNTIF(Vertices[Eigenvector Centrality], "&gt;= " &amp; N18) - COUNTIF(Vertices[Eigenvector Centrality], "&gt;=" &amp; N19)</f>
        <v>0</v>
      </c>
      <c r="P18" s="39">
        <f t="shared" si="7"/>
        <v>0</v>
      </c>
      <c r="Q18" s="40">
        <f>COUNTIF(Vertices[PageRank], "&gt;= " &amp; P18) - COUNTIF(Vertices[PageRank], "&gt;=" &amp; P19)</f>
        <v>0</v>
      </c>
      <c r="R18" s="39">
        <f t="shared" si="8"/>
        <v>0</v>
      </c>
      <c r="S18" s="45">
        <f>COUNTIF(Vertices[Clustering Coefficient], "&gt;= " &amp; R18) - COUNTIF(Vertices[Clustering Coefficient], "&gt;=" &amp; R19)</f>
        <v>0</v>
      </c>
      <c r="T18" s="39" t="e">
        <f t="shared" ca="1" si="9"/>
        <v>#REF!</v>
      </c>
      <c r="U18" s="40" t="e">
        <f t="shared" ca="1" si="0"/>
        <v>#REF!</v>
      </c>
    </row>
    <row r="19" spans="1:21" x14ac:dyDescent="0.35">
      <c r="D19" s="34">
        <f t="shared" si="1"/>
        <v>0</v>
      </c>
      <c r="E19" s="3">
        <f>COUNTIF(Vertices[Degree], "&gt;= " &amp; D19) - COUNTIF(Vertices[Degree], "&gt;=" &amp; D20)</f>
        <v>0</v>
      </c>
      <c r="F19" s="41">
        <f t="shared" si="2"/>
        <v>0</v>
      </c>
      <c r="G19" s="42">
        <f>COUNTIF(Vertices[In-Degree], "&gt;= " &amp; F19) - COUNTIF(Vertices[In-Degree], "&gt;=" &amp; F20)</f>
        <v>0</v>
      </c>
      <c r="H19" s="41">
        <f t="shared" si="3"/>
        <v>0</v>
      </c>
      <c r="I19" s="42">
        <f>COUNTIF(Vertices[Out-Degree], "&gt;= " &amp; H19) - COUNTIF(Vertices[Out-Degree], "&gt;=" &amp; H20)</f>
        <v>0</v>
      </c>
      <c r="J19" s="41">
        <f t="shared" si="4"/>
        <v>0</v>
      </c>
      <c r="K19" s="42">
        <f>COUNTIF(Vertices[Betweenness Centrality], "&gt;= " &amp; J19) - COUNTIF(Vertices[Betweenness Centrality], "&gt;=" &amp; J20)</f>
        <v>0</v>
      </c>
      <c r="L19" s="41">
        <f t="shared" si="5"/>
        <v>0</v>
      </c>
      <c r="M19" s="42">
        <f>COUNTIF(Vertices[Closeness Centrality], "&gt;= " &amp; L19) - COUNTIF(Vertices[Closeness Centrality], "&gt;=" &amp; L20)</f>
        <v>0</v>
      </c>
      <c r="N19" s="41">
        <f t="shared" si="6"/>
        <v>0</v>
      </c>
      <c r="O19" s="42">
        <f>COUNTIF(Vertices[Eigenvector Centrality], "&gt;= " &amp; N19) - COUNTIF(Vertices[Eigenvector Centrality], "&gt;=" &amp; N20)</f>
        <v>0</v>
      </c>
      <c r="P19" s="41">
        <f t="shared" si="7"/>
        <v>0</v>
      </c>
      <c r="Q19" s="42">
        <f>COUNTIF(Vertices[PageRank], "&gt;= " &amp; P19) - COUNTIF(Vertices[PageRank], "&gt;=" &amp; P20)</f>
        <v>0</v>
      </c>
      <c r="R19" s="41">
        <f t="shared" si="8"/>
        <v>0</v>
      </c>
      <c r="S19" s="46">
        <f>COUNTIF(Vertices[Clustering Coefficient], "&gt;= " &amp; R19) - COUNTIF(Vertices[Clustering Coefficient], "&gt;=" &amp; R20)</f>
        <v>0</v>
      </c>
      <c r="T19" s="41" t="e">
        <f t="shared" ca="1" si="9"/>
        <v>#REF!</v>
      </c>
      <c r="U19" s="42" t="e">
        <f t="shared" ca="1" si="0"/>
        <v>#REF!</v>
      </c>
    </row>
    <row r="20" spans="1:21" x14ac:dyDescent="0.35">
      <c r="D20" s="34">
        <f t="shared" si="1"/>
        <v>0</v>
      </c>
      <c r="E20" s="3">
        <f>COUNTIF(Vertices[Degree], "&gt;= " &amp; D20) - COUNTIF(Vertices[Degree], "&gt;=" &amp; D21)</f>
        <v>0</v>
      </c>
      <c r="F20" s="39">
        <f t="shared" si="2"/>
        <v>0</v>
      </c>
      <c r="G20" s="40">
        <f>COUNTIF(Vertices[In-Degree], "&gt;= " &amp; F20) - COUNTIF(Vertices[In-Degree], "&gt;=" &amp; F21)</f>
        <v>0</v>
      </c>
      <c r="H20" s="39">
        <f t="shared" si="3"/>
        <v>0</v>
      </c>
      <c r="I20" s="40">
        <f>COUNTIF(Vertices[Out-Degree], "&gt;= " &amp; H20) - COUNTIF(Vertices[Out-Degree], "&gt;=" &amp; H21)</f>
        <v>0</v>
      </c>
      <c r="J20" s="39">
        <f t="shared" si="4"/>
        <v>0</v>
      </c>
      <c r="K20" s="40">
        <f>COUNTIF(Vertices[Betweenness Centrality], "&gt;= " &amp; J20) - COUNTIF(Vertices[Betweenness Centrality], "&gt;=" &amp; J21)</f>
        <v>0</v>
      </c>
      <c r="L20" s="39">
        <f t="shared" si="5"/>
        <v>0</v>
      </c>
      <c r="M20" s="40">
        <f>COUNTIF(Vertices[Closeness Centrality], "&gt;= " &amp; L20) - COUNTIF(Vertices[Closeness Centrality], "&gt;=" &amp; L21)</f>
        <v>0</v>
      </c>
      <c r="N20" s="39">
        <f t="shared" si="6"/>
        <v>0</v>
      </c>
      <c r="O20" s="40">
        <f>COUNTIF(Vertices[Eigenvector Centrality], "&gt;= " &amp; N20) - COUNTIF(Vertices[Eigenvector Centrality], "&gt;=" &amp; N21)</f>
        <v>0</v>
      </c>
      <c r="P20" s="39">
        <f t="shared" si="7"/>
        <v>0</v>
      </c>
      <c r="Q20" s="40">
        <f>COUNTIF(Vertices[PageRank], "&gt;= " &amp; P20) - COUNTIF(Vertices[PageRank], "&gt;=" &amp; P21)</f>
        <v>0</v>
      </c>
      <c r="R20" s="39">
        <f t="shared" si="8"/>
        <v>0</v>
      </c>
      <c r="S20" s="45">
        <f>COUNTIF(Vertices[Clustering Coefficient], "&gt;= " &amp; R20) - COUNTIF(Vertices[Clustering Coefficient], "&gt;=" &amp; R21)</f>
        <v>0</v>
      </c>
      <c r="T20" s="39" t="e">
        <f t="shared" ca="1" si="9"/>
        <v>#REF!</v>
      </c>
      <c r="U20" s="40" t="e">
        <f t="shared" ca="1" si="0"/>
        <v>#REF!</v>
      </c>
    </row>
    <row r="21" spans="1:21" x14ac:dyDescent="0.35">
      <c r="D21" s="34">
        <f t="shared" si="1"/>
        <v>0</v>
      </c>
      <c r="E21" s="3">
        <f>COUNTIF(Vertices[Degree], "&gt;= " &amp; D21) - COUNTIF(Vertices[Degree], "&gt;=" &amp; D22)</f>
        <v>0</v>
      </c>
      <c r="F21" s="41">
        <f t="shared" si="2"/>
        <v>0</v>
      </c>
      <c r="G21" s="42">
        <f>COUNTIF(Vertices[In-Degree], "&gt;= " &amp; F21) - COUNTIF(Vertices[In-Degree], "&gt;=" &amp; F22)</f>
        <v>0</v>
      </c>
      <c r="H21" s="41">
        <f t="shared" si="3"/>
        <v>0</v>
      </c>
      <c r="I21" s="42">
        <f>COUNTIF(Vertices[Out-Degree], "&gt;= " &amp; H21) - COUNTIF(Vertices[Out-Degree], "&gt;=" &amp; H22)</f>
        <v>0</v>
      </c>
      <c r="J21" s="41">
        <f t="shared" si="4"/>
        <v>0</v>
      </c>
      <c r="K21" s="42">
        <f>COUNTIF(Vertices[Betweenness Centrality], "&gt;= " &amp; J21) - COUNTIF(Vertices[Betweenness Centrality], "&gt;=" &amp; J22)</f>
        <v>0</v>
      </c>
      <c r="L21" s="41">
        <f t="shared" si="5"/>
        <v>0</v>
      </c>
      <c r="M21" s="42">
        <f>COUNTIF(Vertices[Closeness Centrality], "&gt;= " &amp; L21) - COUNTIF(Vertices[Closeness Centrality], "&gt;=" &amp; L22)</f>
        <v>0</v>
      </c>
      <c r="N21" s="41">
        <f t="shared" si="6"/>
        <v>0</v>
      </c>
      <c r="O21" s="42">
        <f>COUNTIF(Vertices[Eigenvector Centrality], "&gt;= " &amp; N21) - COUNTIF(Vertices[Eigenvector Centrality], "&gt;=" &amp; N22)</f>
        <v>0</v>
      </c>
      <c r="P21" s="41">
        <f t="shared" si="7"/>
        <v>0</v>
      </c>
      <c r="Q21" s="42">
        <f>COUNTIF(Vertices[PageRank], "&gt;= " &amp; P21) - COUNTIF(Vertices[PageRank], "&gt;=" &amp; P22)</f>
        <v>0</v>
      </c>
      <c r="R21" s="41">
        <f t="shared" si="8"/>
        <v>0</v>
      </c>
      <c r="S21" s="46">
        <f>COUNTIF(Vertices[Clustering Coefficient], "&gt;= " &amp; R21) - COUNTIF(Vertices[Clustering Coefficient], "&gt;=" &amp; R22)</f>
        <v>0</v>
      </c>
      <c r="T21" s="41" t="e">
        <f t="shared" ca="1" si="9"/>
        <v>#REF!</v>
      </c>
      <c r="U21" s="42" t="e">
        <f t="shared" ca="1" si="0"/>
        <v>#REF!</v>
      </c>
    </row>
    <row r="22" spans="1:21" x14ac:dyDescent="0.35">
      <c r="D22" s="34">
        <f t="shared" si="1"/>
        <v>0</v>
      </c>
      <c r="E22" s="3">
        <f>COUNTIF(Vertices[Degree], "&gt;= " &amp; D22) - COUNTIF(Vertices[Degree], "&gt;=" &amp; D23)</f>
        <v>0</v>
      </c>
      <c r="F22" s="39">
        <f t="shared" si="2"/>
        <v>0</v>
      </c>
      <c r="G22" s="40">
        <f>COUNTIF(Vertices[In-Degree], "&gt;= " &amp; F22) - COUNTIF(Vertices[In-Degree], "&gt;=" &amp; F23)</f>
        <v>0</v>
      </c>
      <c r="H22" s="39">
        <f t="shared" si="3"/>
        <v>0</v>
      </c>
      <c r="I22" s="40">
        <f>COUNTIF(Vertices[Out-Degree], "&gt;= " &amp; H22) - COUNTIF(Vertices[Out-Degree], "&gt;=" &amp; H23)</f>
        <v>0</v>
      </c>
      <c r="J22" s="39">
        <f t="shared" si="4"/>
        <v>0</v>
      </c>
      <c r="K22" s="40">
        <f>COUNTIF(Vertices[Betweenness Centrality], "&gt;= " &amp; J22) - COUNTIF(Vertices[Betweenness Centrality], "&gt;=" &amp; J23)</f>
        <v>0</v>
      </c>
      <c r="L22" s="39">
        <f t="shared" si="5"/>
        <v>0</v>
      </c>
      <c r="M22" s="40">
        <f>COUNTIF(Vertices[Closeness Centrality], "&gt;= " &amp; L22) - COUNTIF(Vertices[Closeness Centrality], "&gt;=" &amp; L23)</f>
        <v>0</v>
      </c>
      <c r="N22" s="39">
        <f t="shared" si="6"/>
        <v>0</v>
      </c>
      <c r="O22" s="40">
        <f>COUNTIF(Vertices[Eigenvector Centrality], "&gt;= " &amp; N22) - COUNTIF(Vertices[Eigenvector Centrality], "&gt;=" &amp; N23)</f>
        <v>0</v>
      </c>
      <c r="P22" s="39">
        <f t="shared" si="7"/>
        <v>0</v>
      </c>
      <c r="Q22" s="40">
        <f>COUNTIF(Vertices[PageRank], "&gt;= " &amp; P22) - COUNTIF(Vertices[PageRank], "&gt;=" &amp; P23)</f>
        <v>0</v>
      </c>
      <c r="R22" s="39">
        <f t="shared" si="8"/>
        <v>0</v>
      </c>
      <c r="S22" s="45">
        <f>COUNTIF(Vertices[Clustering Coefficient], "&gt;= " &amp; R22) - COUNTIF(Vertices[Clustering Coefficient], "&gt;=" &amp; R23)</f>
        <v>0</v>
      </c>
      <c r="T22" s="39" t="e">
        <f t="shared" ca="1" si="9"/>
        <v>#REF!</v>
      </c>
      <c r="U22" s="40" t="e">
        <f t="shared" ca="1" si="0"/>
        <v>#REF!</v>
      </c>
    </row>
    <row r="23" spans="1:21" x14ac:dyDescent="0.35">
      <c r="D23" s="34">
        <f t="shared" si="1"/>
        <v>0</v>
      </c>
      <c r="E23" s="3">
        <f>COUNTIF(Vertices[Degree], "&gt;= " &amp; D23) - COUNTIF(Vertices[Degree], "&gt;=" &amp; D24)</f>
        <v>0</v>
      </c>
      <c r="F23" s="41">
        <f t="shared" si="2"/>
        <v>0</v>
      </c>
      <c r="G23" s="42">
        <f>COUNTIF(Vertices[In-Degree], "&gt;= " &amp; F23) - COUNTIF(Vertices[In-Degree], "&gt;=" &amp; F24)</f>
        <v>0</v>
      </c>
      <c r="H23" s="41">
        <f t="shared" si="3"/>
        <v>0</v>
      </c>
      <c r="I23" s="42">
        <f>COUNTIF(Vertices[Out-Degree], "&gt;= " &amp; H23) - COUNTIF(Vertices[Out-Degree], "&gt;=" &amp; H24)</f>
        <v>0</v>
      </c>
      <c r="J23" s="41">
        <f t="shared" si="4"/>
        <v>0</v>
      </c>
      <c r="K23" s="42">
        <f>COUNTIF(Vertices[Betweenness Centrality], "&gt;= " &amp; J23) - COUNTIF(Vertices[Betweenness Centrality], "&gt;=" &amp; J24)</f>
        <v>0</v>
      </c>
      <c r="L23" s="41">
        <f t="shared" si="5"/>
        <v>0</v>
      </c>
      <c r="M23" s="42">
        <f>COUNTIF(Vertices[Closeness Centrality], "&gt;= " &amp; L23) - COUNTIF(Vertices[Closeness Centrality], "&gt;=" &amp; L24)</f>
        <v>0</v>
      </c>
      <c r="N23" s="41">
        <f t="shared" si="6"/>
        <v>0</v>
      </c>
      <c r="O23" s="42">
        <f>COUNTIF(Vertices[Eigenvector Centrality], "&gt;= " &amp; N23) - COUNTIF(Vertices[Eigenvector Centrality], "&gt;=" &amp; N24)</f>
        <v>0</v>
      </c>
      <c r="P23" s="41">
        <f t="shared" si="7"/>
        <v>0</v>
      </c>
      <c r="Q23" s="42">
        <f>COUNTIF(Vertices[PageRank], "&gt;= " &amp; P23) - COUNTIF(Vertices[PageRank], "&gt;=" &amp; P24)</f>
        <v>0</v>
      </c>
      <c r="R23" s="41">
        <f t="shared" si="8"/>
        <v>0</v>
      </c>
      <c r="S23" s="46">
        <f>COUNTIF(Vertices[Clustering Coefficient], "&gt;= " &amp; R23) - COUNTIF(Vertices[Clustering Coefficient], "&gt;=" &amp; R24)</f>
        <v>0</v>
      </c>
      <c r="T23" s="41" t="e">
        <f t="shared" ca="1" si="9"/>
        <v>#REF!</v>
      </c>
      <c r="U23" s="42" t="e">
        <f t="shared" ca="1" si="0"/>
        <v>#REF!</v>
      </c>
    </row>
    <row r="24" spans="1:21" x14ac:dyDescent="0.35">
      <c r="D24" s="34">
        <f t="shared" si="1"/>
        <v>0</v>
      </c>
      <c r="E24" s="3">
        <f>COUNTIF(Vertices[Degree], "&gt;= " &amp; D24) - COUNTIF(Vertices[Degree], "&gt;=" &amp; D25)</f>
        <v>0</v>
      </c>
      <c r="F24" s="39">
        <f t="shared" si="2"/>
        <v>0</v>
      </c>
      <c r="G24" s="40">
        <f>COUNTIF(Vertices[In-Degree], "&gt;= " &amp; F24) - COUNTIF(Vertices[In-Degree], "&gt;=" &amp; F25)</f>
        <v>0</v>
      </c>
      <c r="H24" s="39">
        <f t="shared" si="3"/>
        <v>0</v>
      </c>
      <c r="I24" s="40">
        <f>COUNTIF(Vertices[Out-Degree], "&gt;= " &amp; H24) - COUNTIF(Vertices[Out-Degree], "&gt;=" &amp; H25)</f>
        <v>0</v>
      </c>
      <c r="J24" s="39">
        <f t="shared" si="4"/>
        <v>0</v>
      </c>
      <c r="K24" s="40">
        <f>COUNTIF(Vertices[Betweenness Centrality], "&gt;= " &amp; J24) - COUNTIF(Vertices[Betweenness Centrality], "&gt;=" &amp; J25)</f>
        <v>0</v>
      </c>
      <c r="L24" s="39">
        <f t="shared" si="5"/>
        <v>0</v>
      </c>
      <c r="M24" s="40">
        <f>COUNTIF(Vertices[Closeness Centrality], "&gt;= " &amp; L24) - COUNTIF(Vertices[Closeness Centrality], "&gt;=" &amp; L25)</f>
        <v>0</v>
      </c>
      <c r="N24" s="39">
        <f t="shared" si="6"/>
        <v>0</v>
      </c>
      <c r="O24" s="40">
        <f>COUNTIF(Vertices[Eigenvector Centrality], "&gt;= " &amp; N24) - COUNTIF(Vertices[Eigenvector Centrality], "&gt;=" &amp; N25)</f>
        <v>0</v>
      </c>
      <c r="P24" s="39">
        <f t="shared" si="7"/>
        <v>0</v>
      </c>
      <c r="Q24" s="40">
        <f>COUNTIF(Vertices[PageRank], "&gt;= " &amp; P24) - COUNTIF(Vertices[PageRank], "&gt;=" &amp; P25)</f>
        <v>0</v>
      </c>
      <c r="R24" s="39">
        <f t="shared" si="8"/>
        <v>0</v>
      </c>
      <c r="S24" s="45">
        <f>COUNTIF(Vertices[Clustering Coefficient], "&gt;= " &amp; R24) - COUNTIF(Vertices[Clustering Coefficient], "&gt;=" &amp; R25)</f>
        <v>0</v>
      </c>
      <c r="T24" s="39" t="e">
        <f t="shared" ca="1" si="9"/>
        <v>#REF!</v>
      </c>
      <c r="U24" s="40" t="e">
        <f t="shared" ca="1" si="0"/>
        <v>#REF!</v>
      </c>
    </row>
    <row r="25" spans="1:21" x14ac:dyDescent="0.35">
      <c r="D25" s="34">
        <f t="shared" si="1"/>
        <v>0</v>
      </c>
      <c r="E25" s="3">
        <f>COUNTIF(Vertices[Degree], "&gt;= " &amp; D25) - COUNTIF(Vertices[Degree], "&gt;=" &amp; D26)</f>
        <v>0</v>
      </c>
      <c r="F25" s="41">
        <f t="shared" si="2"/>
        <v>0</v>
      </c>
      <c r="G25" s="42">
        <f>COUNTIF(Vertices[In-Degree], "&gt;= " &amp; F25) - COUNTIF(Vertices[In-Degree], "&gt;=" &amp; F26)</f>
        <v>0</v>
      </c>
      <c r="H25" s="41">
        <f t="shared" si="3"/>
        <v>0</v>
      </c>
      <c r="I25" s="42">
        <f>COUNTIF(Vertices[Out-Degree], "&gt;= " &amp; H25) - COUNTIF(Vertices[Out-Degree], "&gt;=" &amp; H26)</f>
        <v>0</v>
      </c>
      <c r="J25" s="41">
        <f t="shared" si="4"/>
        <v>0</v>
      </c>
      <c r="K25" s="42">
        <f>COUNTIF(Vertices[Betweenness Centrality], "&gt;= " &amp; J25) - COUNTIF(Vertices[Betweenness Centrality], "&gt;=" &amp; J26)</f>
        <v>0</v>
      </c>
      <c r="L25" s="41">
        <f t="shared" si="5"/>
        <v>0</v>
      </c>
      <c r="M25" s="42">
        <f>COUNTIF(Vertices[Closeness Centrality], "&gt;= " &amp; L25) - COUNTIF(Vertices[Closeness Centrality], "&gt;=" &amp; L26)</f>
        <v>0</v>
      </c>
      <c r="N25" s="41">
        <f t="shared" si="6"/>
        <v>0</v>
      </c>
      <c r="O25" s="42">
        <f>COUNTIF(Vertices[Eigenvector Centrality], "&gt;= " &amp; N25) - COUNTIF(Vertices[Eigenvector Centrality], "&gt;=" &amp; N26)</f>
        <v>0</v>
      </c>
      <c r="P25" s="41">
        <f t="shared" si="7"/>
        <v>0</v>
      </c>
      <c r="Q25" s="42">
        <f>COUNTIF(Vertices[PageRank], "&gt;= " &amp; P25) - COUNTIF(Vertices[PageRank], "&gt;=" &amp; P26)</f>
        <v>0</v>
      </c>
      <c r="R25" s="41">
        <f t="shared" si="8"/>
        <v>0</v>
      </c>
      <c r="S25" s="46">
        <f>COUNTIF(Vertices[Clustering Coefficient], "&gt;= " &amp; R25) - COUNTIF(Vertices[Clustering Coefficient], "&gt;=" &amp; R26)</f>
        <v>0</v>
      </c>
      <c r="T25" s="41" t="e">
        <f t="shared" ca="1" si="9"/>
        <v>#REF!</v>
      </c>
      <c r="U25" s="42" t="e">
        <f t="shared" ca="1" si="0"/>
        <v>#REF!</v>
      </c>
    </row>
    <row r="26" spans="1:21" x14ac:dyDescent="0.35">
      <c r="D26" s="34">
        <f t="shared" si="1"/>
        <v>0</v>
      </c>
      <c r="E26" s="3">
        <f>COUNTIF(Vertices[Degree], "&gt;= " &amp; D26) - COUNTIF(Vertices[Degree], "&gt;=" &amp; D27)</f>
        <v>0</v>
      </c>
      <c r="F26" s="39">
        <f t="shared" si="2"/>
        <v>0</v>
      </c>
      <c r="G26" s="40">
        <f>COUNTIF(Vertices[In-Degree], "&gt;= " &amp; F26) - COUNTIF(Vertices[In-Degree], "&gt;=" &amp; F27)</f>
        <v>0</v>
      </c>
      <c r="H26" s="39">
        <f t="shared" si="3"/>
        <v>0</v>
      </c>
      <c r="I26" s="40">
        <f>COUNTIF(Vertices[Out-Degree], "&gt;= " &amp; H26) - COUNTIF(Vertices[Out-Degree], "&gt;=" &amp; H27)</f>
        <v>0</v>
      </c>
      <c r="J26" s="39">
        <f t="shared" si="4"/>
        <v>0</v>
      </c>
      <c r="K26" s="40">
        <f>COUNTIF(Vertices[Betweenness Centrality], "&gt;= " &amp; J26) - COUNTIF(Vertices[Betweenness Centrality], "&gt;=" &amp; J27)</f>
        <v>0</v>
      </c>
      <c r="L26" s="39">
        <f t="shared" si="5"/>
        <v>0</v>
      </c>
      <c r="M26" s="40">
        <f>COUNTIF(Vertices[Closeness Centrality], "&gt;= " &amp; L26) - COUNTIF(Vertices[Closeness Centrality], "&gt;=" &amp; L27)</f>
        <v>0</v>
      </c>
      <c r="N26" s="39">
        <f t="shared" si="6"/>
        <v>0</v>
      </c>
      <c r="O26" s="40">
        <f>COUNTIF(Vertices[Eigenvector Centrality], "&gt;= " &amp; N26) - COUNTIF(Vertices[Eigenvector Centrality], "&gt;=" &amp; N27)</f>
        <v>0</v>
      </c>
      <c r="P26" s="39">
        <f t="shared" si="7"/>
        <v>0</v>
      </c>
      <c r="Q26" s="40">
        <f>COUNTIF(Vertices[PageRank], "&gt;= " &amp; P26) - COUNTIF(Vertices[PageRank], "&gt;=" &amp; P27)</f>
        <v>0</v>
      </c>
      <c r="R26" s="39">
        <f t="shared" si="8"/>
        <v>0</v>
      </c>
      <c r="S26" s="45">
        <f>COUNTIF(Vertices[Clustering Coefficient], "&gt;= " &amp; R26) - COUNTIF(Vertices[Clustering Coefficient], "&gt;=" &amp; R27)</f>
        <v>0</v>
      </c>
      <c r="T26" s="39" t="e">
        <f t="shared" ca="1" si="9"/>
        <v>#REF!</v>
      </c>
      <c r="U26" s="40" t="e">
        <f t="shared" ca="1" si="0"/>
        <v>#REF!</v>
      </c>
    </row>
    <row r="27" spans="1:21" x14ac:dyDescent="0.35">
      <c r="D27" s="34">
        <f t="shared" si="1"/>
        <v>0</v>
      </c>
      <c r="E27" s="3">
        <f>COUNTIF(Vertices[Degree], "&gt;= " &amp; D27) - COUNTIF(Vertices[Degree], "&gt;=" &amp; D28)</f>
        <v>0</v>
      </c>
      <c r="F27" s="41">
        <f t="shared" si="2"/>
        <v>0</v>
      </c>
      <c r="G27" s="42">
        <f>COUNTIF(Vertices[In-Degree], "&gt;= " &amp; F27) - COUNTIF(Vertices[In-Degree], "&gt;=" &amp; F28)</f>
        <v>0</v>
      </c>
      <c r="H27" s="41">
        <f t="shared" si="3"/>
        <v>0</v>
      </c>
      <c r="I27" s="42">
        <f>COUNTIF(Vertices[Out-Degree], "&gt;= " &amp; H27) - COUNTIF(Vertices[Out-Degree], "&gt;=" &amp; H28)</f>
        <v>0</v>
      </c>
      <c r="J27" s="41">
        <f t="shared" si="4"/>
        <v>0</v>
      </c>
      <c r="K27" s="42">
        <f>COUNTIF(Vertices[Betweenness Centrality], "&gt;= " &amp; J27) - COUNTIF(Vertices[Betweenness Centrality], "&gt;=" &amp; J28)</f>
        <v>0</v>
      </c>
      <c r="L27" s="41">
        <f t="shared" si="5"/>
        <v>0</v>
      </c>
      <c r="M27" s="42">
        <f>COUNTIF(Vertices[Closeness Centrality], "&gt;= " &amp; L27) - COUNTIF(Vertices[Closeness Centrality], "&gt;=" &amp; L28)</f>
        <v>0</v>
      </c>
      <c r="N27" s="41">
        <f t="shared" si="6"/>
        <v>0</v>
      </c>
      <c r="O27" s="42">
        <f>COUNTIF(Vertices[Eigenvector Centrality], "&gt;= " &amp; N27) - COUNTIF(Vertices[Eigenvector Centrality], "&gt;=" &amp; N28)</f>
        <v>0</v>
      </c>
      <c r="P27" s="41">
        <f t="shared" si="7"/>
        <v>0</v>
      </c>
      <c r="Q27" s="42">
        <f>COUNTIF(Vertices[PageRank], "&gt;= " &amp; P27) - COUNTIF(Vertices[PageRank], "&gt;=" &amp; P28)</f>
        <v>0</v>
      </c>
      <c r="R27" s="41">
        <f t="shared" si="8"/>
        <v>0</v>
      </c>
      <c r="S27" s="46">
        <f>COUNTIF(Vertices[Clustering Coefficient], "&gt;= " &amp; R27) - COUNTIF(Vertices[Clustering Coefficient], "&gt;=" &amp; R28)</f>
        <v>0</v>
      </c>
      <c r="T27" s="41" t="e">
        <f t="shared" ca="1" si="9"/>
        <v>#REF!</v>
      </c>
      <c r="U27" s="42" t="e">
        <f t="shared" ca="1" si="0"/>
        <v>#REF!</v>
      </c>
    </row>
    <row r="28" spans="1:21" x14ac:dyDescent="0.35">
      <c r="D28" s="34">
        <f t="shared" si="1"/>
        <v>0</v>
      </c>
      <c r="E28" s="3">
        <f>COUNTIF(Vertices[Degree], "&gt;= " &amp; D28) - COUNTIF(Vertices[Degree], "&gt;=" &amp; D29)</f>
        <v>0</v>
      </c>
      <c r="F28" s="39">
        <f t="shared" si="2"/>
        <v>0</v>
      </c>
      <c r="G28" s="40">
        <f>COUNTIF(Vertices[In-Degree], "&gt;= " &amp; F28) - COUNTIF(Vertices[In-Degree], "&gt;=" &amp; F29)</f>
        <v>0</v>
      </c>
      <c r="H28" s="39">
        <f t="shared" si="3"/>
        <v>0</v>
      </c>
      <c r="I28" s="40">
        <f>COUNTIF(Vertices[Out-Degree], "&gt;= " &amp; H28) - COUNTIF(Vertices[Out-Degree], "&gt;=" &amp; H29)</f>
        <v>0</v>
      </c>
      <c r="J28" s="39">
        <f t="shared" si="4"/>
        <v>0</v>
      </c>
      <c r="K28" s="40">
        <f>COUNTIF(Vertices[Betweenness Centrality], "&gt;= " &amp; J28) - COUNTIF(Vertices[Betweenness Centrality], "&gt;=" &amp; J29)</f>
        <v>0</v>
      </c>
      <c r="L28" s="39">
        <f t="shared" si="5"/>
        <v>0</v>
      </c>
      <c r="M28" s="40">
        <f>COUNTIF(Vertices[Closeness Centrality], "&gt;= " &amp; L28) - COUNTIF(Vertices[Closeness Centrality], "&gt;=" &amp; L29)</f>
        <v>0</v>
      </c>
      <c r="N28" s="39">
        <f t="shared" si="6"/>
        <v>0</v>
      </c>
      <c r="O28" s="40">
        <f>COUNTIF(Vertices[Eigenvector Centrality], "&gt;= " &amp; N28) - COUNTIF(Vertices[Eigenvector Centrality], "&gt;=" &amp; N29)</f>
        <v>0</v>
      </c>
      <c r="P28" s="39">
        <f t="shared" si="7"/>
        <v>0</v>
      </c>
      <c r="Q28" s="40">
        <f>COUNTIF(Vertices[PageRank], "&gt;= " &amp; P28) - COUNTIF(Vertices[PageRank], "&gt;=" &amp; P29)</f>
        <v>0</v>
      </c>
      <c r="R28" s="39">
        <f t="shared" si="8"/>
        <v>0</v>
      </c>
      <c r="S28" s="45">
        <f>COUNTIF(Vertices[Clustering Coefficient], "&gt;= " &amp; R28) - COUNTIF(Vertices[Clustering Coefficient], "&gt;=" &amp; R29)</f>
        <v>0</v>
      </c>
      <c r="T28" s="39" t="e">
        <f t="shared" ca="1" si="9"/>
        <v>#REF!</v>
      </c>
      <c r="U28" s="40" t="e">
        <f t="shared" ca="1" si="0"/>
        <v>#REF!</v>
      </c>
    </row>
    <row r="29" spans="1:21" x14ac:dyDescent="0.35">
      <c r="A29" t="s">
        <v>163</v>
      </c>
      <c r="B29" t="s">
        <v>17</v>
      </c>
      <c r="D29" s="34">
        <f t="shared" si="1"/>
        <v>0</v>
      </c>
      <c r="E29" s="3">
        <f>COUNTIF(Vertices[Degree], "&gt;= " &amp; D29) - COUNTIF(Vertices[Degree], "&gt;=" &amp; D30)</f>
        <v>0</v>
      </c>
      <c r="F29" s="41">
        <f t="shared" si="2"/>
        <v>0</v>
      </c>
      <c r="G29" s="42">
        <f>COUNTIF(Vertices[In-Degree], "&gt;= " &amp; F29) - COUNTIF(Vertices[In-Degree], "&gt;=" &amp; F30)</f>
        <v>0</v>
      </c>
      <c r="H29" s="41">
        <f t="shared" si="3"/>
        <v>0</v>
      </c>
      <c r="I29" s="42">
        <f>COUNTIF(Vertices[Out-Degree], "&gt;= " &amp; H29) - COUNTIF(Vertices[Out-Degree], "&gt;=" &amp; H30)</f>
        <v>0</v>
      </c>
      <c r="J29" s="41">
        <f t="shared" si="4"/>
        <v>0</v>
      </c>
      <c r="K29" s="42">
        <f>COUNTIF(Vertices[Betweenness Centrality], "&gt;= " &amp; J29) - COUNTIF(Vertices[Betweenness Centrality], "&gt;=" &amp; J30)</f>
        <v>0</v>
      </c>
      <c r="L29" s="41">
        <f t="shared" si="5"/>
        <v>0</v>
      </c>
      <c r="M29" s="42">
        <f>COUNTIF(Vertices[Closeness Centrality], "&gt;= " &amp; L29) - COUNTIF(Vertices[Closeness Centrality], "&gt;=" &amp; L30)</f>
        <v>0</v>
      </c>
      <c r="N29" s="41">
        <f t="shared" si="6"/>
        <v>0</v>
      </c>
      <c r="O29" s="42">
        <f>COUNTIF(Vertices[Eigenvector Centrality], "&gt;= " &amp; N29) - COUNTIF(Vertices[Eigenvector Centrality], "&gt;=" &amp; N30)</f>
        <v>0</v>
      </c>
      <c r="P29" s="41">
        <f t="shared" si="7"/>
        <v>0</v>
      </c>
      <c r="Q29" s="42">
        <f>COUNTIF(Vertices[PageRank], "&gt;= " &amp; P29) - COUNTIF(Vertices[PageRank], "&gt;=" &amp; P30)</f>
        <v>0</v>
      </c>
      <c r="R29" s="41">
        <f t="shared" si="8"/>
        <v>0</v>
      </c>
      <c r="S29" s="46">
        <f>COUNTIF(Vertices[Clustering Coefficient], "&gt;= " &amp; R29) - COUNTIF(Vertices[Clustering Coefficient], "&gt;=" &amp; R30)</f>
        <v>0</v>
      </c>
      <c r="T29" s="41" t="e">
        <f t="shared" ca="1" si="9"/>
        <v>#REF!</v>
      </c>
      <c r="U29" s="42" t="e">
        <f t="shared" ca="1" si="0"/>
        <v>#REF!</v>
      </c>
    </row>
    <row r="30" spans="1:21" x14ac:dyDescent="0.35">
      <c r="A30" s="35"/>
      <c r="B30" s="35"/>
      <c r="D30" s="34">
        <f t="shared" si="1"/>
        <v>0</v>
      </c>
      <c r="E30" s="3">
        <f>COUNTIF(Vertices[Degree], "&gt;= " &amp; D30) - COUNTIF(Vertices[Degree], "&gt;=" &amp; D31)</f>
        <v>0</v>
      </c>
      <c r="F30" s="39">
        <f t="shared" si="2"/>
        <v>0</v>
      </c>
      <c r="G30" s="40">
        <f>COUNTIF(Vertices[In-Degree], "&gt;= " &amp; F30) - COUNTIF(Vertices[In-Degree], "&gt;=" &amp; F31)</f>
        <v>0</v>
      </c>
      <c r="H30" s="39">
        <f t="shared" si="3"/>
        <v>0</v>
      </c>
      <c r="I30" s="40">
        <f>COUNTIF(Vertices[Out-Degree], "&gt;= " &amp; H30) - COUNTIF(Vertices[Out-Degree], "&gt;=" &amp; H31)</f>
        <v>0</v>
      </c>
      <c r="J30" s="39">
        <f t="shared" si="4"/>
        <v>0</v>
      </c>
      <c r="K30" s="40">
        <f>COUNTIF(Vertices[Betweenness Centrality], "&gt;= " &amp; J30) - COUNTIF(Vertices[Betweenness Centrality], "&gt;=" &amp; J31)</f>
        <v>0</v>
      </c>
      <c r="L30" s="39">
        <f t="shared" si="5"/>
        <v>0</v>
      </c>
      <c r="M30" s="40">
        <f>COUNTIF(Vertices[Closeness Centrality], "&gt;= " &amp; L30) - COUNTIF(Vertices[Closeness Centrality], "&gt;=" &amp; L31)</f>
        <v>0</v>
      </c>
      <c r="N30" s="39">
        <f t="shared" si="6"/>
        <v>0</v>
      </c>
      <c r="O30" s="40">
        <f>COUNTIF(Vertices[Eigenvector Centrality], "&gt;= " &amp; N30) - COUNTIF(Vertices[Eigenvector Centrality], "&gt;=" &amp; N31)</f>
        <v>0</v>
      </c>
      <c r="P30" s="39">
        <f t="shared" si="7"/>
        <v>0</v>
      </c>
      <c r="Q30" s="40">
        <f>COUNTIF(Vertices[PageRank], "&gt;= " &amp; P30) - COUNTIF(Vertices[PageRank], "&gt;=" &amp; P31)</f>
        <v>0</v>
      </c>
      <c r="R30" s="39">
        <f t="shared" si="8"/>
        <v>0</v>
      </c>
      <c r="S30" s="45">
        <f>COUNTIF(Vertices[Clustering Coefficient], "&gt;= " &amp; R30) - COUNTIF(Vertices[Clustering Coefficient], "&gt;=" &amp; R31)</f>
        <v>0</v>
      </c>
      <c r="T30" s="39" t="e">
        <f t="shared" ca="1" si="9"/>
        <v>#REF!</v>
      </c>
      <c r="U30" s="40" t="e">
        <f t="shared" ca="1" si="0"/>
        <v>#REF!</v>
      </c>
    </row>
    <row r="31" spans="1:21" x14ac:dyDescent="0.35">
      <c r="D31" s="34">
        <f t="shared" si="1"/>
        <v>0</v>
      </c>
      <c r="E31" s="3">
        <f>COUNTIF(Vertices[Degree], "&gt;= " &amp; D31) - COUNTIF(Vertices[Degree], "&gt;=" &amp; D32)</f>
        <v>0</v>
      </c>
      <c r="F31" s="41">
        <f t="shared" si="2"/>
        <v>0</v>
      </c>
      <c r="G31" s="42">
        <f>COUNTIF(Vertices[In-Degree], "&gt;= " &amp; F31) - COUNTIF(Vertices[In-Degree], "&gt;=" &amp; F32)</f>
        <v>0</v>
      </c>
      <c r="H31" s="41">
        <f t="shared" si="3"/>
        <v>0</v>
      </c>
      <c r="I31" s="42">
        <f>COUNTIF(Vertices[Out-Degree], "&gt;= " &amp; H31) - COUNTIF(Vertices[Out-Degree], "&gt;=" &amp; H32)</f>
        <v>0</v>
      </c>
      <c r="J31" s="41">
        <f t="shared" si="4"/>
        <v>0</v>
      </c>
      <c r="K31" s="42">
        <f>COUNTIF(Vertices[Betweenness Centrality], "&gt;= " &amp; J31) - COUNTIF(Vertices[Betweenness Centrality], "&gt;=" &amp; J32)</f>
        <v>0</v>
      </c>
      <c r="L31" s="41">
        <f t="shared" si="5"/>
        <v>0</v>
      </c>
      <c r="M31" s="42">
        <f>COUNTIF(Vertices[Closeness Centrality], "&gt;= " &amp; L31) - COUNTIF(Vertices[Closeness Centrality], "&gt;=" &amp; L32)</f>
        <v>0</v>
      </c>
      <c r="N31" s="41">
        <f t="shared" si="6"/>
        <v>0</v>
      </c>
      <c r="O31" s="42">
        <f>COUNTIF(Vertices[Eigenvector Centrality], "&gt;= " &amp; N31) - COUNTIF(Vertices[Eigenvector Centrality], "&gt;=" &amp; N32)</f>
        <v>0</v>
      </c>
      <c r="P31" s="41">
        <f t="shared" si="7"/>
        <v>0</v>
      </c>
      <c r="Q31" s="42">
        <f>COUNTIF(Vertices[PageRank], "&gt;= " &amp; P31) - COUNTIF(Vertices[PageRank], "&gt;=" &amp; P32)</f>
        <v>0</v>
      </c>
      <c r="R31" s="41">
        <f t="shared" si="8"/>
        <v>0</v>
      </c>
      <c r="S31" s="46">
        <f>COUNTIF(Vertices[Clustering Coefficient], "&gt;= " &amp; R31) - COUNTIF(Vertices[Clustering Coefficient], "&gt;=" &amp; R32)</f>
        <v>0</v>
      </c>
      <c r="T31" s="41" t="e">
        <f t="shared" ca="1" si="9"/>
        <v>#REF!</v>
      </c>
      <c r="U31" s="42" t="e">
        <f t="shared" ca="1" si="0"/>
        <v>#REF!</v>
      </c>
    </row>
    <row r="32" spans="1:21" x14ac:dyDescent="0.35">
      <c r="D32" s="34">
        <f t="shared" si="1"/>
        <v>0</v>
      </c>
      <c r="E32" s="3">
        <f>COUNTIF(Vertices[Degree], "&gt;= " &amp; D32) - COUNTIF(Vertices[Degree], "&gt;=" &amp; D33)</f>
        <v>0</v>
      </c>
      <c r="F32" s="39">
        <f t="shared" si="2"/>
        <v>0</v>
      </c>
      <c r="G32" s="40">
        <f>COUNTIF(Vertices[In-Degree], "&gt;= " &amp; F32) - COUNTIF(Vertices[In-Degree], "&gt;=" &amp; F33)</f>
        <v>0</v>
      </c>
      <c r="H32" s="39">
        <f t="shared" si="3"/>
        <v>0</v>
      </c>
      <c r="I32" s="40">
        <f>COUNTIF(Vertices[Out-Degree], "&gt;= " &amp; H32) - COUNTIF(Vertices[Out-Degree], "&gt;=" &amp; H33)</f>
        <v>0</v>
      </c>
      <c r="J32" s="39">
        <f t="shared" si="4"/>
        <v>0</v>
      </c>
      <c r="K32" s="40">
        <f>COUNTIF(Vertices[Betweenness Centrality], "&gt;= " &amp; J32) - COUNTIF(Vertices[Betweenness Centrality], "&gt;=" &amp; J33)</f>
        <v>0</v>
      </c>
      <c r="L32" s="39">
        <f t="shared" si="5"/>
        <v>0</v>
      </c>
      <c r="M32" s="40">
        <f>COUNTIF(Vertices[Closeness Centrality], "&gt;= " &amp; L32) - COUNTIF(Vertices[Closeness Centrality], "&gt;=" &amp; L33)</f>
        <v>0</v>
      </c>
      <c r="N32" s="39">
        <f t="shared" si="6"/>
        <v>0</v>
      </c>
      <c r="O32" s="40">
        <f>COUNTIF(Vertices[Eigenvector Centrality], "&gt;= " &amp; N32) - COUNTIF(Vertices[Eigenvector Centrality], "&gt;=" &amp; N33)</f>
        <v>0</v>
      </c>
      <c r="P32" s="39">
        <f t="shared" si="7"/>
        <v>0</v>
      </c>
      <c r="Q32" s="40">
        <f>COUNTIF(Vertices[PageRank], "&gt;= " &amp; P32) - COUNTIF(Vertices[PageRank], "&gt;=" &amp; P33)</f>
        <v>0</v>
      </c>
      <c r="R32" s="39">
        <f t="shared" si="8"/>
        <v>0</v>
      </c>
      <c r="S32" s="45">
        <f>COUNTIF(Vertices[Clustering Coefficient], "&gt;= " &amp; R32) - COUNTIF(Vertices[Clustering Coefficient], "&gt;=" &amp; R33)</f>
        <v>0</v>
      </c>
      <c r="T32" s="39" t="e">
        <f t="shared" ca="1" si="9"/>
        <v>#REF!</v>
      </c>
      <c r="U32" s="40" t="e">
        <f t="shared" ca="1" si="0"/>
        <v>#REF!</v>
      </c>
    </row>
    <row r="33" spans="1:21" x14ac:dyDescent="0.35">
      <c r="D33" s="34">
        <f t="shared" si="1"/>
        <v>0</v>
      </c>
      <c r="E33" s="3">
        <f>COUNTIF(Vertices[Degree], "&gt;= " &amp; D33) - COUNTIF(Vertices[Degree], "&gt;=" &amp; D34)</f>
        <v>0</v>
      </c>
      <c r="F33" s="41">
        <f t="shared" si="2"/>
        <v>0</v>
      </c>
      <c r="G33" s="42">
        <f>COUNTIF(Vertices[In-Degree], "&gt;= " &amp; F33) - COUNTIF(Vertices[In-Degree], "&gt;=" &amp; F34)</f>
        <v>0</v>
      </c>
      <c r="H33" s="41">
        <f t="shared" si="3"/>
        <v>0</v>
      </c>
      <c r="I33" s="42">
        <f>COUNTIF(Vertices[Out-Degree], "&gt;= " &amp; H33) - COUNTIF(Vertices[Out-Degree], "&gt;=" &amp; H34)</f>
        <v>0</v>
      </c>
      <c r="J33" s="41">
        <f t="shared" si="4"/>
        <v>0</v>
      </c>
      <c r="K33" s="42">
        <f>COUNTIF(Vertices[Betweenness Centrality], "&gt;= " &amp; J33) - COUNTIF(Vertices[Betweenness Centrality], "&gt;=" &amp; J34)</f>
        <v>0</v>
      </c>
      <c r="L33" s="41">
        <f t="shared" si="5"/>
        <v>0</v>
      </c>
      <c r="M33" s="42">
        <f>COUNTIF(Vertices[Closeness Centrality], "&gt;= " &amp; L33) - COUNTIF(Vertices[Closeness Centrality], "&gt;=" &amp; L34)</f>
        <v>0</v>
      </c>
      <c r="N33" s="41">
        <f t="shared" si="6"/>
        <v>0</v>
      </c>
      <c r="O33" s="42">
        <f>COUNTIF(Vertices[Eigenvector Centrality], "&gt;= " &amp; N33) - COUNTIF(Vertices[Eigenvector Centrality], "&gt;=" &amp; N34)</f>
        <v>0</v>
      </c>
      <c r="P33" s="41">
        <f t="shared" si="7"/>
        <v>0</v>
      </c>
      <c r="Q33" s="42">
        <f>COUNTIF(Vertices[PageRank], "&gt;= " &amp; P33) - COUNTIF(Vertices[PageRank], "&gt;=" &amp; P34)</f>
        <v>0</v>
      </c>
      <c r="R33" s="41">
        <f t="shared" si="8"/>
        <v>0</v>
      </c>
      <c r="S33" s="46">
        <f>COUNTIF(Vertices[Clustering Coefficient], "&gt;= " &amp; R33) - COUNTIF(Vertices[Clustering Coefficient], "&gt;=" &amp; R34)</f>
        <v>0</v>
      </c>
      <c r="T33" s="41" t="e">
        <f t="shared" ca="1" si="9"/>
        <v>#REF!</v>
      </c>
      <c r="U33" s="42" t="e">
        <f t="shared" ca="1" si="0"/>
        <v>#REF!</v>
      </c>
    </row>
    <row r="34" spans="1:21" x14ac:dyDescent="0.35">
      <c r="D34" s="34">
        <f t="shared" si="1"/>
        <v>0</v>
      </c>
      <c r="E34" s="3">
        <f>COUNTIF(Vertices[Degree], "&gt;= " &amp; D34) - COUNTIF(Vertices[Degree], "&gt;=" &amp; D35)</f>
        <v>0</v>
      </c>
      <c r="F34" s="39">
        <f t="shared" si="2"/>
        <v>0</v>
      </c>
      <c r="G34" s="40">
        <f>COUNTIF(Vertices[In-Degree], "&gt;= " &amp; F34) - COUNTIF(Vertices[In-Degree], "&gt;=" &amp; F35)</f>
        <v>0</v>
      </c>
      <c r="H34" s="39">
        <f t="shared" si="3"/>
        <v>0</v>
      </c>
      <c r="I34" s="40">
        <f>COUNTIF(Vertices[Out-Degree], "&gt;= " &amp; H34) - COUNTIF(Vertices[Out-Degree], "&gt;=" &amp; H35)</f>
        <v>0</v>
      </c>
      <c r="J34" s="39">
        <f t="shared" si="4"/>
        <v>0</v>
      </c>
      <c r="K34" s="40">
        <f>COUNTIF(Vertices[Betweenness Centrality], "&gt;= " &amp; J34) - COUNTIF(Vertices[Betweenness Centrality], "&gt;=" &amp; J35)</f>
        <v>0</v>
      </c>
      <c r="L34" s="39">
        <f t="shared" si="5"/>
        <v>0</v>
      </c>
      <c r="M34" s="40">
        <f>COUNTIF(Vertices[Closeness Centrality], "&gt;= " &amp; L34) - COUNTIF(Vertices[Closeness Centrality], "&gt;=" &amp; L35)</f>
        <v>0</v>
      </c>
      <c r="N34" s="39">
        <f t="shared" si="6"/>
        <v>0</v>
      </c>
      <c r="O34" s="40">
        <f>COUNTIF(Vertices[Eigenvector Centrality], "&gt;= " &amp; N34) - COUNTIF(Vertices[Eigenvector Centrality], "&gt;=" &amp; N35)</f>
        <v>0</v>
      </c>
      <c r="P34" s="39">
        <f t="shared" si="7"/>
        <v>0</v>
      </c>
      <c r="Q34" s="40">
        <f>COUNTIF(Vertices[PageRank], "&gt;= " &amp; P34) - COUNTIF(Vertices[PageRank], "&gt;=" &amp; P35)</f>
        <v>0</v>
      </c>
      <c r="R34" s="39">
        <f t="shared" si="8"/>
        <v>0</v>
      </c>
      <c r="S34" s="45">
        <f>COUNTIF(Vertices[Clustering Coefficient], "&gt;= " &amp; R34) - COUNTIF(Vertices[Clustering Coefficient], "&gt;=" &amp; R35)</f>
        <v>0</v>
      </c>
      <c r="T34" s="39" t="e">
        <f t="shared" ca="1" si="9"/>
        <v>#REF!</v>
      </c>
      <c r="U34" s="40" t="e">
        <f t="shared" ca="1" si="0"/>
        <v>#REF!</v>
      </c>
    </row>
    <row r="35" spans="1:21" x14ac:dyDescent="0.35">
      <c r="D35" s="34">
        <f t="shared" si="1"/>
        <v>0</v>
      </c>
      <c r="E35" s="3">
        <f>COUNTIF(Vertices[Degree], "&gt;= " &amp; D35) - COUNTIF(Vertices[Degree], "&gt;=" &amp; D36)</f>
        <v>0</v>
      </c>
      <c r="F35" s="41">
        <f t="shared" si="2"/>
        <v>0</v>
      </c>
      <c r="G35" s="42">
        <f>COUNTIF(Vertices[In-Degree], "&gt;= " &amp; F35) - COUNTIF(Vertices[In-Degree], "&gt;=" &amp; F36)</f>
        <v>0</v>
      </c>
      <c r="H35" s="41">
        <f t="shared" si="3"/>
        <v>0</v>
      </c>
      <c r="I35" s="42">
        <f>COUNTIF(Vertices[Out-Degree], "&gt;= " &amp; H35) - COUNTIF(Vertices[Out-Degree], "&gt;=" &amp; H36)</f>
        <v>0</v>
      </c>
      <c r="J35" s="41">
        <f t="shared" si="4"/>
        <v>0</v>
      </c>
      <c r="K35" s="42">
        <f>COUNTIF(Vertices[Betweenness Centrality], "&gt;= " &amp; J35) - COUNTIF(Vertices[Betweenness Centrality], "&gt;=" &amp; J36)</f>
        <v>0</v>
      </c>
      <c r="L35" s="41">
        <f t="shared" si="5"/>
        <v>0</v>
      </c>
      <c r="M35" s="42">
        <f>COUNTIF(Vertices[Closeness Centrality], "&gt;= " &amp; L35) - COUNTIF(Vertices[Closeness Centrality], "&gt;=" &amp; L36)</f>
        <v>0</v>
      </c>
      <c r="N35" s="41">
        <f t="shared" si="6"/>
        <v>0</v>
      </c>
      <c r="O35" s="42">
        <f>COUNTIF(Vertices[Eigenvector Centrality], "&gt;= " &amp; N35) - COUNTIF(Vertices[Eigenvector Centrality], "&gt;=" &amp; N36)</f>
        <v>0</v>
      </c>
      <c r="P35" s="41">
        <f t="shared" si="7"/>
        <v>0</v>
      </c>
      <c r="Q35" s="42">
        <f>COUNTIF(Vertices[PageRank], "&gt;= " &amp; P35) - COUNTIF(Vertices[PageRank], "&gt;=" &amp; P36)</f>
        <v>0</v>
      </c>
      <c r="R35" s="41">
        <f t="shared" si="8"/>
        <v>0</v>
      </c>
      <c r="S35" s="46">
        <f>COUNTIF(Vertices[Clustering Coefficient], "&gt;= " &amp; R35) - COUNTIF(Vertices[Clustering Coefficient], "&gt;=" &amp; R36)</f>
        <v>0</v>
      </c>
      <c r="T35" s="41" t="e">
        <f t="shared" ca="1" si="9"/>
        <v>#REF!</v>
      </c>
      <c r="U35" s="42" t="e">
        <f t="shared" ca="1" si="0"/>
        <v>#REF!</v>
      </c>
    </row>
    <row r="36" spans="1:21" x14ac:dyDescent="0.35">
      <c r="D36" s="34">
        <f t="shared" si="1"/>
        <v>0</v>
      </c>
      <c r="E36" s="3">
        <f>COUNTIF(Vertices[Degree], "&gt;= " &amp; D36) - COUNTIF(Vertices[Degree], "&gt;=" &amp; D37)</f>
        <v>0</v>
      </c>
      <c r="F36" s="39">
        <f t="shared" si="2"/>
        <v>0</v>
      </c>
      <c r="G36" s="40">
        <f>COUNTIF(Vertices[In-Degree], "&gt;= " &amp; F36) - COUNTIF(Vertices[In-Degree], "&gt;=" &amp; F37)</f>
        <v>0</v>
      </c>
      <c r="H36" s="39">
        <f t="shared" si="3"/>
        <v>0</v>
      </c>
      <c r="I36" s="40">
        <f>COUNTIF(Vertices[Out-Degree], "&gt;= " &amp; H36) - COUNTIF(Vertices[Out-Degree], "&gt;=" &amp; H37)</f>
        <v>0</v>
      </c>
      <c r="J36" s="39">
        <f t="shared" si="4"/>
        <v>0</v>
      </c>
      <c r="K36" s="40">
        <f>COUNTIF(Vertices[Betweenness Centrality], "&gt;= " &amp; J36) - COUNTIF(Vertices[Betweenness Centrality], "&gt;=" &amp; J37)</f>
        <v>0</v>
      </c>
      <c r="L36" s="39">
        <f t="shared" si="5"/>
        <v>0</v>
      </c>
      <c r="M36" s="40">
        <f>COUNTIF(Vertices[Closeness Centrality], "&gt;= " &amp; L36) - COUNTIF(Vertices[Closeness Centrality], "&gt;=" &amp; L37)</f>
        <v>0</v>
      </c>
      <c r="N36" s="39">
        <f t="shared" si="6"/>
        <v>0</v>
      </c>
      <c r="O36" s="40">
        <f>COUNTIF(Vertices[Eigenvector Centrality], "&gt;= " &amp; N36) - COUNTIF(Vertices[Eigenvector Centrality], "&gt;=" &amp; N37)</f>
        <v>0</v>
      </c>
      <c r="P36" s="39">
        <f t="shared" si="7"/>
        <v>0</v>
      </c>
      <c r="Q36" s="40">
        <f>COUNTIF(Vertices[PageRank], "&gt;= " &amp; P36) - COUNTIF(Vertices[PageRank], "&gt;=" &amp; P37)</f>
        <v>0</v>
      </c>
      <c r="R36" s="39">
        <f t="shared" si="8"/>
        <v>0</v>
      </c>
      <c r="S36" s="45">
        <f>COUNTIF(Vertices[Clustering Coefficient], "&gt;= " &amp; R36) - COUNTIF(Vertices[Clustering Coefficient], "&gt;=" &amp; R37)</f>
        <v>0</v>
      </c>
      <c r="T36" s="39" t="e">
        <f t="shared" ca="1" si="9"/>
        <v>#REF!</v>
      </c>
      <c r="U36" s="40" t="e">
        <f t="shared" ca="1" si="0"/>
        <v>#REF!</v>
      </c>
    </row>
    <row r="37" spans="1:21" x14ac:dyDescent="0.35">
      <c r="D37" s="34">
        <f t="shared" si="1"/>
        <v>0</v>
      </c>
      <c r="E37" s="3">
        <f>COUNTIF(Vertices[Degree], "&gt;= " &amp; D37) - COUNTIF(Vertices[Degree], "&gt;=" &amp; D38)</f>
        <v>0</v>
      </c>
      <c r="F37" s="41">
        <f t="shared" si="2"/>
        <v>0</v>
      </c>
      <c r="G37" s="42">
        <f>COUNTIF(Vertices[In-Degree], "&gt;= " &amp; F37) - COUNTIF(Vertices[In-Degree], "&gt;=" &amp; F38)</f>
        <v>0</v>
      </c>
      <c r="H37" s="41">
        <f t="shared" si="3"/>
        <v>0</v>
      </c>
      <c r="I37" s="42">
        <f>COUNTIF(Vertices[Out-Degree], "&gt;= " &amp; H37) - COUNTIF(Vertices[Out-Degree], "&gt;=" &amp; H38)</f>
        <v>0</v>
      </c>
      <c r="J37" s="41">
        <f t="shared" si="4"/>
        <v>0</v>
      </c>
      <c r="K37" s="42">
        <f>COUNTIF(Vertices[Betweenness Centrality], "&gt;= " &amp; J37) - COUNTIF(Vertices[Betweenness Centrality], "&gt;=" &amp; J38)</f>
        <v>0</v>
      </c>
      <c r="L37" s="41">
        <f t="shared" si="5"/>
        <v>0</v>
      </c>
      <c r="M37" s="42">
        <f>COUNTIF(Vertices[Closeness Centrality], "&gt;= " &amp; L37) - COUNTIF(Vertices[Closeness Centrality], "&gt;=" &amp; L38)</f>
        <v>0</v>
      </c>
      <c r="N37" s="41">
        <f t="shared" si="6"/>
        <v>0</v>
      </c>
      <c r="O37" s="42">
        <f>COUNTIF(Vertices[Eigenvector Centrality], "&gt;= " &amp; N37) - COUNTIF(Vertices[Eigenvector Centrality], "&gt;=" &amp; N38)</f>
        <v>0</v>
      </c>
      <c r="P37" s="41">
        <f t="shared" si="7"/>
        <v>0</v>
      </c>
      <c r="Q37" s="42">
        <f>COUNTIF(Vertices[PageRank], "&gt;= " &amp; P37) - COUNTIF(Vertices[PageRank], "&gt;=" &amp; P38)</f>
        <v>0</v>
      </c>
      <c r="R37" s="41">
        <f t="shared" si="8"/>
        <v>0</v>
      </c>
      <c r="S37" s="46">
        <f>COUNTIF(Vertices[Clustering Coefficient], "&gt;= " &amp; R37) - COUNTIF(Vertices[Clustering Coefficient], "&gt;=" &amp; R38)</f>
        <v>0</v>
      </c>
      <c r="T37" s="41" t="e">
        <f t="shared" ca="1" si="9"/>
        <v>#REF!</v>
      </c>
      <c r="U37" s="42" t="e">
        <f t="shared" ca="1" si="0"/>
        <v>#REF!</v>
      </c>
    </row>
    <row r="38" spans="1:21" x14ac:dyDescent="0.35">
      <c r="D38" s="34">
        <f t="shared" si="1"/>
        <v>0</v>
      </c>
      <c r="E38" s="3">
        <f>COUNTIF(Vertices[Degree], "&gt;= " &amp; D38) - COUNTIF(Vertices[Degree], "&gt;=" &amp; D39)</f>
        <v>0</v>
      </c>
      <c r="F38" s="39">
        <f t="shared" si="2"/>
        <v>0</v>
      </c>
      <c r="G38" s="40">
        <f>COUNTIF(Vertices[In-Degree], "&gt;= " &amp; F38) - COUNTIF(Vertices[In-Degree], "&gt;=" &amp; F39)</f>
        <v>0</v>
      </c>
      <c r="H38" s="39">
        <f t="shared" si="3"/>
        <v>0</v>
      </c>
      <c r="I38" s="40">
        <f>COUNTIF(Vertices[Out-Degree], "&gt;= " &amp; H38) - COUNTIF(Vertices[Out-Degree], "&gt;=" &amp; H39)</f>
        <v>0</v>
      </c>
      <c r="J38" s="39">
        <f t="shared" si="4"/>
        <v>0</v>
      </c>
      <c r="K38" s="40">
        <f>COUNTIF(Vertices[Betweenness Centrality], "&gt;= " &amp; J38) - COUNTIF(Vertices[Betweenness Centrality], "&gt;=" &amp; J39)</f>
        <v>0</v>
      </c>
      <c r="L38" s="39">
        <f t="shared" si="5"/>
        <v>0</v>
      </c>
      <c r="M38" s="40">
        <f>COUNTIF(Vertices[Closeness Centrality], "&gt;= " &amp; L38) - COUNTIF(Vertices[Closeness Centrality], "&gt;=" &amp; L39)</f>
        <v>0</v>
      </c>
      <c r="N38" s="39">
        <f t="shared" si="6"/>
        <v>0</v>
      </c>
      <c r="O38" s="40">
        <f>COUNTIF(Vertices[Eigenvector Centrality], "&gt;= " &amp; N38) - COUNTIF(Vertices[Eigenvector Centrality], "&gt;=" &amp; N39)</f>
        <v>0</v>
      </c>
      <c r="P38" s="39">
        <f t="shared" si="7"/>
        <v>0</v>
      </c>
      <c r="Q38" s="40">
        <f>COUNTIF(Vertices[PageRank], "&gt;= " &amp; P38) - COUNTIF(Vertices[PageRank], "&gt;=" &amp; P39)</f>
        <v>0</v>
      </c>
      <c r="R38" s="39">
        <f t="shared" si="8"/>
        <v>0</v>
      </c>
      <c r="S38" s="45">
        <f>COUNTIF(Vertices[Clustering Coefficient], "&gt;= " &amp; R38) - COUNTIF(Vertices[Clustering Coefficient], "&gt;=" &amp; R39)</f>
        <v>0</v>
      </c>
      <c r="T38" s="39" t="e">
        <f t="shared" ca="1" si="9"/>
        <v>#REF!</v>
      </c>
      <c r="U38" s="40" t="e">
        <f t="shared" ca="1" si="0"/>
        <v>#REF!</v>
      </c>
    </row>
    <row r="39" spans="1:21" x14ac:dyDescent="0.35">
      <c r="D39" s="34">
        <f t="shared" si="1"/>
        <v>0</v>
      </c>
      <c r="E39" s="3">
        <f>COUNTIF(Vertices[Degree], "&gt;= " &amp; D39) - COUNTIF(Vertices[Degree], "&gt;=" &amp; D40)</f>
        <v>0</v>
      </c>
      <c r="F39" s="41">
        <f t="shared" si="2"/>
        <v>0</v>
      </c>
      <c r="G39" s="42">
        <f>COUNTIF(Vertices[In-Degree], "&gt;= " &amp; F39) - COUNTIF(Vertices[In-Degree], "&gt;=" &amp; F40)</f>
        <v>0</v>
      </c>
      <c r="H39" s="41">
        <f t="shared" si="3"/>
        <v>0</v>
      </c>
      <c r="I39" s="42">
        <f>COUNTIF(Vertices[Out-Degree], "&gt;= " &amp; H39) - COUNTIF(Vertices[Out-Degree], "&gt;=" &amp; H40)</f>
        <v>0</v>
      </c>
      <c r="J39" s="41">
        <f t="shared" si="4"/>
        <v>0</v>
      </c>
      <c r="K39" s="42">
        <f>COUNTIF(Vertices[Betweenness Centrality], "&gt;= " &amp; J39) - COUNTIF(Vertices[Betweenness Centrality], "&gt;=" &amp; J40)</f>
        <v>0</v>
      </c>
      <c r="L39" s="41">
        <f t="shared" si="5"/>
        <v>0</v>
      </c>
      <c r="M39" s="42">
        <f>COUNTIF(Vertices[Closeness Centrality], "&gt;= " &amp; L39) - COUNTIF(Vertices[Closeness Centrality], "&gt;=" &amp; L40)</f>
        <v>0</v>
      </c>
      <c r="N39" s="41">
        <f t="shared" si="6"/>
        <v>0</v>
      </c>
      <c r="O39" s="42">
        <f>COUNTIF(Vertices[Eigenvector Centrality], "&gt;= " &amp; N39) - COUNTIF(Vertices[Eigenvector Centrality], "&gt;=" &amp; N40)</f>
        <v>0</v>
      </c>
      <c r="P39" s="41">
        <f t="shared" si="7"/>
        <v>0</v>
      </c>
      <c r="Q39" s="42">
        <f>COUNTIF(Vertices[PageRank], "&gt;= " &amp; P39) - COUNTIF(Vertices[PageRank], "&gt;=" &amp; P40)</f>
        <v>0</v>
      </c>
      <c r="R39" s="41">
        <f t="shared" si="8"/>
        <v>0</v>
      </c>
      <c r="S39" s="46">
        <f>COUNTIF(Vertices[Clustering Coefficient], "&gt;= " &amp; R39) - COUNTIF(Vertices[Clustering Coefficient], "&gt;=" &amp; R40)</f>
        <v>0</v>
      </c>
      <c r="T39" s="41" t="e">
        <f t="shared" ca="1" si="9"/>
        <v>#REF!</v>
      </c>
      <c r="U39" s="42" t="e">
        <f t="shared" ca="1" si="0"/>
        <v>#REF!</v>
      </c>
    </row>
    <row r="40" spans="1:21" x14ac:dyDescent="0.35">
      <c r="D40" s="34">
        <f t="shared" si="1"/>
        <v>0</v>
      </c>
      <c r="E40" s="3">
        <f>COUNTIF(Vertices[Degree], "&gt;= " &amp; D40) - COUNTIF(Vertices[Degree], "&gt;=" &amp; D41)</f>
        <v>0</v>
      </c>
      <c r="F40" s="39">
        <f t="shared" si="2"/>
        <v>0</v>
      </c>
      <c r="G40" s="40">
        <f>COUNTIF(Vertices[In-Degree], "&gt;= " &amp; F40) - COUNTIF(Vertices[In-Degree], "&gt;=" &amp; F41)</f>
        <v>0</v>
      </c>
      <c r="H40" s="39">
        <f t="shared" si="3"/>
        <v>0</v>
      </c>
      <c r="I40" s="40">
        <f>COUNTIF(Vertices[Out-Degree], "&gt;= " &amp; H40) - COUNTIF(Vertices[Out-Degree], "&gt;=" &amp; H41)</f>
        <v>0</v>
      </c>
      <c r="J40" s="39">
        <f t="shared" si="4"/>
        <v>0</v>
      </c>
      <c r="K40" s="40">
        <f>COUNTIF(Vertices[Betweenness Centrality], "&gt;= " &amp; J40) - COUNTIF(Vertices[Betweenness Centrality], "&gt;=" &amp; J41)</f>
        <v>0</v>
      </c>
      <c r="L40" s="39">
        <f t="shared" si="5"/>
        <v>0</v>
      </c>
      <c r="M40" s="40">
        <f>COUNTIF(Vertices[Closeness Centrality], "&gt;= " &amp; L40) - COUNTIF(Vertices[Closeness Centrality], "&gt;=" &amp; L41)</f>
        <v>0</v>
      </c>
      <c r="N40" s="39">
        <f t="shared" si="6"/>
        <v>0</v>
      </c>
      <c r="O40" s="40">
        <f>COUNTIF(Vertices[Eigenvector Centrality], "&gt;= " &amp; N40) - COUNTIF(Vertices[Eigenvector Centrality], "&gt;=" &amp; N41)</f>
        <v>0</v>
      </c>
      <c r="P40" s="39">
        <f t="shared" si="7"/>
        <v>0</v>
      </c>
      <c r="Q40" s="40">
        <f>COUNTIF(Vertices[PageRank], "&gt;= " &amp; P40) - COUNTIF(Vertices[PageRank], "&gt;=" &amp; P41)</f>
        <v>0</v>
      </c>
      <c r="R40" s="39">
        <f t="shared" si="8"/>
        <v>0</v>
      </c>
      <c r="S40" s="45">
        <f>COUNTIF(Vertices[Clustering Coefficient], "&gt;= " &amp; R40) - COUNTIF(Vertices[Clustering Coefficient], "&gt;=" &amp; R41)</f>
        <v>0</v>
      </c>
      <c r="T40" s="39" t="e">
        <f t="shared" ca="1" si="9"/>
        <v>#REF!</v>
      </c>
      <c r="U40" s="40" t="e">
        <f t="shared" ca="1" si="0"/>
        <v>#REF!</v>
      </c>
    </row>
    <row r="41" spans="1:21" x14ac:dyDescent="0.35">
      <c r="D41" s="34">
        <f t="shared" si="1"/>
        <v>0</v>
      </c>
      <c r="E41" s="3">
        <f>COUNTIF(Vertices[Degree], "&gt;= " &amp; D41) - COUNTIF(Vertices[Degree], "&gt;=" &amp; D42)</f>
        <v>0</v>
      </c>
      <c r="F41" s="41">
        <f t="shared" si="2"/>
        <v>0</v>
      </c>
      <c r="G41" s="42">
        <f>COUNTIF(Vertices[In-Degree], "&gt;= " &amp; F41) - COUNTIF(Vertices[In-Degree], "&gt;=" &amp; F42)</f>
        <v>0</v>
      </c>
      <c r="H41" s="41">
        <f t="shared" si="3"/>
        <v>0</v>
      </c>
      <c r="I41" s="42">
        <f>COUNTIF(Vertices[Out-Degree], "&gt;= " &amp; H41) - COUNTIF(Vertices[Out-Degree], "&gt;=" &amp; H42)</f>
        <v>0</v>
      </c>
      <c r="J41" s="41">
        <f t="shared" si="4"/>
        <v>0</v>
      </c>
      <c r="K41" s="42">
        <f>COUNTIF(Vertices[Betweenness Centrality], "&gt;= " &amp; J41) - COUNTIF(Vertices[Betweenness Centrality], "&gt;=" &amp; J42)</f>
        <v>0</v>
      </c>
      <c r="L41" s="41">
        <f t="shared" si="5"/>
        <v>0</v>
      </c>
      <c r="M41" s="42">
        <f>COUNTIF(Vertices[Closeness Centrality], "&gt;= " &amp; L41) - COUNTIF(Vertices[Closeness Centrality], "&gt;=" &amp; L42)</f>
        <v>0</v>
      </c>
      <c r="N41" s="41">
        <f t="shared" si="6"/>
        <v>0</v>
      </c>
      <c r="O41" s="42">
        <f>COUNTIF(Vertices[Eigenvector Centrality], "&gt;= " &amp; N41) - COUNTIF(Vertices[Eigenvector Centrality], "&gt;=" &amp; N42)</f>
        <v>0</v>
      </c>
      <c r="P41" s="41">
        <f t="shared" si="7"/>
        <v>0</v>
      </c>
      <c r="Q41" s="42">
        <f>COUNTIF(Vertices[PageRank], "&gt;= " &amp; P41) - COUNTIF(Vertices[PageRank], "&gt;=" &amp; P42)</f>
        <v>0</v>
      </c>
      <c r="R41" s="41">
        <f t="shared" si="8"/>
        <v>0</v>
      </c>
      <c r="S41" s="46">
        <f>COUNTIF(Vertices[Clustering Coefficient], "&gt;= " &amp; R41) - COUNTIF(Vertices[Clustering Coefficient], "&gt;=" &amp; R42)</f>
        <v>0</v>
      </c>
      <c r="T41" s="41" t="e">
        <f t="shared" ca="1" si="9"/>
        <v>#REF!</v>
      </c>
      <c r="U41" s="42" t="e">
        <f t="shared" ca="1" si="0"/>
        <v>#REF!</v>
      </c>
    </row>
    <row r="42" spans="1:21" x14ac:dyDescent="0.35">
      <c r="D42" s="34">
        <f t="shared" si="1"/>
        <v>0</v>
      </c>
      <c r="E42" s="3">
        <f>COUNTIF(Vertices[Degree], "&gt;= " &amp; D42) - COUNTIF(Vertices[Degree], "&gt;=" &amp; D43)</f>
        <v>0</v>
      </c>
      <c r="F42" s="39">
        <f t="shared" si="2"/>
        <v>0</v>
      </c>
      <c r="G42" s="40">
        <f>COUNTIF(Vertices[In-Degree], "&gt;= " &amp; F42) - COUNTIF(Vertices[In-Degree], "&gt;=" &amp; F43)</f>
        <v>0</v>
      </c>
      <c r="H42" s="39">
        <f t="shared" si="3"/>
        <v>0</v>
      </c>
      <c r="I42" s="40">
        <f>COUNTIF(Vertices[Out-Degree], "&gt;= " &amp; H42) - COUNTIF(Vertices[Out-Degree], "&gt;=" &amp; H43)</f>
        <v>0</v>
      </c>
      <c r="J42" s="39">
        <f t="shared" si="4"/>
        <v>0</v>
      </c>
      <c r="K42" s="40">
        <f>COUNTIF(Vertices[Betweenness Centrality], "&gt;= " &amp; J42) - COUNTIF(Vertices[Betweenness Centrality], "&gt;=" &amp; J43)</f>
        <v>0</v>
      </c>
      <c r="L42" s="39">
        <f t="shared" si="5"/>
        <v>0</v>
      </c>
      <c r="M42" s="40">
        <f>COUNTIF(Vertices[Closeness Centrality], "&gt;= " &amp; L42) - COUNTIF(Vertices[Closeness Centrality], "&gt;=" &amp; L43)</f>
        <v>0</v>
      </c>
      <c r="N42" s="39">
        <f t="shared" si="6"/>
        <v>0</v>
      </c>
      <c r="O42" s="40">
        <f>COUNTIF(Vertices[Eigenvector Centrality], "&gt;= " &amp; N42) - COUNTIF(Vertices[Eigenvector Centrality], "&gt;=" &amp; N43)</f>
        <v>0</v>
      </c>
      <c r="P42" s="39">
        <f t="shared" si="7"/>
        <v>0</v>
      </c>
      <c r="Q42" s="40">
        <f>COUNTIF(Vertices[PageRank], "&gt;= " &amp; P42) - COUNTIF(Vertices[PageRank], "&gt;=" &amp; P43)</f>
        <v>0</v>
      </c>
      <c r="R42" s="39">
        <f t="shared" si="8"/>
        <v>0</v>
      </c>
      <c r="S42" s="45">
        <f>COUNTIF(Vertices[Clustering Coefficient], "&gt;= " &amp; R42) - COUNTIF(Vertices[Clustering Coefficient], "&gt;=" &amp; R43)</f>
        <v>0</v>
      </c>
      <c r="T42" s="39" t="e">
        <f t="shared" ca="1" si="9"/>
        <v>#REF!</v>
      </c>
      <c r="U42" s="40" t="e">
        <f t="shared" ca="1" si="0"/>
        <v>#REF!</v>
      </c>
    </row>
    <row r="43" spans="1:21" x14ac:dyDescent="0.35">
      <c r="A43" s="35" t="s">
        <v>81</v>
      </c>
      <c r="B43" s="48" t="str">
        <f>IF(COUNT(Vertices[Degree])&gt;0, D2, NoMetricMessage)</f>
        <v>Not Available</v>
      </c>
      <c r="D43" s="34">
        <f t="shared" si="1"/>
        <v>0</v>
      </c>
      <c r="E43" s="3">
        <f>COUNTIF(Vertices[Degree], "&gt;= " &amp; D43) - COUNTIF(Vertices[Degree], "&gt;=" &amp; D44)</f>
        <v>0</v>
      </c>
      <c r="F43" s="41">
        <f t="shared" si="2"/>
        <v>0</v>
      </c>
      <c r="G43" s="42">
        <f>COUNTIF(Vertices[In-Degree], "&gt;= " &amp; F43) - COUNTIF(Vertices[In-Degree], "&gt;=" &amp; F44)</f>
        <v>0</v>
      </c>
      <c r="H43" s="41">
        <f t="shared" si="3"/>
        <v>0</v>
      </c>
      <c r="I43" s="42">
        <f>COUNTIF(Vertices[Out-Degree], "&gt;= " &amp; H43) - COUNTIF(Vertices[Out-Degree], "&gt;=" &amp; H44)</f>
        <v>0</v>
      </c>
      <c r="J43" s="41">
        <f t="shared" si="4"/>
        <v>0</v>
      </c>
      <c r="K43" s="42">
        <f>COUNTIF(Vertices[Betweenness Centrality], "&gt;= " &amp; J43) - COUNTIF(Vertices[Betweenness Centrality], "&gt;=" &amp; J44)</f>
        <v>0</v>
      </c>
      <c r="L43" s="41">
        <f t="shared" si="5"/>
        <v>0</v>
      </c>
      <c r="M43" s="42">
        <f>COUNTIF(Vertices[Closeness Centrality], "&gt;= " &amp; L43) - COUNTIF(Vertices[Closeness Centrality], "&gt;=" &amp; L44)</f>
        <v>0</v>
      </c>
      <c r="N43" s="41">
        <f t="shared" si="6"/>
        <v>0</v>
      </c>
      <c r="O43" s="42">
        <f>COUNTIF(Vertices[Eigenvector Centrality], "&gt;= " &amp; N43) - COUNTIF(Vertices[Eigenvector Centrality], "&gt;=" &amp; N44)</f>
        <v>0</v>
      </c>
      <c r="P43" s="41">
        <f t="shared" si="7"/>
        <v>0</v>
      </c>
      <c r="Q43" s="42">
        <f>COUNTIF(Vertices[PageRank], "&gt;= " &amp; P43) - COUNTIF(Vertices[PageRank], "&gt;=" &amp; P44)</f>
        <v>0</v>
      </c>
      <c r="R43" s="41">
        <f t="shared" si="8"/>
        <v>0</v>
      </c>
      <c r="S43" s="46">
        <f>COUNTIF(Vertices[Clustering Coefficient], "&gt;= " &amp; R43) - COUNTIF(Vertices[Clustering Coefficient], "&gt;=" &amp; R44)</f>
        <v>0</v>
      </c>
      <c r="T43" s="41" t="e">
        <f t="shared" ca="1" si="9"/>
        <v>#REF!</v>
      </c>
      <c r="U43" s="42" t="e">
        <f t="shared" ca="1" si="0"/>
        <v>#REF!</v>
      </c>
    </row>
    <row r="44" spans="1:21" x14ac:dyDescent="0.35">
      <c r="A44" s="35" t="s">
        <v>82</v>
      </c>
      <c r="B44" s="48" t="str">
        <f>IF(COUNT(Vertices[Degree])&gt;0, D45, NoMetricMessage)</f>
        <v>Not Available</v>
      </c>
      <c r="D44" s="34">
        <f t="shared" si="1"/>
        <v>0</v>
      </c>
      <c r="E44" s="3">
        <f>COUNTIF(Vertices[Degree], "&gt;= " &amp; D44) - COUNTIF(Vertices[Degree], "&gt;=" &amp; D45)</f>
        <v>0</v>
      </c>
      <c r="F44" s="39">
        <f t="shared" si="2"/>
        <v>0</v>
      </c>
      <c r="G44" s="40">
        <f>COUNTIF(Vertices[In-Degree], "&gt;= " &amp; F44) - COUNTIF(Vertices[In-Degree], "&gt;=" &amp; F45)</f>
        <v>0</v>
      </c>
      <c r="H44" s="39">
        <f t="shared" si="3"/>
        <v>0</v>
      </c>
      <c r="I44" s="40">
        <f>COUNTIF(Vertices[Out-Degree], "&gt;= " &amp; H44) - COUNTIF(Vertices[Out-Degree], "&gt;=" &amp; H45)</f>
        <v>0</v>
      </c>
      <c r="J44" s="39">
        <f t="shared" si="4"/>
        <v>0</v>
      </c>
      <c r="K44" s="40">
        <f>COUNTIF(Vertices[Betweenness Centrality], "&gt;= " &amp; J44) - COUNTIF(Vertices[Betweenness Centrality], "&gt;=" &amp; J45)</f>
        <v>0</v>
      </c>
      <c r="L44" s="39">
        <f t="shared" si="5"/>
        <v>0</v>
      </c>
      <c r="M44" s="40">
        <f>COUNTIF(Vertices[Closeness Centrality], "&gt;= " &amp; L44) - COUNTIF(Vertices[Closeness Centrality], "&gt;=" &amp; L45)</f>
        <v>0</v>
      </c>
      <c r="N44" s="39">
        <f t="shared" si="6"/>
        <v>0</v>
      </c>
      <c r="O44" s="40">
        <f>COUNTIF(Vertices[Eigenvector Centrality], "&gt;= " &amp; N44) - COUNTIF(Vertices[Eigenvector Centrality], "&gt;=" &amp; N45)</f>
        <v>0</v>
      </c>
      <c r="P44" s="39">
        <f t="shared" si="7"/>
        <v>0</v>
      </c>
      <c r="Q44" s="40">
        <f>COUNTIF(Vertices[PageRank], "&gt;= " &amp; P44) - COUNTIF(Vertices[PageRank], "&gt;=" &amp; P45)</f>
        <v>0</v>
      </c>
      <c r="R44" s="39">
        <f t="shared" si="8"/>
        <v>0</v>
      </c>
      <c r="S44" s="45">
        <f>COUNTIF(Vertices[Clustering Coefficient], "&gt;= " &amp; R44) - COUNTIF(Vertices[Clustering Coefficient], "&gt;=" &amp; R45)</f>
        <v>0</v>
      </c>
      <c r="T44" s="39" t="e">
        <f t="shared" ca="1" si="9"/>
        <v>#REF!</v>
      </c>
      <c r="U44" s="40" t="e">
        <f t="shared" ca="1" si="0"/>
        <v>#REF!</v>
      </c>
    </row>
    <row r="45" spans="1:21" x14ac:dyDescent="0.35">
      <c r="A45" s="35" t="s">
        <v>83</v>
      </c>
      <c r="B45" s="49" t="str">
        <f>IFERROR(AVERAGE(Vertices[Degree]),NoMetricMessage)</f>
        <v>Not Available</v>
      </c>
      <c r="D45" s="34">
        <f>MAX(Vertices[Degree])</f>
        <v>0</v>
      </c>
      <c r="E45" s="3">
        <f>COUNTIF(Vertices[Degree], "&gt;= " &amp; D45) - COUNTIF(Vertices[Degree], "&gt;=" &amp; D46)</f>
        <v>0</v>
      </c>
      <c r="F45" s="43">
        <f>MAX(Vertices[In-Degree])</f>
        <v>0</v>
      </c>
      <c r="G45" s="44">
        <f>COUNTIF(Vertices[In-Degree], "&gt;= " &amp; F45) - COUNTIF(Vertices[In-Degree], "&gt;=" &amp; F46)</f>
        <v>0</v>
      </c>
      <c r="H45" s="43">
        <f>MAX(Vertices[Out-Degree])</f>
        <v>0</v>
      </c>
      <c r="I45" s="44">
        <f>COUNTIF(Vertices[Out-Degree], "&gt;= " &amp; H45) - COUNTIF(Vertices[Out-Degree], "&gt;=" &amp; H46)</f>
        <v>0</v>
      </c>
      <c r="J45" s="43">
        <f>MAX(Vertices[Betweenness Centrality])</f>
        <v>0</v>
      </c>
      <c r="K45" s="44">
        <f>COUNTIF(Vertices[Betweenness Centrality], "&gt;= " &amp; J45) - COUNTIF(Vertices[Betweenness Centrality], "&gt;=" &amp; J46)</f>
        <v>0</v>
      </c>
      <c r="L45" s="43">
        <f>MAX(Vertices[Closeness Centrality])</f>
        <v>0</v>
      </c>
      <c r="M45" s="44">
        <f>COUNTIF(Vertices[Closeness Centrality], "&gt;= " &amp; L45) - COUNTIF(Vertices[Closeness Centrality], "&gt;=" &amp; L46)</f>
        <v>0</v>
      </c>
      <c r="N45" s="43">
        <f>MAX(Vertices[Eigenvector Centrality])</f>
        <v>0</v>
      </c>
      <c r="O45" s="44">
        <f>COUNTIF(Vertices[Eigenvector Centrality], "&gt;= " &amp; N45) - COUNTIF(Vertices[Eigenvector Centrality], "&gt;=" &amp; N46)</f>
        <v>0</v>
      </c>
      <c r="P45" s="43">
        <f>MAX(Vertices[PageRank])</f>
        <v>0</v>
      </c>
      <c r="Q45" s="44">
        <f>COUNTIF(Vertices[PageRank], "&gt;= " &amp; P45) - COUNTIF(Vertices[PageRank], "&gt;=" &amp; P46)</f>
        <v>0</v>
      </c>
      <c r="R45" s="43">
        <f>MAX(Vertices[Clustering Coefficient])</f>
        <v>0</v>
      </c>
      <c r="S45" s="47">
        <f>COUNTIF(Vertices[Clustering Coefficient], "&gt;= " &amp; R45) - COUNTIF(Vertices[Clustering Coefficient], "&gt;=" &amp; R46)</f>
        <v>0</v>
      </c>
      <c r="T45" s="43" t="e">
        <f ca="1">MAX(INDIRECT(DynamicFilterSourceColumnRange))</f>
        <v>#REF!</v>
      </c>
      <c r="U45" s="44" t="e">
        <f t="shared" ca="1" si="0"/>
        <v>#REF!</v>
      </c>
    </row>
    <row r="46" spans="1:21" x14ac:dyDescent="0.35">
      <c r="A46" s="35" t="s">
        <v>84</v>
      </c>
      <c r="B46" s="49" t="str">
        <f>IFERROR(MEDIAN(Vertices[Degree]),NoMetricMessage)</f>
        <v>Not Available</v>
      </c>
    </row>
    <row r="57" spans="1:2" x14ac:dyDescent="0.35">
      <c r="A57" s="35" t="s">
        <v>88</v>
      </c>
      <c r="B57" s="48" t="str">
        <f>IF(COUNT(Vertices[In-Degree])&gt;0, F2, NoMetricMessage)</f>
        <v>Not Available</v>
      </c>
    </row>
    <row r="58" spans="1:2" x14ac:dyDescent="0.35">
      <c r="A58" s="35" t="s">
        <v>89</v>
      </c>
      <c r="B58" s="48" t="str">
        <f>IF(COUNT(Vertices[In-Degree])&gt;0, F45, NoMetricMessage)</f>
        <v>Not Available</v>
      </c>
    </row>
    <row r="59" spans="1:2" x14ac:dyDescent="0.35">
      <c r="A59" s="35" t="s">
        <v>90</v>
      </c>
      <c r="B59" s="49" t="str">
        <f>IFERROR(AVERAGE(Vertices[In-Degree]),NoMetricMessage)</f>
        <v>Not Available</v>
      </c>
    </row>
    <row r="60" spans="1:2" x14ac:dyDescent="0.35">
      <c r="A60" s="35" t="s">
        <v>91</v>
      </c>
      <c r="B60" s="49" t="str">
        <f>IFERROR(MEDIAN(Vertices[In-Degree]),NoMetricMessage)</f>
        <v>Not Available</v>
      </c>
    </row>
    <row r="71" spans="1:2" x14ac:dyDescent="0.35">
      <c r="A71" s="35" t="s">
        <v>94</v>
      </c>
      <c r="B71" s="48" t="str">
        <f>IF(COUNT(Vertices[Out-Degree])&gt;0, H2, NoMetricMessage)</f>
        <v>Not Available</v>
      </c>
    </row>
    <row r="72" spans="1:2" x14ac:dyDescent="0.35">
      <c r="A72" s="35" t="s">
        <v>95</v>
      </c>
      <c r="B72" s="48" t="str">
        <f>IF(COUNT(Vertices[Out-Degree])&gt;0, H45, NoMetricMessage)</f>
        <v>Not Available</v>
      </c>
    </row>
    <row r="73" spans="1:2" x14ac:dyDescent="0.35">
      <c r="A73" s="35" t="s">
        <v>96</v>
      </c>
      <c r="B73" s="49" t="str">
        <f>IFERROR(AVERAGE(Vertices[Out-Degree]),NoMetricMessage)</f>
        <v>Not Available</v>
      </c>
    </row>
    <row r="74" spans="1:2" x14ac:dyDescent="0.35">
      <c r="A74" s="35" t="s">
        <v>97</v>
      </c>
      <c r="B74" s="49" t="str">
        <f>IFERROR(MEDIAN(Vertices[Out-Degree]),NoMetricMessage)</f>
        <v>Not Available</v>
      </c>
    </row>
    <row r="85" spans="1:2" x14ac:dyDescent="0.35">
      <c r="A85" s="35" t="s">
        <v>100</v>
      </c>
      <c r="B85" s="49" t="str">
        <f>IF(COUNT(Vertices[Betweenness Centrality])&gt;0, J2, NoMetricMessage)</f>
        <v>Not Available</v>
      </c>
    </row>
    <row r="86" spans="1:2" x14ac:dyDescent="0.35">
      <c r="A86" s="35" t="s">
        <v>101</v>
      </c>
      <c r="B86" s="49" t="str">
        <f>IF(COUNT(Vertices[Betweenness Centrality])&gt;0, J45, NoMetricMessage)</f>
        <v>Not Available</v>
      </c>
    </row>
    <row r="87" spans="1:2" x14ac:dyDescent="0.35">
      <c r="A87" s="35" t="s">
        <v>102</v>
      </c>
      <c r="B87" s="49" t="str">
        <f>IFERROR(AVERAGE(Vertices[Betweenness Centrality]),NoMetricMessage)</f>
        <v>Not Available</v>
      </c>
    </row>
    <row r="88" spans="1:2" x14ac:dyDescent="0.35">
      <c r="A88" s="35" t="s">
        <v>103</v>
      </c>
      <c r="B88" s="49" t="str">
        <f>IFERROR(MEDIAN(Vertices[Betweenness Centrality]),NoMetricMessage)</f>
        <v>Not Available</v>
      </c>
    </row>
    <row r="99" spans="1:2" x14ac:dyDescent="0.35">
      <c r="A99" s="35" t="s">
        <v>106</v>
      </c>
      <c r="B99" s="49" t="str">
        <f>IF(COUNT(Vertices[Closeness Centrality])&gt;0, L2, NoMetricMessage)</f>
        <v>Not Available</v>
      </c>
    </row>
    <row r="100" spans="1:2" x14ac:dyDescent="0.35">
      <c r="A100" s="35" t="s">
        <v>107</v>
      </c>
      <c r="B100" s="49" t="str">
        <f>IF(COUNT(Vertices[Closeness Centrality])&gt;0, L45, NoMetricMessage)</f>
        <v>Not Available</v>
      </c>
    </row>
    <row r="101" spans="1:2" x14ac:dyDescent="0.35">
      <c r="A101" s="35" t="s">
        <v>108</v>
      </c>
      <c r="B101" s="49" t="str">
        <f>IFERROR(AVERAGE(Vertices[Closeness Centrality]),NoMetricMessage)</f>
        <v>Not Available</v>
      </c>
    </row>
    <row r="102" spans="1:2" x14ac:dyDescent="0.35">
      <c r="A102" s="35" t="s">
        <v>109</v>
      </c>
      <c r="B102" s="49" t="str">
        <f>IFERROR(MEDIAN(Vertices[Closeness Centrality]),NoMetricMessage)</f>
        <v>Not Available</v>
      </c>
    </row>
    <row r="113" spans="1:2" x14ac:dyDescent="0.35">
      <c r="A113" s="35" t="s">
        <v>112</v>
      </c>
      <c r="B113" s="49" t="str">
        <f>IF(COUNT(Vertices[Eigenvector Centrality])&gt;0, N2, NoMetricMessage)</f>
        <v>Not Available</v>
      </c>
    </row>
    <row r="114" spans="1:2" x14ac:dyDescent="0.35">
      <c r="A114" s="35" t="s">
        <v>113</v>
      </c>
      <c r="B114" s="49" t="str">
        <f>IF(COUNT(Vertices[Eigenvector Centrality])&gt;0, N45, NoMetricMessage)</f>
        <v>Not Available</v>
      </c>
    </row>
    <row r="115" spans="1:2" x14ac:dyDescent="0.35">
      <c r="A115" s="35" t="s">
        <v>114</v>
      </c>
      <c r="B115" s="49" t="str">
        <f>IFERROR(AVERAGE(Vertices[Eigenvector Centrality]),NoMetricMessage)</f>
        <v>Not Available</v>
      </c>
    </row>
    <row r="116" spans="1:2" x14ac:dyDescent="0.35">
      <c r="A116" s="35" t="s">
        <v>115</v>
      </c>
      <c r="B116" s="49" t="str">
        <f>IFERROR(MEDIAN(Vertices[Eigenvector Centrality]),NoMetricMessage)</f>
        <v>Not Available</v>
      </c>
    </row>
    <row r="127" spans="1:2" x14ac:dyDescent="0.35">
      <c r="A127" s="35" t="s">
        <v>140</v>
      </c>
      <c r="B127" s="49" t="str">
        <f>IF(COUNT(Vertices[PageRank])&gt;0, P2, NoMetricMessage)</f>
        <v>Not Available</v>
      </c>
    </row>
    <row r="128" spans="1:2" x14ac:dyDescent="0.35">
      <c r="A128" s="35" t="s">
        <v>141</v>
      </c>
      <c r="B128" s="49" t="str">
        <f>IF(COUNT(Vertices[PageRank])&gt;0, P45, NoMetricMessage)</f>
        <v>Not Available</v>
      </c>
    </row>
    <row r="129" spans="1:2" x14ac:dyDescent="0.35">
      <c r="A129" s="35" t="s">
        <v>142</v>
      </c>
      <c r="B129" s="49" t="str">
        <f>IFERROR(AVERAGE(Vertices[PageRank]),NoMetricMessage)</f>
        <v>Not Available</v>
      </c>
    </row>
    <row r="130" spans="1:2" x14ac:dyDescent="0.35">
      <c r="A130" s="35" t="s">
        <v>143</v>
      </c>
      <c r="B130" s="49" t="str">
        <f>IFERROR(MEDIAN(Vertices[PageRank]),NoMetricMessage)</f>
        <v>Not Available</v>
      </c>
    </row>
    <row r="141" spans="1:2" x14ac:dyDescent="0.35">
      <c r="A141" s="35" t="s">
        <v>118</v>
      </c>
      <c r="B141" s="49" t="str">
        <f>IF(COUNT(Vertices[Clustering Coefficient])&gt;0, R2, NoMetricMessage)</f>
        <v>Not Available</v>
      </c>
    </row>
    <row r="142" spans="1:2" x14ac:dyDescent="0.35">
      <c r="A142" s="35" t="s">
        <v>119</v>
      </c>
      <c r="B142" s="49" t="str">
        <f>IF(COUNT(Vertices[Clustering Coefficient])&gt;0, R45, NoMetricMessage)</f>
        <v>Not Available</v>
      </c>
    </row>
    <row r="143" spans="1:2" x14ac:dyDescent="0.35">
      <c r="A143" s="35" t="s">
        <v>120</v>
      </c>
      <c r="B143" s="49" t="str">
        <f>IFERROR(AVERAGE(Vertices[Clustering Coefficient]),NoMetricMessage)</f>
        <v>Not Available</v>
      </c>
    </row>
    <row r="144" spans="1:2" x14ac:dyDescent="0.35">
      <c r="A144" s="35" t="s">
        <v>121</v>
      </c>
      <c r="B144" s="49" t="str">
        <f>IFERROR(MEDIAN(Vertices[Clustering Coefficient]),NoMetricMessage)</f>
        <v>Not Available</v>
      </c>
    </row>
  </sheetData>
  <dataConsolidate/>
  <pageMargins left="0.7" right="0.7" top="0.75" bottom="0.75" header="0.3" footer="0.3"/>
  <pageSetup orientation="portrait" horizontalDpi="0" verticalDpi="0" r:id="rId1"/>
  <drawing r:id="rId2"/>
  <legacyDrawing r:id="rId3"/>
  <tableParts count="4">
    <tablePart r:id="rId4"/>
    <tablePart r:id="rId5"/>
    <tablePart r:id="rId6"/>
    <tablePart r:id="rId7"/>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R23"/>
  <sheetViews>
    <sheetView workbookViewId="0">
      <selection activeCell="A2" sqref="A2"/>
    </sheetView>
  </sheetViews>
  <sheetFormatPr baseColWidth="10" defaultColWidth="8.7265625" defaultRowHeight="14.5" x14ac:dyDescent="0.35"/>
  <cols>
    <col min="1" max="1" width="10.453125" style="1" bestFit="1" customWidth="1"/>
    <col min="2" max="2" width="12.453125" style="1" bestFit="1" customWidth="1"/>
    <col min="3" max="3" width="22.81640625" bestFit="1" customWidth="1"/>
    <col min="4" max="4" width="16.81640625" bestFit="1" customWidth="1"/>
    <col min="5" max="6" width="16.81640625" customWidth="1"/>
    <col min="7" max="7" width="14.26953125" bestFit="1" customWidth="1"/>
    <col min="8" max="8" width="14.26953125" customWidth="1"/>
    <col min="10" max="10" width="39.1796875" bestFit="1" customWidth="1"/>
    <col min="11" max="11" width="10.81640625" bestFit="1" customWidth="1"/>
    <col min="13" max="13" width="8.453125" bestFit="1" customWidth="1"/>
    <col min="14" max="14" width="10" bestFit="1" customWidth="1"/>
    <col min="15" max="15" width="11.81640625" bestFit="1" customWidth="1"/>
    <col min="16" max="16" width="12.1796875" bestFit="1" customWidth="1"/>
  </cols>
  <sheetData>
    <row r="1" spans="1:18" s="4" customFormat="1" ht="36" customHeight="1" x14ac:dyDescent="0.35">
      <c r="A1" s="5" t="s">
        <v>6</v>
      </c>
      <c r="B1" s="5" t="s">
        <v>131</v>
      </c>
      <c r="C1" s="4" t="s">
        <v>7</v>
      </c>
      <c r="D1" s="4" t="s">
        <v>9</v>
      </c>
      <c r="E1" s="4" t="s">
        <v>164</v>
      </c>
      <c r="F1" s="5" t="s">
        <v>169</v>
      </c>
      <c r="G1" s="4" t="s">
        <v>14</v>
      </c>
      <c r="H1" s="4" t="s">
        <v>67</v>
      </c>
      <c r="J1" s="4" t="s">
        <v>18</v>
      </c>
      <c r="K1" s="4" t="s">
        <v>17</v>
      </c>
      <c r="M1" s="4" t="s">
        <v>22</v>
      </c>
      <c r="N1" s="4" t="s">
        <v>23</v>
      </c>
      <c r="O1" s="4" t="s">
        <v>24</v>
      </c>
      <c r="P1" s="4" t="s">
        <v>25</v>
      </c>
    </row>
    <row r="2" spans="1:18" x14ac:dyDescent="0.35">
      <c r="A2" s="1" t="s">
        <v>51</v>
      </c>
      <c r="B2" s="1" t="s">
        <v>132</v>
      </c>
      <c r="C2" t="s">
        <v>54</v>
      </c>
      <c r="D2" t="s">
        <v>55</v>
      </c>
      <c r="E2" t="s">
        <v>55</v>
      </c>
      <c r="F2" s="1" t="s">
        <v>51</v>
      </c>
      <c r="G2" t="s">
        <v>65</v>
      </c>
      <c r="H2" t="s">
        <v>159</v>
      </c>
      <c r="J2" t="s">
        <v>19</v>
      </c>
      <c r="K2">
        <v>108</v>
      </c>
    </row>
    <row r="3" spans="1:18" x14ac:dyDescent="0.35">
      <c r="A3" s="1" t="s">
        <v>52</v>
      </c>
      <c r="B3" s="1" t="s">
        <v>133</v>
      </c>
      <c r="C3" t="s">
        <v>52</v>
      </c>
      <c r="D3" t="s">
        <v>56</v>
      </c>
      <c r="E3" t="s">
        <v>56</v>
      </c>
      <c r="F3" s="1" t="s">
        <v>52</v>
      </c>
      <c r="G3" t="s">
        <v>66</v>
      </c>
      <c r="H3" t="s">
        <v>68</v>
      </c>
      <c r="J3" t="s">
        <v>30</v>
      </c>
      <c r="K3" t="s">
        <v>14022</v>
      </c>
    </row>
    <row r="4" spans="1:18" x14ac:dyDescent="0.35">
      <c r="A4" s="1" t="s">
        <v>53</v>
      </c>
      <c r="B4" s="1" t="s">
        <v>134</v>
      </c>
      <c r="C4" t="s">
        <v>53</v>
      </c>
      <c r="D4" t="s">
        <v>57</v>
      </c>
      <c r="E4" t="s">
        <v>57</v>
      </c>
      <c r="F4" s="1" t="s">
        <v>53</v>
      </c>
      <c r="G4">
        <v>0</v>
      </c>
      <c r="H4" t="s">
        <v>69</v>
      </c>
      <c r="J4" s="12" t="s">
        <v>78</v>
      </c>
      <c r="K4" s="12"/>
    </row>
    <row r="5" spans="1:18" ht="409.5" x14ac:dyDescent="0.35">
      <c r="A5">
        <v>1</v>
      </c>
      <c r="B5" s="1" t="s">
        <v>135</v>
      </c>
      <c r="C5" t="s">
        <v>51</v>
      </c>
      <c r="D5" t="s">
        <v>58</v>
      </c>
      <c r="E5" t="s">
        <v>58</v>
      </c>
      <c r="F5">
        <v>1</v>
      </c>
      <c r="G5">
        <v>1</v>
      </c>
      <c r="H5" t="s">
        <v>70</v>
      </c>
      <c r="J5" t="s">
        <v>172</v>
      </c>
      <c r="K5" s="13" t="s">
        <v>14023</v>
      </c>
    </row>
    <row r="6" spans="1:18" x14ac:dyDescent="0.35">
      <c r="A6">
        <v>0</v>
      </c>
      <c r="B6" s="1" t="s">
        <v>136</v>
      </c>
      <c r="C6">
        <v>1</v>
      </c>
      <c r="D6" t="s">
        <v>59</v>
      </c>
      <c r="E6" t="s">
        <v>59</v>
      </c>
      <c r="F6">
        <v>0</v>
      </c>
      <c r="H6" t="s">
        <v>71</v>
      </c>
      <c r="J6" t="s">
        <v>173</v>
      </c>
      <c r="K6">
        <v>1</v>
      </c>
      <c r="R6" t="s">
        <v>129</v>
      </c>
    </row>
    <row r="7" spans="1:18" x14ac:dyDescent="0.35">
      <c r="A7">
        <v>2</v>
      </c>
      <c r="B7">
        <v>1</v>
      </c>
      <c r="C7">
        <v>0</v>
      </c>
      <c r="D7" t="s">
        <v>60</v>
      </c>
      <c r="E7" t="s">
        <v>60</v>
      </c>
      <c r="F7">
        <v>2</v>
      </c>
      <c r="H7" t="s">
        <v>72</v>
      </c>
      <c r="J7" t="s">
        <v>174</v>
      </c>
      <c r="K7" t="s">
        <v>175</v>
      </c>
    </row>
    <row r="8" spans="1:18" x14ac:dyDescent="0.35">
      <c r="A8"/>
      <c r="B8">
        <v>2</v>
      </c>
      <c r="C8">
        <v>2</v>
      </c>
      <c r="D8" t="s">
        <v>61</v>
      </c>
      <c r="E8" t="s">
        <v>61</v>
      </c>
      <c r="H8" t="s">
        <v>73</v>
      </c>
      <c r="J8" t="s">
        <v>176</v>
      </c>
      <c r="K8" t="s">
        <v>14021</v>
      </c>
    </row>
    <row r="9" spans="1:18" x14ac:dyDescent="0.35">
      <c r="A9"/>
      <c r="B9">
        <v>3</v>
      </c>
      <c r="C9">
        <v>4</v>
      </c>
      <c r="D9" t="s">
        <v>62</v>
      </c>
      <c r="E9" t="s">
        <v>62</v>
      </c>
      <c r="H9" t="s">
        <v>74</v>
      </c>
    </row>
    <row r="10" spans="1:18" x14ac:dyDescent="0.35">
      <c r="A10"/>
      <c r="B10">
        <v>4</v>
      </c>
      <c r="D10" t="s">
        <v>63</v>
      </c>
      <c r="E10" t="s">
        <v>63</v>
      </c>
      <c r="H10" t="s">
        <v>75</v>
      </c>
    </row>
    <row r="11" spans="1:18" x14ac:dyDescent="0.35">
      <c r="A11"/>
      <c r="B11">
        <v>5</v>
      </c>
      <c r="D11" t="s">
        <v>46</v>
      </c>
      <c r="E11">
        <v>1</v>
      </c>
      <c r="H11" t="s">
        <v>76</v>
      </c>
    </row>
    <row r="12" spans="1:18" x14ac:dyDescent="0.35">
      <c r="A12"/>
      <c r="B12"/>
      <c r="D12" t="s">
        <v>64</v>
      </c>
      <c r="E12">
        <v>2</v>
      </c>
      <c r="H12">
        <v>0</v>
      </c>
    </row>
    <row r="13" spans="1:18" x14ac:dyDescent="0.35">
      <c r="A13"/>
      <c r="B13"/>
      <c r="D13">
        <v>1</v>
      </c>
      <c r="E13">
        <v>3</v>
      </c>
      <c r="H13">
        <v>1</v>
      </c>
    </row>
    <row r="14" spans="1:18" x14ac:dyDescent="0.35">
      <c r="D14">
        <v>2</v>
      </c>
      <c r="E14">
        <v>4</v>
      </c>
      <c r="H14">
        <v>2</v>
      </c>
    </row>
    <row r="15" spans="1:18" x14ac:dyDescent="0.35">
      <c r="D15">
        <v>3</v>
      </c>
      <c r="E15">
        <v>5</v>
      </c>
      <c r="H15">
        <v>3</v>
      </c>
    </row>
    <row r="16" spans="1:18" x14ac:dyDescent="0.35">
      <c r="D16">
        <v>4</v>
      </c>
      <c r="E16">
        <v>6</v>
      </c>
      <c r="H16">
        <v>4</v>
      </c>
    </row>
    <row r="17" spans="4:8" x14ac:dyDescent="0.35">
      <c r="D17">
        <v>5</v>
      </c>
      <c r="E17">
        <v>7</v>
      </c>
      <c r="H17">
        <v>5</v>
      </c>
    </row>
    <row r="18" spans="4:8" x14ac:dyDescent="0.35">
      <c r="D18">
        <v>6</v>
      </c>
      <c r="E18">
        <v>8</v>
      </c>
      <c r="H18">
        <v>6</v>
      </c>
    </row>
    <row r="19" spans="4:8" x14ac:dyDescent="0.35">
      <c r="D19">
        <v>7</v>
      </c>
      <c r="E19">
        <v>9</v>
      </c>
      <c r="H19">
        <v>7</v>
      </c>
    </row>
    <row r="20" spans="4:8" x14ac:dyDescent="0.35">
      <c r="D20">
        <v>8</v>
      </c>
      <c r="H20">
        <v>8</v>
      </c>
    </row>
    <row r="21" spans="4:8" x14ac:dyDescent="0.35">
      <c r="D21">
        <v>9</v>
      </c>
      <c r="H21">
        <v>9</v>
      </c>
    </row>
    <row r="22" spans="4:8" x14ac:dyDescent="0.35">
      <c r="D22">
        <v>10</v>
      </c>
    </row>
    <row r="23" spans="4:8" x14ac:dyDescent="0.35">
      <c r="D23">
        <v>11</v>
      </c>
    </row>
  </sheetData>
  <dataConsolidate/>
  <pageMargins left="0.7" right="0.7" top="0.75" bottom="0.75" header="0.3" footer="0.3"/>
  <pageSetup orientation="portrait" horizontalDpi="0" verticalDpi="0" r:id="rId1"/>
  <drawing r:id="rId2"/>
  <tableParts count="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dm:cachedDataManifest xmlns:cdm="http://schemas.microsoft.com/2004/VisualStudio/Tools/Applications/CachedDataManifest.xsd" cdm:revision="1"/>
</file>

<file path=customXml/itemProps1.xml><?xml version="1.0" encoding="utf-8"?>
<ds:datastoreItem xmlns:ds="http://schemas.openxmlformats.org/officeDocument/2006/customXml" ds:itemID="{4E2F76B5-8FEB-4BC5-9C27-ABAF522E7C5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vt:i4>
      </vt:variant>
      <vt:variant>
        <vt:lpstr>Plages nommées</vt:lpstr>
      </vt:variant>
      <vt:variant>
        <vt:i4>13</vt:i4>
      </vt:variant>
    </vt:vector>
  </HeadingPairs>
  <TitlesOfParts>
    <vt:vector size="20" baseType="lpstr">
      <vt:lpstr>Edges</vt:lpstr>
      <vt:lpstr>Vertices</vt:lpstr>
      <vt:lpstr>Do Not Delete</vt:lpstr>
      <vt:lpstr>Groups</vt:lpstr>
      <vt:lpstr>Group Vertices</vt:lpstr>
      <vt:lpstr>Overall Metrics</vt:lpstr>
      <vt:lpstr>Misc</vt:lpstr>
      <vt:lpstr>BinDivisor</vt:lpstr>
      <vt:lpstr>DynamicFilterForceCalculationRange</vt:lpstr>
      <vt:lpstr>DynamicFilterSourceColumnRange</vt:lpstr>
      <vt:lpstr>NoMetricMessage</vt:lpstr>
      <vt:lpstr>NotAvailable</vt:lpstr>
      <vt:lpstr>ValidBooleansDefaultFalse</vt:lpstr>
      <vt:lpstr>ValidEdgeStyles</vt:lpstr>
      <vt:lpstr>ValidEdgeVisibilities</vt:lpstr>
      <vt:lpstr>ValidGroupShapes</vt:lpstr>
      <vt:lpstr>ValidGroupVisibilities</vt:lpstr>
      <vt:lpstr>ValidVertexLabelPositions</vt:lpstr>
      <vt:lpstr>ValidVertexShapes</vt:lpstr>
      <vt:lpstr>ValidVertexVisibilities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OLIVIER MAMAVI</dc:creator>
  <cp:lastModifiedBy>OLIVIER MAMAVI</cp:lastModifiedBy>
  <dcterms:created xsi:type="dcterms:W3CDTF">2008-01-30T00:41:58Z</dcterms:created>
  <dcterms:modified xsi:type="dcterms:W3CDTF">2021-08-03T18:33:07Z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2fab5c60-e3b5-439b-8f29-2ddb446af29a</vt:lpwstr>
  </property>
  <property fmtid="{D5CDD505-2E9C-101B-9397-08002B2CF9AE}" pid="3" name="_AssemblyLocation">
    <vt:lpwstr>http://www.nodexlgraphgallery.org/NodeXLBasicSetup/Smrf.NodeXL.ExcelTemplate.vsto|aa51c0f3-62b4-4782-83a8-a15dcdd17698</vt:lpwstr>
  </property>
  <property fmtid="{D5CDD505-2E9C-101B-9397-08002B2CF9AE}" pid="4" name="_AssemblyName">
    <vt:lpwstr>4E3C66D5-58D4-491E-A7D4-64AF99AF6E8B</vt:lpwstr>
  </property>
  <property fmtid="{D5CDD505-2E9C-101B-9397-08002B2CF9AE}" pid="5" name="Solution ID">
    <vt:lpwstr>{15727DE6-F92D-4E46-ACB4-0E2C58B31A18}</vt:lpwstr>
  </property>
</Properties>
</file>